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ninos\Documents\NATALIA NIÑO S\A PROGRAMA PFCE\CONVOCATORIA PFCE 2020\EVALUACIÓN\"/>
    </mc:Choice>
  </mc:AlternateContent>
  <bookViews>
    <workbookView xWindow="0" yWindow="0" windowWidth="12000" windowHeight="5235"/>
  </bookViews>
  <sheets>
    <sheet name="PUBLICACIÓN" sheetId="4" r:id="rId1"/>
    <sheet name="2 PRESUPUESTO X AF Y FINAL" sheetId="7" r:id="rId2"/>
    <sheet name="3 EVAL TECNICA PROYECTO" sheetId="2" r:id="rId3"/>
    <sheet name="4 EVAL TECNICA X AF" sheetId="5" r:id="rId4"/>
    <sheet name="5 VER PRESUPESTAL X AF20" sheetId="11" r:id="rId5"/>
    <sheet name="6 VER FINANCIERA GENERAL" sheetId="8" r:id="rId6"/>
    <sheet name="Hoja2" sheetId="3" state="hidden" r:id="rId7"/>
    <sheet name="Hoja1" sheetId="9" state="hidden" r:id="rId8"/>
  </sheets>
  <externalReferences>
    <externalReference r:id="rId9"/>
  </externalReferences>
  <definedNames>
    <definedName name="_xlnm._FilterDatabase" localSheetId="2" hidden="1">'3 EVAL TECNICA PROYECTO'!$Q$26</definedName>
    <definedName name="_xlnm._FilterDatabase" localSheetId="4" hidden="1">'5 VER PRESUPESTAL X AF20'!$A$3:$ON$80</definedName>
    <definedName name="AF" localSheetId="1">#REF!</definedName>
    <definedName name="AF" localSheetId="3">#REF!</definedName>
    <definedName name="AF" localSheetId="4">#REF!</definedName>
    <definedName name="AF" localSheetId="5">#REF!</definedName>
    <definedName name="AF" localSheetId="0">#REF!</definedName>
    <definedName name="AF">#REF!</definedName>
    <definedName name="_xlnm.Print_Area" localSheetId="3">'4 EVAL TECNICA X AF'!$A$1:$HN$93</definedName>
    <definedName name="_xlnm.Print_Area" localSheetId="4">'5 VER PRESUPESTAL X AF20'!$A$1:$OT$82</definedName>
    <definedName name="_xlnm.Print_Area" localSheetId="5">'6 VER FINANCIERA GENERAL'!$A$1:$K$54</definedName>
    <definedName name="_xlnm.Print_Area" localSheetId="0">PUBLICACIÓN!$A$1:$W$112</definedName>
    <definedName name="CADENA">'[1]SECTORES PTP CADENA DEPTO (2)'!$B$7:$B$160</definedName>
    <definedName name="DEPAR">'[1]SECTORES PTP CADENA DEPTO (2)'!$C$7:$C$160</definedName>
    <definedName name="_xlnm.Print_Titles" localSheetId="1">'2 PRESUPUESTO X AF Y FINAL'!$1:$1</definedName>
    <definedName name="_xlnm.Print_Titles" localSheetId="3">'4 EVAL TECNICA X AF'!#REF!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6" i="7" l="1"/>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I40" i="11" l="1"/>
  <c r="I39" i="11"/>
  <c r="S119" i="4" l="1"/>
  <c r="P119" i="4"/>
  <c r="T47" i="4"/>
  <c r="T46" i="4"/>
  <c r="T45" i="4"/>
  <c r="T44" i="4"/>
  <c r="T43" i="4"/>
  <c r="T42" i="4"/>
  <c r="T41" i="4"/>
  <c r="T40" i="4"/>
  <c r="T39" i="4"/>
  <c r="T38" i="4"/>
  <c r="T37" i="4"/>
  <c r="T36" i="4"/>
  <c r="T35" i="4"/>
  <c r="T34" i="4"/>
  <c r="T33" i="4"/>
  <c r="T32" i="4"/>
  <c r="T31" i="4"/>
  <c r="T23" i="4"/>
  <c r="F181" i="7" l="1"/>
  <c r="F182" i="7"/>
  <c r="F185" i="7"/>
  <c r="F186" i="7"/>
  <c r="F189" i="7"/>
  <c r="F190" i="7"/>
  <c r="F193" i="7"/>
  <c r="F194" i="7"/>
  <c r="E179" i="7"/>
  <c r="E180" i="7"/>
  <c r="E181" i="7"/>
  <c r="E182" i="7"/>
  <c r="E183" i="7"/>
  <c r="E184" i="7"/>
  <c r="E185" i="7"/>
  <c r="E186" i="7"/>
  <c r="E187" i="7"/>
  <c r="E188" i="7"/>
  <c r="E189" i="7"/>
  <c r="E190" i="7"/>
  <c r="E191" i="7"/>
  <c r="E192" i="7"/>
  <c r="E193" i="7"/>
  <c r="E194" i="7"/>
  <c r="E195" i="7"/>
  <c r="D179" i="7"/>
  <c r="F179" i="7" s="1"/>
  <c r="D180" i="7"/>
  <c r="F180" i="7" s="1"/>
  <c r="D181" i="7"/>
  <c r="D182" i="7"/>
  <c r="D183" i="7"/>
  <c r="F183" i="7" s="1"/>
  <c r="D184" i="7"/>
  <c r="F184" i="7" s="1"/>
  <c r="D185" i="7"/>
  <c r="D186" i="7"/>
  <c r="D187" i="7"/>
  <c r="F187" i="7" s="1"/>
  <c r="D188" i="7"/>
  <c r="F188" i="7" s="1"/>
  <c r="D189" i="7"/>
  <c r="D190" i="7"/>
  <c r="D191" i="7"/>
  <c r="F191" i="7" s="1"/>
  <c r="D192" i="7"/>
  <c r="F192" i="7" s="1"/>
  <c r="D193" i="7"/>
  <c r="D194" i="7"/>
  <c r="D195" i="7"/>
  <c r="F195" i="7" s="1"/>
  <c r="P109" i="4"/>
  <c r="AN42" i="5" l="1"/>
  <c r="AN43" i="5"/>
  <c r="AN44" i="5"/>
  <c r="AN45" i="5"/>
  <c r="AN46" i="5"/>
  <c r="AN47" i="5"/>
  <c r="AN48" i="5"/>
  <c r="AN49" i="5"/>
  <c r="AN50" i="5"/>
  <c r="AN51" i="5"/>
  <c r="AN52" i="5"/>
  <c r="AN53" i="5"/>
  <c r="AN54" i="5"/>
  <c r="AN55" i="5"/>
  <c r="AN56" i="5"/>
  <c r="AN57" i="5"/>
  <c r="AN58" i="5"/>
  <c r="AN59" i="5"/>
  <c r="AN60" i="5"/>
  <c r="AN61" i="5"/>
  <c r="AN62" i="5"/>
  <c r="AN63" i="5"/>
  <c r="AN64" i="5"/>
  <c r="AN65" i="5"/>
  <c r="AN66" i="5"/>
  <c r="AN67" i="5"/>
  <c r="AN68" i="5"/>
  <c r="AN69" i="5"/>
  <c r="AN70" i="5"/>
  <c r="AN71" i="5"/>
  <c r="AN72" i="5"/>
  <c r="AN73" i="5"/>
  <c r="AN74" i="5"/>
  <c r="AN75" i="5"/>
  <c r="AN76" i="5"/>
  <c r="AN77" i="5"/>
  <c r="AN78" i="5"/>
  <c r="QI5" i="11"/>
  <c r="QD5" i="11"/>
  <c r="NF4" i="5"/>
  <c r="NB4" i="5"/>
  <c r="G100" i="7"/>
  <c r="I100" i="7"/>
  <c r="J100" i="7"/>
  <c r="K100" i="7"/>
  <c r="K195" i="7"/>
  <c r="J195" i="7"/>
  <c r="I195" i="7"/>
  <c r="H195" i="7"/>
  <c r="G195" i="7"/>
  <c r="C195" i="7"/>
  <c r="F97" i="7"/>
  <c r="QD6" i="11" s="1"/>
  <c r="AH27" i="5" l="1"/>
  <c r="AG81" i="5" s="1"/>
  <c r="AG84" i="5" s="1"/>
  <c r="NF27" i="5"/>
  <c r="NE81" i="5" s="1"/>
  <c r="NE84" i="5" s="1"/>
  <c r="NB27" i="5"/>
  <c r="NA81" i="5" s="1"/>
  <c r="NA84" i="5" s="1"/>
  <c r="MX27" i="5"/>
  <c r="MT27" i="5"/>
  <c r="MP27" i="5"/>
  <c r="MO81" i="5" s="1"/>
  <c r="MO84" i="5" s="1"/>
  <c r="ML27" i="5"/>
  <c r="MK81" i="5" s="1"/>
  <c r="MK84" i="5" s="1"/>
  <c r="MH27" i="5"/>
  <c r="MD27" i="5"/>
  <c r="LZ27" i="5"/>
  <c r="LY81" i="5" s="1"/>
  <c r="LY84" i="5" s="1"/>
  <c r="LV27" i="5"/>
  <c r="LU81" i="5" s="1"/>
  <c r="LU84" i="5" s="1"/>
  <c r="LR27" i="5"/>
  <c r="LN27" i="5"/>
  <c r="LJ27" i="5"/>
  <c r="LI81" i="5" s="1"/>
  <c r="LI84" i="5" s="1"/>
  <c r="LF27" i="5"/>
  <c r="LE81" i="5" s="1"/>
  <c r="LE84" i="5" s="1"/>
  <c r="LB27" i="5"/>
  <c r="KX27" i="5"/>
  <c r="KT27" i="5"/>
  <c r="KS81" i="5" s="1"/>
  <c r="KS84" i="5" s="1"/>
  <c r="KP27" i="5"/>
  <c r="KO81" i="5" s="1"/>
  <c r="KO84" i="5" s="1"/>
  <c r="KL27" i="5"/>
  <c r="KH27" i="5"/>
  <c r="KD27" i="5"/>
  <c r="KC81" i="5" s="1"/>
  <c r="KC84" i="5" s="1"/>
  <c r="JZ27" i="5"/>
  <c r="JY81" i="5" s="1"/>
  <c r="JY84" i="5" s="1"/>
  <c r="JV27" i="5"/>
  <c r="JR27" i="5"/>
  <c r="JN27" i="5"/>
  <c r="JM81" i="5" s="1"/>
  <c r="JM84" i="5" s="1"/>
  <c r="JJ27" i="5"/>
  <c r="JI81" i="5" s="1"/>
  <c r="JI84" i="5" s="1"/>
  <c r="JF27" i="5"/>
  <c r="JB27" i="5"/>
  <c r="IX27" i="5"/>
  <c r="IW81" i="5" s="1"/>
  <c r="IW84" i="5" s="1"/>
  <c r="IT27" i="5"/>
  <c r="IS81" i="5" s="1"/>
  <c r="IS84" i="5" s="1"/>
  <c r="IP27" i="5"/>
  <c r="IL27" i="5"/>
  <c r="IH27" i="5"/>
  <c r="IG81" i="5" s="1"/>
  <c r="IG84" i="5" s="1"/>
  <c r="ID27" i="5"/>
  <c r="IC81" i="5" s="1"/>
  <c r="IC84" i="5" s="1"/>
  <c r="HZ27" i="5"/>
  <c r="HV27" i="5"/>
  <c r="HR27" i="5"/>
  <c r="HQ81" i="5" s="1"/>
  <c r="HQ84" i="5" s="1"/>
  <c r="HN27" i="5"/>
  <c r="HM81" i="5" s="1"/>
  <c r="HM84" i="5" s="1"/>
  <c r="HJ27" i="5"/>
  <c r="HF27" i="5"/>
  <c r="HB27" i="5"/>
  <c r="HA81" i="5" s="1"/>
  <c r="HA84" i="5" s="1"/>
  <c r="GX27" i="5"/>
  <c r="GW81" i="5" s="1"/>
  <c r="GW84" i="5" s="1"/>
  <c r="GT27" i="5"/>
  <c r="GP27" i="5"/>
  <c r="GL27" i="5"/>
  <c r="GK81" i="5" s="1"/>
  <c r="GK84" i="5" s="1"/>
  <c r="GH27" i="5"/>
  <c r="GG81" i="5" s="1"/>
  <c r="GG84" i="5" s="1"/>
  <c r="GD27" i="5"/>
  <c r="FZ27" i="5"/>
  <c r="FV27" i="5"/>
  <c r="FU81" i="5" s="1"/>
  <c r="FU84" i="5" s="1"/>
  <c r="FR27" i="5"/>
  <c r="FQ81" i="5" s="1"/>
  <c r="FQ84" i="5" s="1"/>
  <c r="FN27" i="5"/>
  <c r="FJ27" i="5"/>
  <c r="FF27" i="5"/>
  <c r="FE81" i="5" s="1"/>
  <c r="FE84" i="5" s="1"/>
  <c r="FB27" i="5"/>
  <c r="FA81" i="5" s="1"/>
  <c r="FA84" i="5" s="1"/>
  <c r="EX27" i="5"/>
  <c r="ET27" i="5"/>
  <c r="EP27" i="5"/>
  <c r="EO81" i="5" s="1"/>
  <c r="EO84" i="5" s="1"/>
  <c r="EL27" i="5"/>
  <c r="EK81" i="5" s="1"/>
  <c r="EK84" i="5" s="1"/>
  <c r="EH27" i="5"/>
  <c r="ED27" i="5"/>
  <c r="DZ27" i="5"/>
  <c r="DY81" i="5" s="1"/>
  <c r="DY84" i="5" s="1"/>
  <c r="DV27" i="5"/>
  <c r="DU81" i="5" s="1"/>
  <c r="DU84" i="5" s="1"/>
  <c r="DR27" i="5"/>
  <c r="DN27" i="5"/>
  <c r="DJ27" i="5"/>
  <c r="DI81" i="5" s="1"/>
  <c r="DI84" i="5" s="1"/>
  <c r="DF27" i="5"/>
  <c r="DE81" i="5" s="1"/>
  <c r="DE84" i="5" s="1"/>
  <c r="DB27" i="5"/>
  <c r="CX27" i="5"/>
  <c r="CT27" i="5"/>
  <c r="CS81" i="5" s="1"/>
  <c r="CS84" i="5" s="1"/>
  <c r="CP27" i="5"/>
  <c r="CO81" i="5" s="1"/>
  <c r="CO84" i="5" s="1"/>
  <c r="CL27" i="5"/>
  <c r="CH27" i="5"/>
  <c r="CD27" i="5"/>
  <c r="CC81" i="5" s="1"/>
  <c r="CC84" i="5" s="1"/>
  <c r="BZ27" i="5"/>
  <c r="BY81" i="5" s="1"/>
  <c r="BY84" i="5" s="1"/>
  <c r="BV27" i="5"/>
  <c r="BR27" i="5"/>
  <c r="BN27" i="5"/>
  <c r="BM81" i="5" s="1"/>
  <c r="BM84" i="5" s="1"/>
  <c r="BJ27" i="5"/>
  <c r="BI81" i="5" s="1"/>
  <c r="BI84" i="5" s="1"/>
  <c r="BF27" i="5"/>
  <c r="BB27" i="5"/>
  <c r="AX27" i="5"/>
  <c r="AW81" i="5" s="1"/>
  <c r="AW84" i="5" s="1"/>
  <c r="AT27" i="5"/>
  <c r="AS81" i="5" s="1"/>
  <c r="AS84" i="5" s="1"/>
  <c r="AP27" i="5"/>
  <c r="AL27" i="5"/>
  <c r="AD27" i="5"/>
  <c r="AC81" i="5" s="1"/>
  <c r="Z27" i="5"/>
  <c r="Y81" i="5" s="1"/>
  <c r="Y84" i="5" s="1"/>
  <c r="V27" i="5"/>
  <c r="U81" i="5" s="1"/>
  <c r="U84" i="5" s="1"/>
  <c r="R27" i="5"/>
  <c r="Q81" i="5" s="1"/>
  <c r="Q84" i="5" s="1"/>
  <c r="N27" i="5"/>
  <c r="M81" i="5" s="1"/>
  <c r="M84" i="5" s="1"/>
  <c r="NE86" i="5"/>
  <c r="NA86" i="5"/>
  <c r="MW86" i="5"/>
  <c r="MS86" i="5"/>
  <c r="MO86" i="5"/>
  <c r="MK86" i="5"/>
  <c r="MG86" i="5"/>
  <c r="MC86" i="5"/>
  <c r="LY86" i="5"/>
  <c r="LU86" i="5"/>
  <c r="LQ86" i="5"/>
  <c r="LM86" i="5"/>
  <c r="LI86" i="5"/>
  <c r="LE86" i="5"/>
  <c r="LA86" i="5"/>
  <c r="KW86" i="5"/>
  <c r="KS86" i="5"/>
  <c r="KO86" i="5"/>
  <c r="KK86" i="5"/>
  <c r="KG86" i="5"/>
  <c r="KC86" i="5"/>
  <c r="JY86" i="5"/>
  <c r="JU86" i="5"/>
  <c r="JQ86" i="5"/>
  <c r="JM86" i="5"/>
  <c r="JI86" i="5"/>
  <c r="JE86" i="5"/>
  <c r="JA86" i="5"/>
  <c r="IW86" i="5"/>
  <c r="IS86" i="5"/>
  <c r="IO86" i="5"/>
  <c r="IK86" i="5"/>
  <c r="IG86" i="5"/>
  <c r="IC86" i="5"/>
  <c r="HY86" i="5"/>
  <c r="HU86" i="5"/>
  <c r="HQ86" i="5"/>
  <c r="HM86" i="5"/>
  <c r="HI86" i="5"/>
  <c r="HE86" i="5"/>
  <c r="HA86" i="5"/>
  <c r="GW86" i="5"/>
  <c r="GS86" i="5"/>
  <c r="GO86" i="5"/>
  <c r="GK86" i="5"/>
  <c r="GG86" i="5"/>
  <c r="GC86" i="5"/>
  <c r="FY86" i="5"/>
  <c r="FU86" i="5"/>
  <c r="FQ86" i="5"/>
  <c r="FM86" i="5"/>
  <c r="FI86" i="5"/>
  <c r="FE86" i="5"/>
  <c r="FA86" i="5"/>
  <c r="EW86" i="5"/>
  <c r="ES86" i="5"/>
  <c r="EO86" i="5"/>
  <c r="EK86" i="5"/>
  <c r="EG86" i="5"/>
  <c r="EC86" i="5"/>
  <c r="DY86" i="5"/>
  <c r="DU86" i="5"/>
  <c r="DQ86" i="5"/>
  <c r="DM86" i="5"/>
  <c r="DI86" i="5"/>
  <c r="DE86" i="5"/>
  <c r="DA86" i="5"/>
  <c r="CW86" i="5"/>
  <c r="CS86" i="5"/>
  <c r="CO86" i="5"/>
  <c r="CK86" i="5"/>
  <c r="CG86" i="5"/>
  <c r="CC86" i="5"/>
  <c r="BY86" i="5"/>
  <c r="BU86" i="5"/>
  <c r="BQ86" i="5"/>
  <c r="BM86" i="5"/>
  <c r="BI86" i="5"/>
  <c r="BE86" i="5"/>
  <c r="BA86" i="5"/>
  <c r="AW86" i="5"/>
  <c r="AS86" i="5"/>
  <c r="AO86" i="5"/>
  <c r="AK86" i="5"/>
  <c r="AG86" i="5"/>
  <c r="AC86" i="5"/>
  <c r="Y86" i="5"/>
  <c r="U86" i="5"/>
  <c r="Q86" i="5"/>
  <c r="M86" i="5"/>
  <c r="NH84" i="5"/>
  <c r="NG84" i="5"/>
  <c r="NF84" i="5"/>
  <c r="ND84" i="5"/>
  <c r="NC84" i="5"/>
  <c r="NB84" i="5"/>
  <c r="MZ84" i="5"/>
  <c r="MY84" i="5"/>
  <c r="MX84" i="5"/>
  <c r="MV84" i="5"/>
  <c r="MU84" i="5"/>
  <c r="MT84" i="5"/>
  <c r="MR84" i="5"/>
  <c r="MQ84" i="5"/>
  <c r="MP84" i="5"/>
  <c r="MN84" i="5"/>
  <c r="MM84" i="5"/>
  <c r="ML84" i="5"/>
  <c r="MJ84" i="5"/>
  <c r="MI84" i="5"/>
  <c r="MH84" i="5"/>
  <c r="MF84" i="5"/>
  <c r="ME84" i="5"/>
  <c r="MD84" i="5"/>
  <c r="MB84" i="5"/>
  <c r="MA84" i="5"/>
  <c r="LZ84" i="5"/>
  <c r="LX84" i="5"/>
  <c r="LW84" i="5"/>
  <c r="LV84" i="5"/>
  <c r="LT84" i="5"/>
  <c r="LS84" i="5"/>
  <c r="LR84" i="5"/>
  <c r="LP84" i="5"/>
  <c r="LO84" i="5"/>
  <c r="LN84" i="5"/>
  <c r="LL84" i="5"/>
  <c r="LK84" i="5"/>
  <c r="LJ84" i="5"/>
  <c r="LH84" i="5"/>
  <c r="LG84" i="5"/>
  <c r="LF84" i="5"/>
  <c r="LD84" i="5"/>
  <c r="LC84" i="5"/>
  <c r="LB84" i="5"/>
  <c r="KZ84" i="5"/>
  <c r="KY84" i="5"/>
  <c r="KX84" i="5"/>
  <c r="KV84" i="5"/>
  <c r="KU84" i="5"/>
  <c r="KT84" i="5"/>
  <c r="KR84" i="5"/>
  <c r="KQ84" i="5"/>
  <c r="KP84" i="5"/>
  <c r="KN84" i="5"/>
  <c r="KM84" i="5"/>
  <c r="KL84" i="5"/>
  <c r="KJ84" i="5"/>
  <c r="KI84" i="5"/>
  <c r="KH84" i="5"/>
  <c r="KF84" i="5"/>
  <c r="KE84" i="5"/>
  <c r="KD84" i="5"/>
  <c r="KB84" i="5"/>
  <c r="KA84" i="5"/>
  <c r="JZ84" i="5"/>
  <c r="JX84" i="5"/>
  <c r="JW84" i="5"/>
  <c r="JV84" i="5"/>
  <c r="JT84" i="5"/>
  <c r="JS84" i="5"/>
  <c r="JR84" i="5"/>
  <c r="JP84" i="5"/>
  <c r="JO84" i="5"/>
  <c r="JN84" i="5"/>
  <c r="JL84" i="5"/>
  <c r="JK84" i="5"/>
  <c r="JJ84" i="5"/>
  <c r="JH84" i="5"/>
  <c r="JG84" i="5"/>
  <c r="JF84" i="5"/>
  <c r="JD84" i="5"/>
  <c r="JC84" i="5"/>
  <c r="JB84" i="5"/>
  <c r="IZ84" i="5"/>
  <c r="IY84" i="5"/>
  <c r="IX84" i="5"/>
  <c r="IV84" i="5"/>
  <c r="IU84" i="5"/>
  <c r="IT84" i="5"/>
  <c r="IR84" i="5"/>
  <c r="IQ84" i="5"/>
  <c r="IP84" i="5"/>
  <c r="IN84" i="5"/>
  <c r="IM84" i="5"/>
  <c r="IL84" i="5"/>
  <c r="IJ84" i="5"/>
  <c r="II84" i="5"/>
  <c r="IH84" i="5"/>
  <c r="IF84" i="5"/>
  <c r="IE84" i="5"/>
  <c r="ID84" i="5"/>
  <c r="IB84" i="5"/>
  <c r="IA84" i="5"/>
  <c r="HZ84" i="5"/>
  <c r="HX84" i="5"/>
  <c r="HW84" i="5"/>
  <c r="HV84" i="5"/>
  <c r="HT84" i="5"/>
  <c r="HS84" i="5"/>
  <c r="HR84" i="5"/>
  <c r="HP84" i="5"/>
  <c r="HO84" i="5"/>
  <c r="HN84" i="5"/>
  <c r="HL84" i="5"/>
  <c r="HK84" i="5"/>
  <c r="HJ84" i="5"/>
  <c r="HH84" i="5"/>
  <c r="HG84" i="5"/>
  <c r="HF84" i="5"/>
  <c r="HD84" i="5"/>
  <c r="HC84" i="5"/>
  <c r="HB84" i="5"/>
  <c r="GZ84" i="5"/>
  <c r="GY84" i="5"/>
  <c r="GX84" i="5"/>
  <c r="GV84" i="5"/>
  <c r="GU84" i="5"/>
  <c r="GT84" i="5"/>
  <c r="GR84" i="5"/>
  <c r="GQ84" i="5"/>
  <c r="GP84" i="5"/>
  <c r="GN84" i="5"/>
  <c r="GM84" i="5"/>
  <c r="GL84" i="5"/>
  <c r="GJ84" i="5"/>
  <c r="GI84" i="5"/>
  <c r="GH84" i="5"/>
  <c r="GF84" i="5"/>
  <c r="GE84" i="5"/>
  <c r="GD84" i="5"/>
  <c r="GB84" i="5"/>
  <c r="GA84" i="5"/>
  <c r="FZ84" i="5"/>
  <c r="FX84" i="5"/>
  <c r="FW84" i="5"/>
  <c r="FV84" i="5"/>
  <c r="FT84" i="5"/>
  <c r="FS84" i="5"/>
  <c r="FR84" i="5"/>
  <c r="FP84" i="5"/>
  <c r="FO84" i="5"/>
  <c r="FN84" i="5"/>
  <c r="FL84" i="5"/>
  <c r="FK84" i="5"/>
  <c r="FJ84" i="5"/>
  <c r="FH84" i="5"/>
  <c r="FG84" i="5"/>
  <c r="FF84" i="5"/>
  <c r="FD84" i="5"/>
  <c r="FC84" i="5"/>
  <c r="FB84" i="5"/>
  <c r="EZ84" i="5"/>
  <c r="EY84" i="5"/>
  <c r="EX84" i="5"/>
  <c r="EV84" i="5"/>
  <c r="EU84" i="5"/>
  <c r="ET84" i="5"/>
  <c r="ER84" i="5"/>
  <c r="EQ84" i="5"/>
  <c r="EP84" i="5"/>
  <c r="EN84" i="5"/>
  <c r="EM84" i="5"/>
  <c r="EL84" i="5"/>
  <c r="EJ84" i="5"/>
  <c r="EI84" i="5"/>
  <c r="EH84" i="5"/>
  <c r="EF84" i="5"/>
  <c r="EE84" i="5"/>
  <c r="ED84" i="5"/>
  <c r="EB84" i="5"/>
  <c r="EA84" i="5"/>
  <c r="DZ84" i="5"/>
  <c r="DX84" i="5"/>
  <c r="DW84" i="5"/>
  <c r="DV84" i="5"/>
  <c r="DT84" i="5"/>
  <c r="DS84" i="5"/>
  <c r="DR84" i="5"/>
  <c r="DP84" i="5"/>
  <c r="DO84" i="5"/>
  <c r="DN84" i="5"/>
  <c r="DL84" i="5"/>
  <c r="DK84" i="5"/>
  <c r="DJ84" i="5"/>
  <c r="DH84" i="5"/>
  <c r="DG84" i="5"/>
  <c r="DF84" i="5"/>
  <c r="DD84" i="5"/>
  <c r="DC84" i="5"/>
  <c r="DB84" i="5"/>
  <c r="CZ84" i="5"/>
  <c r="CY84" i="5"/>
  <c r="CX84" i="5"/>
  <c r="CV84" i="5"/>
  <c r="CU84" i="5"/>
  <c r="CT84" i="5"/>
  <c r="CR84" i="5"/>
  <c r="CQ84" i="5"/>
  <c r="CP84" i="5"/>
  <c r="CN84" i="5"/>
  <c r="CM84" i="5"/>
  <c r="CL84" i="5"/>
  <c r="CJ84" i="5"/>
  <c r="CI84" i="5"/>
  <c r="CH84" i="5"/>
  <c r="CF84" i="5"/>
  <c r="CE84" i="5"/>
  <c r="CD84" i="5"/>
  <c r="CB84" i="5"/>
  <c r="CA84" i="5"/>
  <c r="BZ84" i="5"/>
  <c r="BX84" i="5"/>
  <c r="BW84" i="5"/>
  <c r="BV84" i="5"/>
  <c r="BT84" i="5"/>
  <c r="BS84" i="5"/>
  <c r="BR84" i="5"/>
  <c r="BP84" i="5"/>
  <c r="BO84" i="5"/>
  <c r="BN84" i="5"/>
  <c r="BL84" i="5"/>
  <c r="BK84" i="5"/>
  <c r="BJ84" i="5"/>
  <c r="BH84" i="5"/>
  <c r="BG84" i="5"/>
  <c r="BF84" i="5"/>
  <c r="BD84" i="5"/>
  <c r="BC84" i="5"/>
  <c r="BB84" i="5"/>
  <c r="AZ84" i="5"/>
  <c r="AY84" i="5"/>
  <c r="AX84" i="5"/>
  <c r="AV84" i="5"/>
  <c r="AU84" i="5"/>
  <c r="AT84" i="5"/>
  <c r="AR84" i="5"/>
  <c r="AQ84" i="5"/>
  <c r="AP84" i="5"/>
  <c r="AN84" i="5"/>
  <c r="AM84" i="5"/>
  <c r="AL84" i="5"/>
  <c r="AJ84" i="5"/>
  <c r="AI84" i="5"/>
  <c r="AH84" i="5"/>
  <c r="AF84" i="5"/>
  <c r="AE84" i="5"/>
  <c r="AD84" i="5"/>
  <c r="AB84" i="5"/>
  <c r="AA84" i="5"/>
  <c r="Z84" i="5"/>
  <c r="X84" i="5"/>
  <c r="W84" i="5"/>
  <c r="V84" i="5"/>
  <c r="T84" i="5"/>
  <c r="S84" i="5"/>
  <c r="R84" i="5"/>
  <c r="MW81" i="5"/>
  <c r="MW84" i="5" s="1"/>
  <c r="MS81" i="5"/>
  <c r="MS84" i="5" s="1"/>
  <c r="MG81" i="5"/>
  <c r="MG84" i="5" s="1"/>
  <c r="MC81" i="5"/>
  <c r="MC84" i="5" s="1"/>
  <c r="LQ81" i="5"/>
  <c r="LQ84" i="5" s="1"/>
  <c r="LM81" i="5"/>
  <c r="LM84" i="5" s="1"/>
  <c r="LA81" i="5"/>
  <c r="LA84" i="5" s="1"/>
  <c r="KW81" i="5"/>
  <c r="KW84" i="5" s="1"/>
  <c r="KK81" i="5"/>
  <c r="KK84" i="5" s="1"/>
  <c r="KG81" i="5"/>
  <c r="KG84" i="5" s="1"/>
  <c r="JU81" i="5"/>
  <c r="JU84" i="5" s="1"/>
  <c r="JQ81" i="5"/>
  <c r="JQ84" i="5" s="1"/>
  <c r="JE81" i="5"/>
  <c r="JE84" i="5" s="1"/>
  <c r="JA81" i="5"/>
  <c r="JA84" i="5" s="1"/>
  <c r="IO81" i="5"/>
  <c r="IO84" i="5" s="1"/>
  <c r="IK81" i="5"/>
  <c r="IK84" i="5" s="1"/>
  <c r="HY81" i="5"/>
  <c r="HY84" i="5" s="1"/>
  <c r="HU81" i="5"/>
  <c r="HU84" i="5" s="1"/>
  <c r="HI81" i="5"/>
  <c r="HI84" i="5" s="1"/>
  <c r="HE81" i="5"/>
  <c r="HE84" i="5" s="1"/>
  <c r="GS81" i="5"/>
  <c r="GS84" i="5" s="1"/>
  <c r="GO81" i="5"/>
  <c r="GO84" i="5" s="1"/>
  <c r="GC81" i="5"/>
  <c r="GC84" i="5" s="1"/>
  <c r="FY81" i="5"/>
  <c r="FY84" i="5" s="1"/>
  <c r="FM81" i="5"/>
  <c r="FM84" i="5" s="1"/>
  <c r="FI81" i="5"/>
  <c r="FI84" i="5" s="1"/>
  <c r="EW81" i="5"/>
  <c r="EW84" i="5" s="1"/>
  <c r="ES81" i="5"/>
  <c r="ES84" i="5" s="1"/>
  <c r="EG81" i="5"/>
  <c r="EG84" i="5" s="1"/>
  <c r="EC81" i="5"/>
  <c r="EC84" i="5" s="1"/>
  <c r="DQ81" i="5"/>
  <c r="DQ84" i="5" s="1"/>
  <c r="DM81" i="5"/>
  <c r="DM84" i="5" s="1"/>
  <c r="DA81" i="5"/>
  <c r="DA84" i="5" s="1"/>
  <c r="CW81" i="5"/>
  <c r="CW84" i="5" s="1"/>
  <c r="CK81" i="5"/>
  <c r="CK84" i="5" s="1"/>
  <c r="CG81" i="5"/>
  <c r="CG84" i="5" s="1"/>
  <c r="BU81" i="5"/>
  <c r="BU84" i="5" s="1"/>
  <c r="BQ81" i="5"/>
  <c r="BQ84" i="5" s="1"/>
  <c r="BE81" i="5"/>
  <c r="BE84" i="5" s="1"/>
  <c r="BA81" i="5"/>
  <c r="BA84" i="5" s="1"/>
  <c r="AO81" i="5"/>
  <c r="AO84" i="5" s="1"/>
  <c r="AK81" i="5"/>
  <c r="AK84" i="5" s="1"/>
  <c r="AN40" i="5" s="1"/>
  <c r="P84" i="5"/>
  <c r="O84" i="5"/>
  <c r="N84" i="5"/>
  <c r="G40" i="11"/>
  <c r="QL48" i="11"/>
  <c r="QJ48" i="11"/>
  <c r="QK48" i="11" s="1"/>
  <c r="QL47" i="11"/>
  <c r="QJ47" i="11"/>
  <c r="QK47" i="11" s="1"/>
  <c r="QL46" i="11"/>
  <c r="QK46" i="11"/>
  <c r="QJ46" i="11"/>
  <c r="QL45" i="11"/>
  <c r="QJ45" i="11"/>
  <c r="QK45" i="11" s="1"/>
  <c r="QL44" i="11"/>
  <c r="QJ44" i="11"/>
  <c r="QK44" i="11" s="1"/>
  <c r="QL43" i="11"/>
  <c r="QJ43" i="11"/>
  <c r="QK43" i="11" s="1"/>
  <c r="QL42" i="11"/>
  <c r="QK42" i="11"/>
  <c r="QJ42" i="11"/>
  <c r="QL41" i="11"/>
  <c r="QJ41" i="11"/>
  <c r="QK41" i="11" s="1"/>
  <c r="QL40" i="11"/>
  <c r="QJ40" i="11"/>
  <c r="QK39" i="11"/>
  <c r="QJ39" i="11"/>
  <c r="QL38" i="11"/>
  <c r="QK38" i="11"/>
  <c r="QJ38" i="11"/>
  <c r="QL37" i="11"/>
  <c r="QJ37" i="11"/>
  <c r="QK37" i="11" s="1"/>
  <c r="QL36" i="11"/>
  <c r="QJ36" i="11"/>
  <c r="QK36" i="11" s="1"/>
  <c r="QL35" i="11"/>
  <c r="QJ35" i="11"/>
  <c r="QK35" i="11" s="1"/>
  <c r="QL34" i="11"/>
  <c r="QK34" i="11"/>
  <c r="QJ34" i="11"/>
  <c r="QL33" i="11"/>
  <c r="QJ33" i="11"/>
  <c r="QK33" i="11" s="1"/>
  <c r="QL32" i="11"/>
  <c r="QJ32" i="11"/>
  <c r="QK32" i="11" s="1"/>
  <c r="QL31" i="11"/>
  <c r="QJ31" i="11"/>
  <c r="QK31" i="11" s="1"/>
  <c r="QL30" i="11"/>
  <c r="QK30" i="11"/>
  <c r="QJ30" i="11"/>
  <c r="QL29" i="11"/>
  <c r="QJ29" i="11"/>
  <c r="QK29" i="11" s="1"/>
  <c r="QL28" i="11"/>
  <c r="QJ28" i="11"/>
  <c r="QK28" i="11" s="1"/>
  <c r="QL27" i="11"/>
  <c r="QJ27" i="11"/>
  <c r="QK27" i="11" s="1"/>
  <c r="QL26" i="11"/>
  <c r="QK26" i="11"/>
  <c r="QJ26" i="11"/>
  <c r="QL25" i="11"/>
  <c r="QJ25" i="11"/>
  <c r="QK25" i="11" s="1"/>
  <c r="QL24" i="11"/>
  <c r="QJ24" i="11"/>
  <c r="QK24" i="11" s="1"/>
  <c r="QL23" i="11"/>
  <c r="QJ23" i="11"/>
  <c r="QK23" i="11" s="1"/>
  <c r="QL22" i="11"/>
  <c r="QK22" i="11"/>
  <c r="QJ22" i="11"/>
  <c r="QL21" i="11"/>
  <c r="QJ21" i="11"/>
  <c r="QK21" i="11" s="1"/>
  <c r="QL20" i="11"/>
  <c r="QJ20" i="11"/>
  <c r="QK20" i="11" s="1"/>
  <c r="QL18" i="11"/>
  <c r="QJ18" i="11"/>
  <c r="QK18" i="11" s="1"/>
  <c r="QL17" i="11"/>
  <c r="QJ17" i="11"/>
  <c r="QK17" i="11" s="1"/>
  <c r="QL16" i="11"/>
  <c r="QK16" i="11"/>
  <c r="QJ16" i="11"/>
  <c r="QL15" i="11"/>
  <c r="QJ15" i="11"/>
  <c r="QK15" i="11" s="1"/>
  <c r="QL14" i="11"/>
  <c r="QJ14" i="11"/>
  <c r="QK14" i="11" s="1"/>
  <c r="QL13" i="11"/>
  <c r="QJ13" i="11"/>
  <c r="QK13" i="11" s="1"/>
  <c r="QL12" i="11"/>
  <c r="QK12" i="11"/>
  <c r="QJ12" i="11"/>
  <c r="QL11" i="11"/>
  <c r="QJ11" i="11"/>
  <c r="QK11" i="11" s="1"/>
  <c r="QL10" i="11"/>
  <c r="QJ10" i="11"/>
  <c r="QK10" i="11" s="1"/>
  <c r="QL9" i="11"/>
  <c r="QJ9" i="11"/>
  <c r="QK9" i="11" s="1"/>
  <c r="QJ8" i="11"/>
  <c r="QL8" i="11" s="1"/>
  <c r="QG48" i="11"/>
  <c r="QF48" i="11"/>
  <c r="QE48" i="11"/>
  <c r="QG47" i="11"/>
  <c r="QE47" i="11"/>
  <c r="QF47" i="11" s="1"/>
  <c r="QG46" i="11"/>
  <c r="QF46" i="11"/>
  <c r="QE46" i="11"/>
  <c r="QG45" i="11"/>
  <c r="QE45" i="11"/>
  <c r="QF45" i="11" s="1"/>
  <c r="QF49" i="11" s="1"/>
  <c r="QG44" i="11"/>
  <c r="QF44" i="11"/>
  <c r="QE44" i="11"/>
  <c r="QG43" i="11"/>
  <c r="QE43" i="11"/>
  <c r="QF43" i="11" s="1"/>
  <c r="QG42" i="11"/>
  <c r="QF42" i="11"/>
  <c r="QE42" i="11"/>
  <c r="QG41" i="11"/>
  <c r="QE41" i="11"/>
  <c r="QF41" i="11" s="1"/>
  <c r="QG40" i="11"/>
  <c r="QE40" i="11"/>
  <c r="QF39" i="11"/>
  <c r="QE39" i="11"/>
  <c r="QG38" i="11"/>
  <c r="QF38" i="11"/>
  <c r="QE38" i="11"/>
  <c r="QG37" i="11"/>
  <c r="QE37" i="11"/>
  <c r="QF37" i="11" s="1"/>
  <c r="QG36" i="11"/>
  <c r="QF36" i="11"/>
  <c r="QE36" i="11"/>
  <c r="QG35" i="11"/>
  <c r="QE35" i="11"/>
  <c r="QF35" i="11" s="1"/>
  <c r="QG34" i="11"/>
  <c r="QF34" i="11"/>
  <c r="QE34" i="11"/>
  <c r="QG33" i="11"/>
  <c r="QE33" i="11"/>
  <c r="QF33" i="11" s="1"/>
  <c r="QG32" i="11"/>
  <c r="QF32" i="11"/>
  <c r="QE32" i="11"/>
  <c r="QG31" i="11"/>
  <c r="QE31" i="11"/>
  <c r="QF31" i="11" s="1"/>
  <c r="QG30" i="11"/>
  <c r="QF30" i="11"/>
  <c r="QE30" i="11"/>
  <c r="QG29" i="11"/>
  <c r="QE29" i="11"/>
  <c r="QF29" i="11" s="1"/>
  <c r="QG28" i="11"/>
  <c r="QF28" i="11"/>
  <c r="QE28" i="11"/>
  <c r="QG27" i="11"/>
  <c r="QE27" i="11"/>
  <c r="QF27" i="11" s="1"/>
  <c r="QG26" i="11"/>
  <c r="QF26" i="11"/>
  <c r="QE26" i="11"/>
  <c r="QG25" i="11"/>
  <c r="QE25" i="11"/>
  <c r="QF25" i="11" s="1"/>
  <c r="QG24" i="11"/>
  <c r="QF24" i="11"/>
  <c r="QE24" i="11"/>
  <c r="QG23" i="11"/>
  <c r="QE23" i="11"/>
  <c r="QF23" i="11" s="1"/>
  <c r="QG22" i="11"/>
  <c r="QF22" i="11"/>
  <c r="QE22" i="11"/>
  <c r="QG21" i="11"/>
  <c r="QE21" i="11"/>
  <c r="QF21" i="11" s="1"/>
  <c r="QG20" i="11"/>
  <c r="QF20" i="11"/>
  <c r="QE20" i="11"/>
  <c r="QG18" i="11"/>
  <c r="QF18" i="11"/>
  <c r="QE18" i="11"/>
  <c r="QG17" i="11"/>
  <c r="QE17" i="11"/>
  <c r="QF17" i="11" s="1"/>
  <c r="QG16" i="11"/>
  <c r="QF16" i="11"/>
  <c r="QE16" i="11"/>
  <c r="QG15" i="11"/>
  <c r="QE15" i="11"/>
  <c r="QF15" i="11" s="1"/>
  <c r="QG14" i="11"/>
  <c r="QF14" i="11"/>
  <c r="QE14" i="11"/>
  <c r="QG13" i="11"/>
  <c r="QE13" i="11"/>
  <c r="QF13" i="11" s="1"/>
  <c r="QG12" i="11"/>
  <c r="QF12" i="11"/>
  <c r="QE12" i="11"/>
  <c r="QG11" i="11"/>
  <c r="QE11" i="11"/>
  <c r="QF11" i="11" s="1"/>
  <c r="QG10" i="11"/>
  <c r="QF10" i="11"/>
  <c r="QE10" i="11"/>
  <c r="QG9" i="11"/>
  <c r="QE9" i="11"/>
  <c r="QF9" i="11" s="1"/>
  <c r="QG8" i="11"/>
  <c r="QF8" i="11"/>
  <c r="QE8" i="11"/>
  <c r="QB48" i="11"/>
  <c r="PZ48" i="11"/>
  <c r="QA48" i="11" s="1"/>
  <c r="QB47" i="11"/>
  <c r="PZ47" i="11"/>
  <c r="QA47" i="11" s="1"/>
  <c r="QB46" i="11"/>
  <c r="PZ46" i="11"/>
  <c r="QA46" i="11" s="1"/>
  <c r="QB45" i="11"/>
  <c r="QA45" i="11"/>
  <c r="QA49" i="11" s="1"/>
  <c r="PZ45" i="11"/>
  <c r="QB44" i="11"/>
  <c r="PZ44" i="11"/>
  <c r="QA44" i="11" s="1"/>
  <c r="QB43" i="11"/>
  <c r="PZ43" i="11"/>
  <c r="QA43" i="11" s="1"/>
  <c r="QB42" i="11"/>
  <c r="PZ42" i="11"/>
  <c r="QA42" i="11" s="1"/>
  <c r="QB41" i="11"/>
  <c r="QA41" i="11"/>
  <c r="PZ41" i="11"/>
  <c r="QB40" i="11"/>
  <c r="QF40" i="11" s="1"/>
  <c r="PZ40" i="11"/>
  <c r="QA39" i="11"/>
  <c r="PZ39" i="11"/>
  <c r="QB38" i="11"/>
  <c r="PZ38" i="11"/>
  <c r="QA38" i="11" s="1"/>
  <c r="QB37" i="11"/>
  <c r="QA37" i="11"/>
  <c r="PZ37" i="11"/>
  <c r="QB36" i="11"/>
  <c r="PZ36" i="11"/>
  <c r="QA36" i="11" s="1"/>
  <c r="QB35" i="11"/>
  <c r="PZ35" i="11"/>
  <c r="QA35" i="11" s="1"/>
  <c r="QB34" i="11"/>
  <c r="PZ34" i="11"/>
  <c r="QA34" i="11" s="1"/>
  <c r="QB33" i="11"/>
  <c r="QA33" i="11"/>
  <c r="PZ33" i="11"/>
  <c r="QB32" i="11"/>
  <c r="PZ32" i="11"/>
  <c r="QA32" i="11" s="1"/>
  <c r="QB31" i="11"/>
  <c r="PZ31" i="11"/>
  <c r="QA31" i="11" s="1"/>
  <c r="QB30" i="11"/>
  <c r="PZ30" i="11"/>
  <c r="QA30" i="11" s="1"/>
  <c r="QB29" i="11"/>
  <c r="QA29" i="11"/>
  <c r="PZ29" i="11"/>
  <c r="QB28" i="11"/>
  <c r="PZ28" i="11"/>
  <c r="QA28" i="11" s="1"/>
  <c r="QB27" i="11"/>
  <c r="PZ27" i="11"/>
  <c r="QA27" i="11" s="1"/>
  <c r="QB26" i="11"/>
  <c r="PZ26" i="11"/>
  <c r="QA26" i="11" s="1"/>
  <c r="QB25" i="11"/>
  <c r="QA25" i="11"/>
  <c r="PZ25" i="11"/>
  <c r="QB24" i="11"/>
  <c r="PZ24" i="11"/>
  <c r="QA24" i="11" s="1"/>
  <c r="QB23" i="11"/>
  <c r="PZ23" i="11"/>
  <c r="QA23" i="11" s="1"/>
  <c r="QB22" i="11"/>
  <c r="PZ22" i="11"/>
  <c r="QA22" i="11" s="1"/>
  <c r="QB21" i="11"/>
  <c r="QA21" i="11"/>
  <c r="PZ21" i="11"/>
  <c r="QB20" i="11"/>
  <c r="PZ20" i="11"/>
  <c r="QA20" i="11" s="1"/>
  <c r="QB18" i="11"/>
  <c r="PZ18" i="11"/>
  <c r="QA18" i="11" s="1"/>
  <c r="QB17" i="11"/>
  <c r="PZ17" i="11"/>
  <c r="QA17" i="11" s="1"/>
  <c r="QB16" i="11"/>
  <c r="QA16" i="11"/>
  <c r="PZ16" i="11"/>
  <c r="QB15" i="11"/>
  <c r="QA15" i="11"/>
  <c r="PZ15" i="11"/>
  <c r="QB14" i="11"/>
  <c r="PZ14" i="11"/>
  <c r="QA14" i="11" s="1"/>
  <c r="QB13" i="11"/>
  <c r="PZ13" i="11"/>
  <c r="QA13" i="11" s="1"/>
  <c r="QB12" i="11"/>
  <c r="QA12" i="11"/>
  <c r="PZ12" i="11"/>
  <c r="QB11" i="11"/>
  <c r="QA11" i="11"/>
  <c r="PZ11" i="11"/>
  <c r="QB10" i="11"/>
  <c r="PZ10" i="11"/>
  <c r="QA10" i="11" s="1"/>
  <c r="QB9" i="11"/>
  <c r="PZ9" i="11"/>
  <c r="QA9" i="11" s="1"/>
  <c r="QB8" i="11"/>
  <c r="QA8" i="11"/>
  <c r="QA19" i="11" s="1"/>
  <c r="PZ8" i="11"/>
  <c r="PW48" i="11"/>
  <c r="PU48" i="11"/>
  <c r="PV48" i="11" s="1"/>
  <c r="PW47" i="11"/>
  <c r="PU47" i="11"/>
  <c r="PV47" i="11" s="1"/>
  <c r="PW46" i="11"/>
  <c r="PV46" i="11"/>
  <c r="PU46" i="11"/>
  <c r="PW45" i="11"/>
  <c r="PU45" i="11"/>
  <c r="PV45" i="11" s="1"/>
  <c r="PW44" i="11"/>
  <c r="PU44" i="11"/>
  <c r="PV44" i="11" s="1"/>
  <c r="PW43" i="11"/>
  <c r="PU43" i="11"/>
  <c r="PV43" i="11" s="1"/>
  <c r="PW42" i="11"/>
  <c r="PV42" i="11"/>
  <c r="PU42" i="11"/>
  <c r="PW41" i="11"/>
  <c r="PU41" i="11"/>
  <c r="PV41" i="11" s="1"/>
  <c r="PW40" i="11"/>
  <c r="PU40" i="11"/>
  <c r="PV39" i="11"/>
  <c r="PU39" i="11"/>
  <c r="PW38" i="11"/>
  <c r="PV38" i="11"/>
  <c r="PU38" i="11"/>
  <c r="PW37" i="11"/>
  <c r="PU37" i="11"/>
  <c r="PV37" i="11" s="1"/>
  <c r="PW36" i="11"/>
  <c r="PU36" i="11"/>
  <c r="PV36" i="11" s="1"/>
  <c r="PW35" i="11"/>
  <c r="PU35" i="11"/>
  <c r="PV35" i="11" s="1"/>
  <c r="PW34" i="11"/>
  <c r="PV34" i="11"/>
  <c r="PU34" i="11"/>
  <c r="PW33" i="11"/>
  <c r="PU33" i="11"/>
  <c r="PV33" i="11" s="1"/>
  <c r="PW32" i="11"/>
  <c r="PU32" i="11"/>
  <c r="PV32" i="11" s="1"/>
  <c r="PW31" i="11"/>
  <c r="PU31" i="11"/>
  <c r="PV31" i="11" s="1"/>
  <c r="PW30" i="11"/>
  <c r="PV30" i="11"/>
  <c r="PU30" i="11"/>
  <c r="PW29" i="11"/>
  <c r="PU29" i="11"/>
  <c r="PV29" i="11" s="1"/>
  <c r="PW28" i="11"/>
  <c r="PU28" i="11"/>
  <c r="PV28" i="11" s="1"/>
  <c r="PW27" i="11"/>
  <c r="PU27" i="11"/>
  <c r="PV27" i="11" s="1"/>
  <c r="PW26" i="11"/>
  <c r="PV26" i="11"/>
  <c r="PU26" i="11"/>
  <c r="PW25" i="11"/>
  <c r="PU25" i="11"/>
  <c r="PV25" i="11" s="1"/>
  <c r="PW24" i="11"/>
  <c r="PU24" i="11"/>
  <c r="PV24" i="11" s="1"/>
  <c r="PW23" i="11"/>
  <c r="PU23" i="11"/>
  <c r="PV23" i="11" s="1"/>
  <c r="PW22" i="11"/>
  <c r="PV22" i="11"/>
  <c r="PU22" i="11"/>
  <c r="PW21" i="11"/>
  <c r="PU21" i="11"/>
  <c r="PV21" i="11" s="1"/>
  <c r="PW20" i="11"/>
  <c r="PU20" i="11"/>
  <c r="PV20" i="11" s="1"/>
  <c r="PW18" i="11"/>
  <c r="PU18" i="11"/>
  <c r="PV18" i="11" s="1"/>
  <c r="PW17" i="11"/>
  <c r="PU17" i="11"/>
  <c r="PV17" i="11" s="1"/>
  <c r="PW16" i="11"/>
  <c r="PV16" i="11"/>
  <c r="PU16" i="11"/>
  <c r="PW15" i="11"/>
  <c r="PU15" i="11"/>
  <c r="PV15" i="11" s="1"/>
  <c r="PW14" i="11"/>
  <c r="PU14" i="11"/>
  <c r="PV14" i="11" s="1"/>
  <c r="PW13" i="11"/>
  <c r="PU13" i="11"/>
  <c r="PV13" i="11" s="1"/>
  <c r="PW12" i="11"/>
  <c r="PV12" i="11"/>
  <c r="PU12" i="11"/>
  <c r="PW11" i="11"/>
  <c r="PU11" i="11"/>
  <c r="PV11" i="11" s="1"/>
  <c r="PW10" i="11"/>
  <c r="PU10" i="11"/>
  <c r="PV10" i="11" s="1"/>
  <c r="PW9" i="11"/>
  <c r="PU9" i="11"/>
  <c r="PV9" i="11" s="1"/>
  <c r="PW8" i="11"/>
  <c r="PV8" i="11"/>
  <c r="PU8" i="11"/>
  <c r="PR48" i="11"/>
  <c r="PQ48" i="11"/>
  <c r="PP48" i="11"/>
  <c r="PR47" i="11"/>
  <c r="PP47" i="11"/>
  <c r="PQ47" i="11" s="1"/>
  <c r="PR46" i="11"/>
  <c r="PQ46" i="11"/>
  <c r="PP46" i="11"/>
  <c r="PR45" i="11"/>
  <c r="PP45" i="11"/>
  <c r="PQ45" i="11" s="1"/>
  <c r="PQ49" i="11" s="1"/>
  <c r="PR44" i="11"/>
  <c r="PQ44" i="11"/>
  <c r="PP44" i="11"/>
  <c r="PR43" i="11"/>
  <c r="PP43" i="11"/>
  <c r="PQ43" i="11" s="1"/>
  <c r="PR42" i="11"/>
  <c r="PQ42" i="11"/>
  <c r="PP42" i="11"/>
  <c r="PR41" i="11"/>
  <c r="PP41" i="11"/>
  <c r="PQ41" i="11" s="1"/>
  <c r="PR40" i="11"/>
  <c r="PP40" i="11"/>
  <c r="PQ39" i="11"/>
  <c r="PP39" i="11"/>
  <c r="PR38" i="11"/>
  <c r="PQ38" i="11"/>
  <c r="PP38" i="11"/>
  <c r="PR37" i="11"/>
  <c r="PP37" i="11"/>
  <c r="PQ37" i="11" s="1"/>
  <c r="PR36" i="11"/>
  <c r="PQ36" i="11"/>
  <c r="PP36" i="11"/>
  <c r="PR35" i="11"/>
  <c r="PP35" i="11"/>
  <c r="PQ35" i="11" s="1"/>
  <c r="PR34" i="11"/>
  <c r="PQ34" i="11"/>
  <c r="PP34" i="11"/>
  <c r="PR33" i="11"/>
  <c r="PP33" i="11"/>
  <c r="PQ33" i="11" s="1"/>
  <c r="PR32" i="11"/>
  <c r="PQ32" i="11"/>
  <c r="PP32" i="11"/>
  <c r="PR31" i="11"/>
  <c r="PP31" i="11"/>
  <c r="PQ31" i="11" s="1"/>
  <c r="PR30" i="11"/>
  <c r="PQ30" i="11"/>
  <c r="PP30" i="11"/>
  <c r="PR29" i="11"/>
  <c r="PP29" i="11"/>
  <c r="PQ29" i="11" s="1"/>
  <c r="PR28" i="11"/>
  <c r="PQ28" i="11"/>
  <c r="PP28" i="11"/>
  <c r="PR27" i="11"/>
  <c r="PP27" i="11"/>
  <c r="PQ27" i="11" s="1"/>
  <c r="PR26" i="11"/>
  <c r="PQ26" i="11"/>
  <c r="PP26" i="11"/>
  <c r="PR25" i="11"/>
  <c r="PP25" i="11"/>
  <c r="PQ25" i="11" s="1"/>
  <c r="PR24" i="11"/>
  <c r="PQ24" i="11"/>
  <c r="PP24" i="11"/>
  <c r="PR23" i="11"/>
  <c r="PP23" i="11"/>
  <c r="PQ23" i="11" s="1"/>
  <c r="PR22" i="11"/>
  <c r="PQ22" i="11"/>
  <c r="PP22" i="11"/>
  <c r="PR21" i="11"/>
  <c r="PP21" i="11"/>
  <c r="PQ21" i="11" s="1"/>
  <c r="PR20" i="11"/>
  <c r="PQ20" i="11"/>
  <c r="PP20" i="11"/>
  <c r="PR18" i="11"/>
  <c r="PQ18" i="11"/>
  <c r="PP18" i="11"/>
  <c r="PR17" i="11"/>
  <c r="PP17" i="11"/>
  <c r="PQ17" i="11" s="1"/>
  <c r="PR16" i="11"/>
  <c r="PQ16" i="11"/>
  <c r="PP16" i="11"/>
  <c r="PR15" i="11"/>
  <c r="PP15" i="11"/>
  <c r="PQ15" i="11" s="1"/>
  <c r="PR14" i="11"/>
  <c r="PQ14" i="11"/>
  <c r="PP14" i="11"/>
  <c r="PR13" i="11"/>
  <c r="PP13" i="11"/>
  <c r="PQ13" i="11" s="1"/>
  <c r="PR12" i="11"/>
  <c r="PQ12" i="11"/>
  <c r="PP12" i="11"/>
  <c r="PR11" i="11"/>
  <c r="PP11" i="11"/>
  <c r="PQ11" i="11" s="1"/>
  <c r="PR10" i="11"/>
  <c r="PQ10" i="11"/>
  <c r="PP10" i="11"/>
  <c r="PR9" i="11"/>
  <c r="PP9" i="11"/>
  <c r="PQ9" i="11" s="1"/>
  <c r="PR8" i="11"/>
  <c r="PQ8" i="11"/>
  <c r="PP8" i="11"/>
  <c r="PM48" i="11"/>
  <c r="PL48" i="11"/>
  <c r="PK48" i="11"/>
  <c r="PM47" i="11"/>
  <c r="PK47" i="11"/>
  <c r="PL47" i="11" s="1"/>
  <c r="PM46" i="11"/>
  <c r="PL46" i="11"/>
  <c r="PK46" i="11"/>
  <c r="PM45" i="11"/>
  <c r="PK45" i="11"/>
  <c r="PL45" i="11" s="1"/>
  <c r="PL49" i="11" s="1"/>
  <c r="PM44" i="11"/>
  <c r="PL44" i="11"/>
  <c r="PK44" i="11"/>
  <c r="PM43" i="11"/>
  <c r="PK43" i="11"/>
  <c r="PL43" i="11" s="1"/>
  <c r="PM42" i="11"/>
  <c r="PL42" i="11"/>
  <c r="PK42" i="11"/>
  <c r="PM41" i="11"/>
  <c r="PK41" i="11"/>
  <c r="PL41" i="11" s="1"/>
  <c r="PM40" i="11"/>
  <c r="PQ40" i="11" s="1"/>
  <c r="PK40" i="11"/>
  <c r="PL39" i="11"/>
  <c r="PK39" i="11"/>
  <c r="PM38" i="11"/>
  <c r="PL38" i="11"/>
  <c r="PK38" i="11"/>
  <c r="PM37" i="11"/>
  <c r="PK37" i="11"/>
  <c r="PL37" i="11" s="1"/>
  <c r="PM36" i="11"/>
  <c r="PL36" i="11"/>
  <c r="PK36" i="11"/>
  <c r="PM35" i="11"/>
  <c r="PK35" i="11"/>
  <c r="PL35" i="11" s="1"/>
  <c r="PM34" i="11"/>
  <c r="PL34" i="11"/>
  <c r="PK34" i="11"/>
  <c r="PM33" i="11"/>
  <c r="PK33" i="11"/>
  <c r="PL33" i="11" s="1"/>
  <c r="PM32" i="11"/>
  <c r="PL32" i="11"/>
  <c r="PK32" i="11"/>
  <c r="PM31" i="11"/>
  <c r="PK31" i="11"/>
  <c r="PL31" i="11" s="1"/>
  <c r="PM30" i="11"/>
  <c r="PL30" i="11"/>
  <c r="PK30" i="11"/>
  <c r="PM29" i="11"/>
  <c r="PK29" i="11"/>
  <c r="PL29" i="11" s="1"/>
  <c r="PM28" i="11"/>
  <c r="PL28" i="11"/>
  <c r="PK28" i="11"/>
  <c r="PM27" i="11"/>
  <c r="PK27" i="11"/>
  <c r="PL27" i="11" s="1"/>
  <c r="PM26" i="11"/>
  <c r="PL26" i="11"/>
  <c r="PK26" i="11"/>
  <c r="PM25" i="11"/>
  <c r="PK25" i="11"/>
  <c r="PL25" i="11" s="1"/>
  <c r="PM24" i="11"/>
  <c r="PL24" i="11"/>
  <c r="PK24" i="11"/>
  <c r="PM23" i="11"/>
  <c r="PK23" i="11"/>
  <c r="PL23" i="11" s="1"/>
  <c r="PM22" i="11"/>
  <c r="PL22" i="11"/>
  <c r="PK22" i="11"/>
  <c r="PM21" i="11"/>
  <c r="PK21" i="11"/>
  <c r="PL21" i="11" s="1"/>
  <c r="PM20" i="11"/>
  <c r="PL20" i="11"/>
  <c r="PK20" i="11"/>
  <c r="PM18" i="11"/>
  <c r="PL18" i="11"/>
  <c r="PK18" i="11"/>
  <c r="PM17" i="11"/>
  <c r="PK17" i="11"/>
  <c r="PL17" i="11" s="1"/>
  <c r="PM16" i="11"/>
  <c r="PL16" i="11"/>
  <c r="PK16" i="11"/>
  <c r="PM15" i="11"/>
  <c r="PK15" i="11"/>
  <c r="PL15" i="11" s="1"/>
  <c r="PM14" i="11"/>
  <c r="PL14" i="11"/>
  <c r="PK14" i="11"/>
  <c r="PM13" i="11"/>
  <c r="PK13" i="11"/>
  <c r="PL13" i="11" s="1"/>
  <c r="PM12" i="11"/>
  <c r="PL12" i="11"/>
  <c r="PK12" i="11"/>
  <c r="PM11" i="11"/>
  <c r="PK11" i="11"/>
  <c r="PL11" i="11" s="1"/>
  <c r="PM10" i="11"/>
  <c r="PL10" i="11"/>
  <c r="PK10" i="11"/>
  <c r="PM9" i="11"/>
  <c r="PK9" i="11"/>
  <c r="PL9" i="11" s="1"/>
  <c r="PM8" i="11"/>
  <c r="PL8" i="11"/>
  <c r="PK8" i="11"/>
  <c r="PH48" i="11"/>
  <c r="PF48" i="11"/>
  <c r="PG48" i="11" s="1"/>
  <c r="PH47" i="11"/>
  <c r="PF47" i="11"/>
  <c r="PG47" i="11" s="1"/>
  <c r="PH46" i="11"/>
  <c r="PG46" i="11"/>
  <c r="PF46" i="11"/>
  <c r="PH45" i="11"/>
  <c r="PF45" i="11"/>
  <c r="PG45" i="11" s="1"/>
  <c r="PH44" i="11"/>
  <c r="PF44" i="11"/>
  <c r="PG44" i="11" s="1"/>
  <c r="PH43" i="11"/>
  <c r="PF43" i="11"/>
  <c r="PG43" i="11" s="1"/>
  <c r="PH42" i="11"/>
  <c r="PG42" i="11"/>
  <c r="PF42" i="11"/>
  <c r="PH41" i="11"/>
  <c r="PF41" i="11"/>
  <c r="PG41" i="11" s="1"/>
  <c r="PH40" i="11"/>
  <c r="PL40" i="11" s="1"/>
  <c r="PF40" i="11"/>
  <c r="PG39" i="11"/>
  <c r="PF39" i="11"/>
  <c r="PH38" i="11"/>
  <c r="PG38" i="11"/>
  <c r="PF38" i="11"/>
  <c r="PH37" i="11"/>
  <c r="PF37" i="11"/>
  <c r="PG37" i="11" s="1"/>
  <c r="PH36" i="11"/>
  <c r="PF36" i="11"/>
  <c r="PG36" i="11" s="1"/>
  <c r="PH35" i="11"/>
  <c r="PF35" i="11"/>
  <c r="PG35" i="11" s="1"/>
  <c r="PH34" i="11"/>
  <c r="PG34" i="11"/>
  <c r="PF34" i="11"/>
  <c r="PH33" i="11"/>
  <c r="PF33" i="11"/>
  <c r="PG33" i="11" s="1"/>
  <c r="PH32" i="11"/>
  <c r="PF32" i="11"/>
  <c r="PG32" i="11" s="1"/>
  <c r="PH31" i="11"/>
  <c r="PF31" i="11"/>
  <c r="PG31" i="11" s="1"/>
  <c r="PH30" i="11"/>
  <c r="PG30" i="11"/>
  <c r="PF30" i="11"/>
  <c r="PH29" i="11"/>
  <c r="PF29" i="11"/>
  <c r="PG29" i="11" s="1"/>
  <c r="PH28" i="11"/>
  <c r="PF28" i="11"/>
  <c r="PG28" i="11" s="1"/>
  <c r="PH27" i="11"/>
  <c r="PF27" i="11"/>
  <c r="PG27" i="11" s="1"/>
  <c r="PH26" i="11"/>
  <c r="PG26" i="11"/>
  <c r="PF26" i="11"/>
  <c r="PH25" i="11"/>
  <c r="PF25" i="11"/>
  <c r="PG25" i="11" s="1"/>
  <c r="PH24" i="11"/>
  <c r="PF24" i="11"/>
  <c r="PG24" i="11" s="1"/>
  <c r="PH23" i="11"/>
  <c r="PF23" i="11"/>
  <c r="PG23" i="11" s="1"/>
  <c r="PH22" i="11"/>
  <c r="PG22" i="11"/>
  <c r="PF22" i="11"/>
  <c r="PH21" i="11"/>
  <c r="PF21" i="11"/>
  <c r="PG21" i="11" s="1"/>
  <c r="PH20" i="11"/>
  <c r="PF20" i="11"/>
  <c r="PG20" i="11" s="1"/>
  <c r="PH18" i="11"/>
  <c r="PF18" i="11"/>
  <c r="PG18" i="11" s="1"/>
  <c r="PH17" i="11"/>
  <c r="PF17" i="11"/>
  <c r="PG17" i="11" s="1"/>
  <c r="PH16" i="11"/>
  <c r="PG16" i="11"/>
  <c r="PF16" i="11"/>
  <c r="PH15" i="11"/>
  <c r="PF15" i="11"/>
  <c r="PG15" i="11" s="1"/>
  <c r="PH14" i="11"/>
  <c r="PF14" i="11"/>
  <c r="PG14" i="11" s="1"/>
  <c r="PH13" i="11"/>
  <c r="PF13" i="11"/>
  <c r="PG13" i="11" s="1"/>
  <c r="PH12" i="11"/>
  <c r="PG12" i="11"/>
  <c r="PF12" i="11"/>
  <c r="PH11" i="11"/>
  <c r="PF11" i="11"/>
  <c r="PG11" i="11" s="1"/>
  <c r="PH10" i="11"/>
  <c r="PF10" i="11"/>
  <c r="PG10" i="11" s="1"/>
  <c r="PH9" i="11"/>
  <c r="PF9" i="11"/>
  <c r="PG9" i="11" s="1"/>
  <c r="PH8" i="11"/>
  <c r="PG8" i="11"/>
  <c r="PF8" i="11"/>
  <c r="PC48" i="11"/>
  <c r="PA48" i="11"/>
  <c r="PB48" i="11" s="1"/>
  <c r="PC47" i="11"/>
  <c r="PA47" i="11"/>
  <c r="PB47" i="11" s="1"/>
  <c r="PC46" i="11"/>
  <c r="PB46" i="11"/>
  <c r="PA46" i="11"/>
  <c r="PC45" i="11"/>
  <c r="PA45" i="11"/>
  <c r="PB45" i="11" s="1"/>
  <c r="PC44" i="11"/>
  <c r="PA44" i="11"/>
  <c r="PB44" i="11" s="1"/>
  <c r="PC43" i="11"/>
  <c r="PA43" i="11"/>
  <c r="PB43" i="11" s="1"/>
  <c r="PC42" i="11"/>
  <c r="PB42" i="11"/>
  <c r="PA42" i="11"/>
  <c r="PC41" i="11"/>
  <c r="PA41" i="11"/>
  <c r="PB41" i="11" s="1"/>
  <c r="PC40" i="11"/>
  <c r="PA40" i="11"/>
  <c r="PB39" i="11"/>
  <c r="PA39" i="11"/>
  <c r="PC38" i="11"/>
  <c r="PB38" i="11"/>
  <c r="PA38" i="11"/>
  <c r="PC37" i="11"/>
  <c r="PA37" i="11"/>
  <c r="PB37" i="11" s="1"/>
  <c r="PC36" i="11"/>
  <c r="PA36" i="11"/>
  <c r="PB36" i="11" s="1"/>
  <c r="PC35" i="11"/>
  <c r="PA35" i="11"/>
  <c r="PB35" i="11" s="1"/>
  <c r="PC34" i="11"/>
  <c r="PB34" i="11"/>
  <c r="PA34" i="11"/>
  <c r="PC33" i="11"/>
  <c r="PA33" i="11"/>
  <c r="PB33" i="11" s="1"/>
  <c r="PC32" i="11"/>
  <c r="PA32" i="11"/>
  <c r="PB32" i="11" s="1"/>
  <c r="PC31" i="11"/>
  <c r="PA31" i="11"/>
  <c r="PB31" i="11" s="1"/>
  <c r="PC30" i="11"/>
  <c r="PB30" i="11"/>
  <c r="PA30" i="11"/>
  <c r="PC29" i="11"/>
  <c r="PA29" i="11"/>
  <c r="PB29" i="11" s="1"/>
  <c r="PC28" i="11"/>
  <c r="PA28" i="11"/>
  <c r="PB28" i="11" s="1"/>
  <c r="PC27" i="11"/>
  <c r="PA27" i="11"/>
  <c r="PB27" i="11" s="1"/>
  <c r="PC26" i="11"/>
  <c r="PB26" i="11"/>
  <c r="PA26" i="11"/>
  <c r="PC25" i="11"/>
  <c r="PA25" i="11"/>
  <c r="PB25" i="11" s="1"/>
  <c r="PC24" i="11"/>
  <c r="PA24" i="11"/>
  <c r="PB24" i="11" s="1"/>
  <c r="PC23" i="11"/>
  <c r="PA23" i="11"/>
  <c r="PB23" i="11" s="1"/>
  <c r="PC22" i="11"/>
  <c r="PB22" i="11"/>
  <c r="PA22" i="11"/>
  <c r="PC21" i="11"/>
  <c r="PA21" i="11"/>
  <c r="PB21" i="11" s="1"/>
  <c r="PC20" i="11"/>
  <c r="PA20" i="11"/>
  <c r="PB20" i="11" s="1"/>
  <c r="PC18" i="11"/>
  <c r="PA18" i="11"/>
  <c r="PB18" i="11" s="1"/>
  <c r="PC17" i="11"/>
  <c r="PA17" i="11"/>
  <c r="PB17" i="11" s="1"/>
  <c r="PC16" i="11"/>
  <c r="PB16" i="11"/>
  <c r="PA16" i="11"/>
  <c r="PC15" i="11"/>
  <c r="PA15" i="11"/>
  <c r="PB15" i="11" s="1"/>
  <c r="PC14" i="11"/>
  <c r="PA14" i="11"/>
  <c r="PB14" i="11" s="1"/>
  <c r="PC13" i="11"/>
  <c r="PA13" i="11"/>
  <c r="PB13" i="11" s="1"/>
  <c r="PC12" i="11"/>
  <c r="PB12" i="11"/>
  <c r="PA12" i="11"/>
  <c r="PC11" i="11"/>
  <c r="PA11" i="11"/>
  <c r="PB11" i="11" s="1"/>
  <c r="PC10" i="11"/>
  <c r="PA10" i="11"/>
  <c r="PB10" i="11" s="1"/>
  <c r="PC9" i="11"/>
  <c r="PA9" i="11"/>
  <c r="PB9" i="11" s="1"/>
  <c r="PC8" i="11"/>
  <c r="PB8" i="11"/>
  <c r="PA8" i="11"/>
  <c r="OX48" i="11"/>
  <c r="OV48" i="11"/>
  <c r="OW48" i="11" s="1"/>
  <c r="OX47" i="11"/>
  <c r="OV47" i="11"/>
  <c r="OW47" i="11" s="1"/>
  <c r="OX46" i="11"/>
  <c r="OW46" i="11"/>
  <c r="OV46" i="11"/>
  <c r="OX45" i="11"/>
  <c r="OV45" i="11"/>
  <c r="OW45" i="11" s="1"/>
  <c r="OX44" i="11"/>
  <c r="OV44" i="11"/>
  <c r="OW44" i="11" s="1"/>
  <c r="OX43" i="11"/>
  <c r="OV43" i="11"/>
  <c r="OW43" i="11" s="1"/>
  <c r="OX42" i="11"/>
  <c r="OW42" i="11"/>
  <c r="OV42" i="11"/>
  <c r="OX41" i="11"/>
  <c r="OV41" i="11"/>
  <c r="OW41" i="11" s="1"/>
  <c r="OX40" i="11"/>
  <c r="OV40" i="11"/>
  <c r="OW39" i="11"/>
  <c r="OV39" i="11"/>
  <c r="OX38" i="11"/>
  <c r="OW38" i="11"/>
  <c r="OV38" i="11"/>
  <c r="OX37" i="11"/>
  <c r="OV37" i="11"/>
  <c r="OW37" i="11" s="1"/>
  <c r="OX36" i="11"/>
  <c r="OV36" i="11"/>
  <c r="OW36" i="11" s="1"/>
  <c r="OX35" i="11"/>
  <c r="OV35" i="11"/>
  <c r="OW35" i="11" s="1"/>
  <c r="OX34" i="11"/>
  <c r="OW34" i="11"/>
  <c r="OV34" i="11"/>
  <c r="OX33" i="11"/>
  <c r="OV33" i="11"/>
  <c r="OW33" i="11" s="1"/>
  <c r="OX32" i="11"/>
  <c r="OV32" i="11"/>
  <c r="OW32" i="11" s="1"/>
  <c r="OX31" i="11"/>
  <c r="OV31" i="11"/>
  <c r="OW31" i="11" s="1"/>
  <c r="OX30" i="11"/>
  <c r="OW30" i="11"/>
  <c r="OV30" i="11"/>
  <c r="OX29" i="11"/>
  <c r="OV29" i="11"/>
  <c r="OW29" i="11" s="1"/>
  <c r="OX28" i="11"/>
  <c r="OV28" i="11"/>
  <c r="OW28" i="11" s="1"/>
  <c r="OX27" i="11"/>
  <c r="OV27" i="11"/>
  <c r="OW27" i="11" s="1"/>
  <c r="OX26" i="11"/>
  <c r="OW26" i="11"/>
  <c r="OV26" i="11"/>
  <c r="OX25" i="11"/>
  <c r="OV25" i="11"/>
  <c r="OW25" i="11" s="1"/>
  <c r="OX24" i="11"/>
  <c r="OV24" i="11"/>
  <c r="OW24" i="11" s="1"/>
  <c r="OX23" i="11"/>
  <c r="OV23" i="11"/>
  <c r="OW23" i="11" s="1"/>
  <c r="OX22" i="11"/>
  <c r="OW22" i="11"/>
  <c r="OV22" i="11"/>
  <c r="OX21" i="11"/>
  <c r="OV21" i="11"/>
  <c r="OW21" i="11" s="1"/>
  <c r="OX20" i="11"/>
  <c r="OV20" i="11"/>
  <c r="OW20" i="11" s="1"/>
  <c r="OX18" i="11"/>
  <c r="OV18" i="11"/>
  <c r="OW18" i="11" s="1"/>
  <c r="OX17" i="11"/>
  <c r="OV17" i="11"/>
  <c r="OW17" i="11" s="1"/>
  <c r="OX16" i="11"/>
  <c r="OW16" i="11"/>
  <c r="OV16" i="11"/>
  <c r="OX15" i="11"/>
  <c r="OV15" i="11"/>
  <c r="OW15" i="11" s="1"/>
  <c r="OX14" i="11"/>
  <c r="OV14" i="11"/>
  <c r="OW14" i="11" s="1"/>
  <c r="OX13" i="11"/>
  <c r="OV13" i="11"/>
  <c r="OW13" i="11" s="1"/>
  <c r="OX12" i="11"/>
  <c r="OW12" i="11"/>
  <c r="OV12" i="11"/>
  <c r="OX11" i="11"/>
  <c r="OV11" i="11"/>
  <c r="OW11" i="11" s="1"/>
  <c r="OX10" i="11"/>
  <c r="OV10" i="11"/>
  <c r="OW10" i="11" s="1"/>
  <c r="OX9" i="11"/>
  <c r="OV9" i="11"/>
  <c r="OW9" i="11" s="1"/>
  <c r="OX8" i="11"/>
  <c r="OW8" i="11"/>
  <c r="OV8" i="11"/>
  <c r="OS48" i="11"/>
  <c r="OQ48" i="11"/>
  <c r="OR48" i="11" s="1"/>
  <c r="OS47" i="11"/>
  <c r="OR47" i="11"/>
  <c r="OQ47" i="11"/>
  <c r="OS46" i="11"/>
  <c r="OQ46" i="11"/>
  <c r="OR46" i="11" s="1"/>
  <c r="OS45" i="11"/>
  <c r="OQ45" i="11"/>
  <c r="OR45" i="11" s="1"/>
  <c r="OS44" i="11"/>
  <c r="OQ44" i="11"/>
  <c r="OR44" i="11" s="1"/>
  <c r="OS43" i="11"/>
  <c r="OR43" i="11"/>
  <c r="OQ43" i="11"/>
  <c r="OS42" i="11"/>
  <c r="OQ42" i="11"/>
  <c r="OR42" i="11" s="1"/>
  <c r="OS41" i="11"/>
  <c r="OQ41" i="11"/>
  <c r="OR41" i="11" s="1"/>
  <c r="OS40" i="11"/>
  <c r="OQ40" i="11"/>
  <c r="OR39" i="11"/>
  <c r="OQ39" i="11"/>
  <c r="OS38" i="11"/>
  <c r="OQ38" i="11"/>
  <c r="OR38" i="11" s="1"/>
  <c r="OS37" i="11"/>
  <c r="OQ37" i="11"/>
  <c r="OR37" i="11" s="1"/>
  <c r="OS36" i="11"/>
  <c r="OQ36" i="11"/>
  <c r="OR36" i="11" s="1"/>
  <c r="OS35" i="11"/>
  <c r="OR35" i="11"/>
  <c r="OQ35" i="11"/>
  <c r="OS34" i="11"/>
  <c r="OQ34" i="11"/>
  <c r="OR34" i="11" s="1"/>
  <c r="OS33" i="11"/>
  <c r="OQ33" i="11"/>
  <c r="OR33" i="11" s="1"/>
  <c r="OS32" i="11"/>
  <c r="OQ32" i="11"/>
  <c r="OR32" i="11" s="1"/>
  <c r="OS31" i="11"/>
  <c r="OR31" i="11"/>
  <c r="OQ31" i="11"/>
  <c r="OS30" i="11"/>
  <c r="OQ30" i="11"/>
  <c r="OR30" i="11" s="1"/>
  <c r="OS29" i="11"/>
  <c r="OQ29" i="11"/>
  <c r="OR29" i="11" s="1"/>
  <c r="OS28" i="11"/>
  <c r="OQ28" i="11"/>
  <c r="OR28" i="11" s="1"/>
  <c r="OS27" i="11"/>
  <c r="OR27" i="11"/>
  <c r="OQ27" i="11"/>
  <c r="OS26" i="11"/>
  <c r="OQ26" i="11"/>
  <c r="OR26" i="11" s="1"/>
  <c r="OS25" i="11"/>
  <c r="OQ25" i="11"/>
  <c r="OR25" i="11" s="1"/>
  <c r="OS24" i="11"/>
  <c r="OQ24" i="11"/>
  <c r="OR24" i="11" s="1"/>
  <c r="OS23" i="11"/>
  <c r="OR23" i="11"/>
  <c r="OQ23" i="11"/>
  <c r="OS22" i="11"/>
  <c r="OQ22" i="11"/>
  <c r="OR22" i="11" s="1"/>
  <c r="OS21" i="11"/>
  <c r="OQ21" i="11"/>
  <c r="OR21" i="11" s="1"/>
  <c r="OS20" i="11"/>
  <c r="OQ20" i="11"/>
  <c r="OR20" i="11" s="1"/>
  <c r="OS18" i="11"/>
  <c r="OQ18" i="11"/>
  <c r="OR18" i="11" s="1"/>
  <c r="OS17" i="11"/>
  <c r="OR17" i="11"/>
  <c r="OQ17" i="11"/>
  <c r="OS16" i="11"/>
  <c r="OQ16" i="11"/>
  <c r="OR16" i="11" s="1"/>
  <c r="OS15" i="11"/>
  <c r="OQ15" i="11"/>
  <c r="OR15" i="11" s="1"/>
  <c r="OS14" i="11"/>
  <c r="OQ14" i="11"/>
  <c r="OR14" i="11" s="1"/>
  <c r="OS13" i="11"/>
  <c r="OR13" i="11"/>
  <c r="OQ13" i="11"/>
  <c r="OS12" i="11"/>
  <c r="OQ12" i="11"/>
  <c r="OR12" i="11" s="1"/>
  <c r="OS11" i="11"/>
  <c r="OQ11" i="11"/>
  <c r="OR11" i="11" s="1"/>
  <c r="OS10" i="11"/>
  <c r="OQ10" i="11"/>
  <c r="OR10" i="11" s="1"/>
  <c r="OS9" i="11"/>
  <c r="OR9" i="11"/>
  <c r="OQ9" i="11"/>
  <c r="OS8" i="11"/>
  <c r="OQ8" i="11"/>
  <c r="OR8" i="11" s="1"/>
  <c r="ON8" i="11"/>
  <c r="OL8" i="11"/>
  <c r="PY5" i="11"/>
  <c r="PT5" i="11"/>
  <c r="PO5" i="11"/>
  <c r="PJ5" i="11"/>
  <c r="PE5" i="11"/>
  <c r="OZ5" i="11"/>
  <c r="OU5" i="11"/>
  <c r="OP5" i="11"/>
  <c r="OM39" i="11"/>
  <c r="OL39" i="11"/>
  <c r="OH39" i="11"/>
  <c r="OG39" i="11"/>
  <c r="OC39" i="11"/>
  <c r="OB39" i="11"/>
  <c r="NX39" i="11"/>
  <c r="NW39" i="11"/>
  <c r="NS39" i="11"/>
  <c r="NR39" i="11"/>
  <c r="NN39" i="11"/>
  <c r="NM39" i="11"/>
  <c r="NI39" i="11"/>
  <c r="NH39" i="11"/>
  <c r="ND39" i="11"/>
  <c r="NC39" i="11"/>
  <c r="MY39" i="11"/>
  <c r="MX39" i="11"/>
  <c r="MT39" i="11"/>
  <c r="MS39" i="11"/>
  <c r="MO39" i="11"/>
  <c r="MN39" i="11"/>
  <c r="MJ39" i="11"/>
  <c r="MI39" i="11"/>
  <c r="ME39" i="11"/>
  <c r="MD39" i="11"/>
  <c r="LZ39" i="11"/>
  <c r="LY39" i="11"/>
  <c r="LU39" i="11"/>
  <c r="LT39" i="11"/>
  <c r="LP39" i="11"/>
  <c r="LO39" i="11"/>
  <c r="LK39" i="11"/>
  <c r="LJ39" i="11"/>
  <c r="LF39" i="11"/>
  <c r="LE39" i="11"/>
  <c r="LA39" i="11"/>
  <c r="KZ39" i="11"/>
  <c r="KV39" i="11"/>
  <c r="KU39" i="11"/>
  <c r="KQ39" i="11"/>
  <c r="KP39" i="11"/>
  <c r="KL39" i="11"/>
  <c r="KK39" i="11"/>
  <c r="KG39" i="11"/>
  <c r="KF39" i="11"/>
  <c r="KB39" i="11"/>
  <c r="KA39" i="11"/>
  <c r="JW39" i="11"/>
  <c r="JV39" i="11"/>
  <c r="JR39" i="11"/>
  <c r="JQ39" i="11"/>
  <c r="JM39" i="11"/>
  <c r="JL39" i="11"/>
  <c r="JH39" i="11"/>
  <c r="JG39" i="11"/>
  <c r="JC39" i="11"/>
  <c r="JB39" i="11"/>
  <c r="IX39" i="11"/>
  <c r="IW39" i="11"/>
  <c r="IS39" i="11"/>
  <c r="IR39" i="11"/>
  <c r="IN39" i="11"/>
  <c r="IM39" i="11"/>
  <c r="II39" i="11"/>
  <c r="IH39" i="11"/>
  <c r="ID39" i="11"/>
  <c r="IC39" i="11"/>
  <c r="HY39" i="11"/>
  <c r="HX39" i="11"/>
  <c r="HT39" i="11"/>
  <c r="HS39" i="11"/>
  <c r="HO39" i="11"/>
  <c r="HN39" i="11"/>
  <c r="HJ39" i="11"/>
  <c r="HI39" i="11"/>
  <c r="HE39" i="11"/>
  <c r="HD39" i="11"/>
  <c r="GZ39" i="11"/>
  <c r="GY39" i="11"/>
  <c r="GU39" i="11"/>
  <c r="GT39" i="11"/>
  <c r="GP39" i="11"/>
  <c r="GO39" i="11"/>
  <c r="GK39" i="11"/>
  <c r="GJ39" i="11"/>
  <c r="GF39" i="11"/>
  <c r="GE39" i="11"/>
  <c r="GA39" i="11"/>
  <c r="FZ39" i="11"/>
  <c r="FV39" i="11"/>
  <c r="FU39" i="11"/>
  <c r="FQ39" i="11"/>
  <c r="FP39" i="11"/>
  <c r="FL39" i="11"/>
  <c r="FK39" i="11"/>
  <c r="FG39" i="11"/>
  <c r="FF39" i="11"/>
  <c r="FB39" i="11"/>
  <c r="FA39" i="11"/>
  <c r="EW39" i="11"/>
  <c r="EV39" i="11"/>
  <c r="ER39" i="11"/>
  <c r="EQ39" i="11"/>
  <c r="EM39" i="11"/>
  <c r="EL39" i="11"/>
  <c r="EH39" i="11"/>
  <c r="EG39" i="11"/>
  <c r="EC39" i="11"/>
  <c r="EB39" i="11"/>
  <c r="DX39" i="11"/>
  <c r="DW39" i="11"/>
  <c r="DS39" i="11"/>
  <c r="DR39" i="11"/>
  <c r="DN39" i="11"/>
  <c r="DM39" i="11"/>
  <c r="DI39" i="11"/>
  <c r="DH39" i="11"/>
  <c r="DD39" i="11"/>
  <c r="DC39" i="11"/>
  <c r="CY39" i="11"/>
  <c r="CX39" i="11"/>
  <c r="CT39" i="11"/>
  <c r="CS39" i="11"/>
  <c r="CO39" i="11"/>
  <c r="CN39" i="11"/>
  <c r="CJ39" i="11"/>
  <c r="CI39" i="11"/>
  <c r="CE39" i="11"/>
  <c r="CD39" i="11"/>
  <c r="BZ39" i="11"/>
  <c r="BY39" i="11"/>
  <c r="BU39" i="11"/>
  <c r="BT39" i="11"/>
  <c r="BP39" i="11"/>
  <c r="BO39" i="11"/>
  <c r="BK39" i="11"/>
  <c r="BJ39" i="11"/>
  <c r="BF39" i="11"/>
  <c r="BE39" i="11"/>
  <c r="BA39" i="11"/>
  <c r="AZ39" i="11"/>
  <c r="AV39" i="11"/>
  <c r="AU39" i="11"/>
  <c r="AQ39" i="11"/>
  <c r="AP39" i="11"/>
  <c r="AL39" i="11"/>
  <c r="AK39" i="11"/>
  <c r="AG39" i="11"/>
  <c r="AF39" i="11"/>
  <c r="AB39" i="11"/>
  <c r="AA39" i="11"/>
  <c r="W39" i="11"/>
  <c r="V39" i="11"/>
  <c r="R39" i="11"/>
  <c r="Q39" i="11"/>
  <c r="M39" i="11"/>
  <c r="L39" i="11"/>
  <c r="OK5" i="11"/>
  <c r="OF5" i="11"/>
  <c r="OA5" i="11"/>
  <c r="NV5" i="11"/>
  <c r="NQ5" i="11"/>
  <c r="NL5" i="11"/>
  <c r="NG5" i="11"/>
  <c r="NB5" i="11"/>
  <c r="MW5" i="11"/>
  <c r="MR5" i="11"/>
  <c r="MM5" i="11"/>
  <c r="MH5" i="11"/>
  <c r="MC5" i="11"/>
  <c r="LX5" i="11"/>
  <c r="LS5" i="11"/>
  <c r="LN5" i="11"/>
  <c r="LI5" i="11"/>
  <c r="LD5" i="11"/>
  <c r="KY5" i="11"/>
  <c r="KT5" i="11"/>
  <c r="KO5" i="11"/>
  <c r="KJ5" i="11"/>
  <c r="KE5" i="11"/>
  <c r="JZ5" i="11"/>
  <c r="JU5" i="11"/>
  <c r="JP5" i="11"/>
  <c r="JK5" i="11"/>
  <c r="JF5" i="11"/>
  <c r="JA5" i="11"/>
  <c r="IV5" i="11"/>
  <c r="IQ5" i="11"/>
  <c r="IL5" i="11"/>
  <c r="IG5" i="11"/>
  <c r="IB5" i="11"/>
  <c r="HW5" i="11"/>
  <c r="HR5" i="11"/>
  <c r="HM5" i="11"/>
  <c r="HH5" i="11"/>
  <c r="HC5" i="11"/>
  <c r="GX5" i="11"/>
  <c r="GS5" i="11"/>
  <c r="GN5" i="11"/>
  <c r="GI5" i="11"/>
  <c r="GD5" i="11"/>
  <c r="FY5" i="11"/>
  <c r="FT5" i="11"/>
  <c r="FO5" i="11"/>
  <c r="FJ5" i="11"/>
  <c r="FE5" i="11"/>
  <c r="EZ5" i="11"/>
  <c r="EU5" i="11"/>
  <c r="EP5" i="11"/>
  <c r="EK5" i="11"/>
  <c r="EF5" i="11"/>
  <c r="EA5" i="11"/>
  <c r="DV5" i="11"/>
  <c r="DQ5" i="11"/>
  <c r="DL5" i="11"/>
  <c r="DG5" i="11"/>
  <c r="DB5" i="11"/>
  <c r="CW5" i="11"/>
  <c r="CR5" i="11"/>
  <c r="CM5" i="11"/>
  <c r="CH5" i="11"/>
  <c r="CC5" i="11"/>
  <c r="BX5" i="11"/>
  <c r="BS5" i="11"/>
  <c r="BN5" i="11"/>
  <c r="BI5" i="11"/>
  <c r="BD5" i="11"/>
  <c r="AY5" i="11"/>
  <c r="AT5" i="11"/>
  <c r="AO5" i="11"/>
  <c r="AJ5" i="11"/>
  <c r="AE5" i="11"/>
  <c r="Z5" i="11"/>
  <c r="U5" i="11"/>
  <c r="P5" i="11"/>
  <c r="K5" i="11"/>
  <c r="F5" i="11"/>
  <c r="N8" i="11"/>
  <c r="I8" i="11"/>
  <c r="ON48" i="11"/>
  <c r="OL48" i="11"/>
  <c r="OM48" i="11" s="1"/>
  <c r="OI48" i="11"/>
  <c r="OG48" i="11"/>
  <c r="OH48" i="11" s="1"/>
  <c r="OD48" i="11"/>
  <c r="OB48" i="11"/>
  <c r="OC48" i="11" s="1"/>
  <c r="NY48" i="11"/>
  <c r="NW48" i="11"/>
  <c r="NX48" i="11" s="1"/>
  <c r="NT48" i="11"/>
  <c r="NS48" i="11"/>
  <c r="NR48" i="11"/>
  <c r="NO48" i="11"/>
  <c r="NM48" i="11"/>
  <c r="NN48" i="11" s="1"/>
  <c r="NJ48" i="11"/>
  <c r="NH48" i="11"/>
  <c r="NI48" i="11" s="1"/>
  <c r="NE48" i="11"/>
  <c r="NC48" i="11"/>
  <c r="ND48" i="11" s="1"/>
  <c r="MZ48" i="11"/>
  <c r="MX48" i="11"/>
  <c r="MY48" i="11" s="1"/>
  <c r="MU48" i="11"/>
  <c r="MS48" i="11"/>
  <c r="MT48" i="11" s="1"/>
  <c r="MP48" i="11"/>
  <c r="MN48" i="11"/>
  <c r="MO48" i="11" s="1"/>
  <c r="MK48" i="11"/>
  <c r="MI48" i="11"/>
  <c r="MJ48" i="11" s="1"/>
  <c r="MF48" i="11"/>
  <c r="MD48" i="11"/>
  <c r="ME48" i="11" s="1"/>
  <c r="MA48" i="11"/>
  <c r="LY48" i="11"/>
  <c r="LZ48" i="11" s="1"/>
  <c r="LV48" i="11"/>
  <c r="LT48" i="11"/>
  <c r="LU48" i="11" s="1"/>
  <c r="LQ48" i="11"/>
  <c r="LO48" i="11"/>
  <c r="LP48" i="11" s="1"/>
  <c r="LL48" i="11"/>
  <c r="LJ48" i="11"/>
  <c r="LK48" i="11" s="1"/>
  <c r="LG48" i="11"/>
  <c r="LE48" i="11"/>
  <c r="LF48" i="11" s="1"/>
  <c r="LB48" i="11"/>
  <c r="KZ48" i="11"/>
  <c r="LA48" i="11" s="1"/>
  <c r="KW48" i="11"/>
  <c r="KU48" i="11"/>
  <c r="KV48" i="11" s="1"/>
  <c r="KR48" i="11"/>
  <c r="KP48" i="11"/>
  <c r="KQ48" i="11" s="1"/>
  <c r="KM48" i="11"/>
  <c r="KK48" i="11"/>
  <c r="KL48" i="11" s="1"/>
  <c r="KH48" i="11"/>
  <c r="KF48" i="11"/>
  <c r="KG48" i="11" s="1"/>
  <c r="KC48" i="11"/>
  <c r="KA48" i="11"/>
  <c r="KB48" i="11" s="1"/>
  <c r="JX48" i="11"/>
  <c r="JV48" i="11"/>
  <c r="JW48" i="11" s="1"/>
  <c r="JS48" i="11"/>
  <c r="JQ48" i="11"/>
  <c r="JR48" i="11" s="1"/>
  <c r="JN48" i="11"/>
  <c r="JL48" i="11"/>
  <c r="JM48" i="11" s="1"/>
  <c r="JI48" i="11"/>
  <c r="JG48" i="11"/>
  <c r="JH48" i="11" s="1"/>
  <c r="JD48" i="11"/>
  <c r="JB48" i="11"/>
  <c r="JC48" i="11" s="1"/>
  <c r="IY48" i="11"/>
  <c r="IX48" i="11"/>
  <c r="IW48" i="11"/>
  <c r="IT48" i="11"/>
  <c r="IR48" i="11"/>
  <c r="IS48" i="11" s="1"/>
  <c r="IO48" i="11"/>
  <c r="IM48" i="11"/>
  <c r="IN48" i="11" s="1"/>
  <c r="IJ48" i="11"/>
  <c r="IH48" i="11"/>
  <c r="II48" i="11" s="1"/>
  <c r="IE48" i="11"/>
  <c r="IC48" i="11"/>
  <c r="ID48" i="11" s="1"/>
  <c r="HZ48" i="11"/>
  <c r="HX48" i="11"/>
  <c r="HY48" i="11" s="1"/>
  <c r="HU48" i="11"/>
  <c r="HS48" i="11"/>
  <c r="HT48" i="11" s="1"/>
  <c r="HP48" i="11"/>
  <c r="HN48" i="11"/>
  <c r="HO48" i="11" s="1"/>
  <c r="HK48" i="11"/>
  <c r="HI48" i="11"/>
  <c r="HJ48" i="11" s="1"/>
  <c r="HF48" i="11"/>
  <c r="HD48" i="11"/>
  <c r="HE48" i="11" s="1"/>
  <c r="HA48" i="11"/>
  <c r="GY48" i="11"/>
  <c r="GZ48" i="11" s="1"/>
  <c r="GV48" i="11"/>
  <c r="GT48" i="11"/>
  <c r="GU48" i="11" s="1"/>
  <c r="GQ48" i="11"/>
  <c r="GO48" i="11"/>
  <c r="GP48" i="11" s="1"/>
  <c r="GL48" i="11"/>
  <c r="GJ48" i="11"/>
  <c r="GK48" i="11" s="1"/>
  <c r="GG48" i="11"/>
  <c r="GE48" i="11"/>
  <c r="GF48" i="11" s="1"/>
  <c r="GB48" i="11"/>
  <c r="FZ48" i="11"/>
  <c r="GA48" i="11" s="1"/>
  <c r="FW48" i="11"/>
  <c r="FU48" i="11"/>
  <c r="FV48" i="11" s="1"/>
  <c r="FR48" i="11"/>
  <c r="FP48" i="11"/>
  <c r="FQ48" i="11" s="1"/>
  <c r="FM48" i="11"/>
  <c r="FK48" i="11"/>
  <c r="FL48" i="11" s="1"/>
  <c r="FH48" i="11"/>
  <c r="FF48" i="11"/>
  <c r="FG48" i="11" s="1"/>
  <c r="FC48" i="11"/>
  <c r="FB48" i="11"/>
  <c r="FA48" i="11"/>
  <c r="EX48" i="11"/>
  <c r="EV48" i="11"/>
  <c r="EW48" i="11" s="1"/>
  <c r="ES48" i="11"/>
  <c r="EQ48" i="11"/>
  <c r="ER48" i="11" s="1"/>
  <c r="EN48" i="11"/>
  <c r="EL48" i="11"/>
  <c r="EM48" i="11" s="1"/>
  <c r="EI48" i="11"/>
  <c r="EG48" i="11"/>
  <c r="EH48" i="11" s="1"/>
  <c r="ED48" i="11"/>
  <c r="EB48" i="11"/>
  <c r="EC48" i="11" s="1"/>
  <c r="DY48" i="11"/>
  <c r="DW48" i="11"/>
  <c r="DX48" i="11" s="1"/>
  <c r="DT48" i="11"/>
  <c r="DR48" i="11"/>
  <c r="DS48" i="11" s="1"/>
  <c r="DO48" i="11"/>
  <c r="DM48" i="11"/>
  <c r="DN48" i="11" s="1"/>
  <c r="DJ48" i="11"/>
  <c r="DH48" i="11"/>
  <c r="DI48" i="11" s="1"/>
  <c r="DE48" i="11"/>
  <c r="DC48" i="11"/>
  <c r="DD48" i="11" s="1"/>
  <c r="CZ48" i="11"/>
  <c r="CX48" i="11"/>
  <c r="CY48" i="11" s="1"/>
  <c r="CU48" i="11"/>
  <c r="CT48" i="11"/>
  <c r="CS48" i="11"/>
  <c r="CP48" i="11"/>
  <c r="CN48" i="11"/>
  <c r="CO48" i="11" s="1"/>
  <c r="CK48" i="11"/>
  <c r="CI48" i="11"/>
  <c r="CJ48" i="11" s="1"/>
  <c r="CF48" i="11"/>
  <c r="CD48" i="11"/>
  <c r="CE48" i="11" s="1"/>
  <c r="CA48" i="11"/>
  <c r="BY48" i="11"/>
  <c r="BZ48" i="11" s="1"/>
  <c r="BV48" i="11"/>
  <c r="BT48" i="11"/>
  <c r="BU48" i="11" s="1"/>
  <c r="BQ48" i="11"/>
  <c r="BO48" i="11"/>
  <c r="BP48" i="11" s="1"/>
  <c r="BL48" i="11"/>
  <c r="BJ48" i="11"/>
  <c r="BK48" i="11" s="1"/>
  <c r="BG48" i="11"/>
  <c r="BE48" i="11"/>
  <c r="BF48" i="11" s="1"/>
  <c r="BB48" i="11"/>
  <c r="AZ48" i="11"/>
  <c r="BA48" i="11" s="1"/>
  <c r="AW48" i="11"/>
  <c r="AU48" i="11"/>
  <c r="AV48" i="11" s="1"/>
  <c r="AR48" i="11"/>
  <c r="AP48" i="11"/>
  <c r="AQ48" i="11" s="1"/>
  <c r="AM48" i="11"/>
  <c r="AK48" i="11"/>
  <c r="AL48" i="11" s="1"/>
  <c r="AH48" i="11"/>
  <c r="AF48" i="11"/>
  <c r="AG48" i="11" s="1"/>
  <c r="AC48" i="11"/>
  <c r="AA48" i="11"/>
  <c r="AB48" i="11" s="1"/>
  <c r="X48" i="11"/>
  <c r="V48" i="11"/>
  <c r="W48" i="11" s="1"/>
  <c r="S48" i="11"/>
  <c r="Q48" i="11"/>
  <c r="R48" i="11" s="1"/>
  <c r="N48" i="11"/>
  <c r="L48" i="11"/>
  <c r="M48" i="11" s="1"/>
  <c r="I48" i="11"/>
  <c r="G48" i="11"/>
  <c r="H48" i="11" s="1"/>
  <c r="ON47" i="11"/>
  <c r="OL47" i="11"/>
  <c r="OM47" i="11" s="1"/>
  <c r="OI47" i="11"/>
  <c r="OH47" i="11"/>
  <c r="OG47" i="11"/>
  <c r="OD47" i="11"/>
  <c r="OB47" i="11"/>
  <c r="OC47" i="11" s="1"/>
  <c r="NY47" i="11"/>
  <c r="NW47" i="11"/>
  <c r="NX47" i="11" s="1"/>
  <c r="NT47" i="11"/>
  <c r="NR47" i="11"/>
  <c r="NS47" i="11" s="1"/>
  <c r="NO47" i="11"/>
  <c r="NM47" i="11"/>
  <c r="NN47" i="11" s="1"/>
  <c r="NJ47" i="11"/>
  <c r="NH47" i="11"/>
  <c r="NI47" i="11" s="1"/>
  <c r="NE47" i="11"/>
  <c r="NC47" i="11"/>
  <c r="ND47" i="11" s="1"/>
  <c r="MZ47" i="11"/>
  <c r="MX47" i="11"/>
  <c r="MY47" i="11" s="1"/>
  <c r="MU47" i="11"/>
  <c r="MS47" i="11"/>
  <c r="MT47" i="11" s="1"/>
  <c r="MP47" i="11"/>
  <c r="MN47" i="11"/>
  <c r="MO47" i="11" s="1"/>
  <c r="MK47" i="11"/>
  <c r="MI47" i="11"/>
  <c r="MJ47" i="11" s="1"/>
  <c r="MF47" i="11"/>
  <c r="MD47" i="11"/>
  <c r="ME47" i="11" s="1"/>
  <c r="MA47" i="11"/>
  <c r="LZ47" i="11"/>
  <c r="LY47" i="11"/>
  <c r="LV47" i="11"/>
  <c r="LT47" i="11"/>
  <c r="LU47" i="11" s="1"/>
  <c r="LQ47" i="11"/>
  <c r="LO47" i="11"/>
  <c r="LP47" i="11" s="1"/>
  <c r="LL47" i="11"/>
  <c r="LJ47" i="11"/>
  <c r="LK47" i="11" s="1"/>
  <c r="LG47" i="11"/>
  <c r="LE47" i="11"/>
  <c r="LF47" i="11" s="1"/>
  <c r="LB47" i="11"/>
  <c r="KZ47" i="11"/>
  <c r="LA47" i="11" s="1"/>
  <c r="KW47" i="11"/>
  <c r="KU47" i="11"/>
  <c r="KV47" i="11" s="1"/>
  <c r="KR47" i="11"/>
  <c r="KP47" i="11"/>
  <c r="KQ47" i="11" s="1"/>
  <c r="KM47" i="11"/>
  <c r="KK47" i="11"/>
  <c r="KL47" i="11" s="1"/>
  <c r="KH47" i="11"/>
  <c r="KF47" i="11"/>
  <c r="KG47" i="11" s="1"/>
  <c r="KC47" i="11"/>
  <c r="KA47" i="11"/>
  <c r="KB47" i="11" s="1"/>
  <c r="JX47" i="11"/>
  <c r="JV47" i="11"/>
  <c r="JW47" i="11" s="1"/>
  <c r="JS47" i="11"/>
  <c r="JQ47" i="11"/>
  <c r="JR47" i="11" s="1"/>
  <c r="JN47" i="11"/>
  <c r="JL47" i="11"/>
  <c r="JM47" i="11" s="1"/>
  <c r="JI47" i="11"/>
  <c r="JG47" i="11"/>
  <c r="JH47" i="11" s="1"/>
  <c r="JD47" i="11"/>
  <c r="JB47" i="11"/>
  <c r="JC47" i="11" s="1"/>
  <c r="IY47" i="11"/>
  <c r="IW47" i="11"/>
  <c r="IX47" i="11" s="1"/>
  <c r="IT47" i="11"/>
  <c r="IR47" i="11"/>
  <c r="IS47" i="11" s="1"/>
  <c r="IO47" i="11"/>
  <c r="IM47" i="11"/>
  <c r="IN47" i="11" s="1"/>
  <c r="IJ47" i="11"/>
  <c r="IH47" i="11"/>
  <c r="II47" i="11" s="1"/>
  <c r="IE47" i="11"/>
  <c r="ID47" i="11"/>
  <c r="IC47" i="11"/>
  <c r="HZ47" i="11"/>
  <c r="HX47" i="11"/>
  <c r="HY47" i="11" s="1"/>
  <c r="HU47" i="11"/>
  <c r="HS47" i="11"/>
  <c r="HT47" i="11" s="1"/>
  <c r="HP47" i="11"/>
  <c r="HN47" i="11"/>
  <c r="HO47" i="11" s="1"/>
  <c r="HK47" i="11"/>
  <c r="HI47" i="11"/>
  <c r="HJ47" i="11" s="1"/>
  <c r="HF47" i="11"/>
  <c r="HD47" i="11"/>
  <c r="HE47" i="11" s="1"/>
  <c r="HA47" i="11"/>
  <c r="GY47" i="11"/>
  <c r="GZ47" i="11" s="1"/>
  <c r="GV47" i="11"/>
  <c r="GT47" i="11"/>
  <c r="GU47" i="11" s="1"/>
  <c r="GQ47" i="11"/>
  <c r="GO47" i="11"/>
  <c r="GP47" i="11" s="1"/>
  <c r="GL47" i="11"/>
  <c r="GJ47" i="11"/>
  <c r="GK47" i="11" s="1"/>
  <c r="GG47" i="11"/>
  <c r="GE47" i="11"/>
  <c r="GF47" i="11" s="1"/>
  <c r="GB47" i="11"/>
  <c r="FZ47" i="11"/>
  <c r="GA47" i="11" s="1"/>
  <c r="FW47" i="11"/>
  <c r="FV47" i="11"/>
  <c r="FU47" i="11"/>
  <c r="FR47" i="11"/>
  <c r="FP47" i="11"/>
  <c r="FQ47" i="11" s="1"/>
  <c r="FM47" i="11"/>
  <c r="FK47" i="11"/>
  <c r="FL47" i="11" s="1"/>
  <c r="FH47" i="11"/>
  <c r="FF47" i="11"/>
  <c r="FG47" i="11" s="1"/>
  <c r="FC47" i="11"/>
  <c r="FA47" i="11"/>
  <c r="FB47" i="11" s="1"/>
  <c r="EX47" i="11"/>
  <c r="EV47" i="11"/>
  <c r="EW47" i="11" s="1"/>
  <c r="ES47" i="11"/>
  <c r="EQ47" i="11"/>
  <c r="ER47" i="11" s="1"/>
  <c r="EN47" i="11"/>
  <c r="EL47" i="11"/>
  <c r="EM47" i="11" s="1"/>
  <c r="EI47" i="11"/>
  <c r="EG47" i="11"/>
  <c r="EH47" i="11" s="1"/>
  <c r="ED47" i="11"/>
  <c r="EB47" i="11"/>
  <c r="EC47" i="11" s="1"/>
  <c r="DY47" i="11"/>
  <c r="DW47" i="11"/>
  <c r="DX47" i="11" s="1"/>
  <c r="DT47" i="11"/>
  <c r="DR47" i="11"/>
  <c r="DS47" i="11" s="1"/>
  <c r="DO47" i="11"/>
  <c r="DM47" i="11"/>
  <c r="DN47" i="11" s="1"/>
  <c r="DJ47" i="11"/>
  <c r="DH47" i="11"/>
  <c r="DI47" i="11" s="1"/>
  <c r="DE47" i="11"/>
  <c r="DC47" i="11"/>
  <c r="DD47" i="11" s="1"/>
  <c r="CZ47" i="11"/>
  <c r="CX47" i="11"/>
  <c r="CY47" i="11" s="1"/>
  <c r="CU47" i="11"/>
  <c r="CS47" i="11"/>
  <c r="CT47" i="11" s="1"/>
  <c r="CP47" i="11"/>
  <c r="CN47" i="11"/>
  <c r="CO47" i="11" s="1"/>
  <c r="CK47" i="11"/>
  <c r="CI47" i="11"/>
  <c r="CJ47" i="11" s="1"/>
  <c r="CF47" i="11"/>
  <c r="CD47" i="11"/>
  <c r="CE47" i="11" s="1"/>
  <c r="CA47" i="11"/>
  <c r="BZ47" i="11"/>
  <c r="BY47" i="11"/>
  <c r="BV47" i="11"/>
  <c r="BT47" i="11"/>
  <c r="BU47" i="11" s="1"/>
  <c r="BQ47" i="11"/>
  <c r="BO47" i="11"/>
  <c r="BP47" i="11" s="1"/>
  <c r="BL47" i="11"/>
  <c r="BJ47" i="11"/>
  <c r="BK47" i="11" s="1"/>
  <c r="BG47" i="11"/>
  <c r="BE47" i="11"/>
  <c r="BF47" i="11" s="1"/>
  <c r="BB47" i="11"/>
  <c r="AZ47" i="11"/>
  <c r="BA47" i="11" s="1"/>
  <c r="AW47" i="11"/>
  <c r="AU47" i="11"/>
  <c r="AV47" i="11" s="1"/>
  <c r="AR47" i="11"/>
  <c r="AP47" i="11"/>
  <c r="AQ47" i="11" s="1"/>
  <c r="AM47" i="11"/>
  <c r="AK47" i="11"/>
  <c r="AL47" i="11" s="1"/>
  <c r="AH47" i="11"/>
  <c r="AF47" i="11"/>
  <c r="AG47" i="11" s="1"/>
  <c r="AC47" i="11"/>
  <c r="AA47" i="11"/>
  <c r="AB47" i="11" s="1"/>
  <c r="X47" i="11"/>
  <c r="V47" i="11"/>
  <c r="W47" i="11" s="1"/>
  <c r="S47" i="11"/>
  <c r="R47" i="11"/>
  <c r="Q47" i="11"/>
  <c r="N47" i="11"/>
  <c r="L47" i="11"/>
  <c r="M47" i="11" s="1"/>
  <c r="I47" i="11"/>
  <c r="G47" i="11"/>
  <c r="H47" i="11" s="1"/>
  <c r="ON46" i="11"/>
  <c r="OL46" i="11"/>
  <c r="OM46" i="11" s="1"/>
  <c r="OI46" i="11"/>
  <c r="OG46" i="11"/>
  <c r="OH46" i="11" s="1"/>
  <c r="OD46" i="11"/>
  <c r="OB46" i="11"/>
  <c r="OC46" i="11" s="1"/>
  <c r="NY46" i="11"/>
  <c r="NW46" i="11"/>
  <c r="NX46" i="11" s="1"/>
  <c r="NT46" i="11"/>
  <c r="NR46" i="11"/>
  <c r="NS46" i="11" s="1"/>
  <c r="NO46" i="11"/>
  <c r="NM46" i="11"/>
  <c r="NN46" i="11" s="1"/>
  <c r="NJ46" i="11"/>
  <c r="NH46" i="11"/>
  <c r="NI46" i="11" s="1"/>
  <c r="NE46" i="11"/>
  <c r="NC46" i="11"/>
  <c r="ND46" i="11" s="1"/>
  <c r="MZ46" i="11"/>
  <c r="MX46" i="11"/>
  <c r="MY46" i="11" s="1"/>
  <c r="MU46" i="11"/>
  <c r="MS46" i="11"/>
  <c r="MT46" i="11" s="1"/>
  <c r="MP46" i="11"/>
  <c r="MN46" i="11"/>
  <c r="MO46" i="11" s="1"/>
  <c r="MK46" i="11"/>
  <c r="MI46" i="11"/>
  <c r="MJ46" i="11" s="1"/>
  <c r="MF46" i="11"/>
  <c r="MD46" i="11"/>
  <c r="ME46" i="11" s="1"/>
  <c r="MA46" i="11"/>
  <c r="LY46" i="11"/>
  <c r="LZ46" i="11" s="1"/>
  <c r="LV46" i="11"/>
  <c r="LT46" i="11"/>
  <c r="LU46" i="11" s="1"/>
  <c r="LQ46" i="11"/>
  <c r="LO46" i="11"/>
  <c r="LP46" i="11" s="1"/>
  <c r="LL46" i="11"/>
  <c r="LJ46" i="11"/>
  <c r="LK46" i="11" s="1"/>
  <c r="LG46" i="11"/>
  <c r="LF46" i="11"/>
  <c r="LE46" i="11"/>
  <c r="LB46" i="11"/>
  <c r="KZ46" i="11"/>
  <c r="LA46" i="11" s="1"/>
  <c r="KW46" i="11"/>
  <c r="KU46" i="11"/>
  <c r="KV46" i="11" s="1"/>
  <c r="KR46" i="11"/>
  <c r="KP46" i="11"/>
  <c r="KQ46" i="11" s="1"/>
  <c r="KM46" i="11"/>
  <c r="KK46" i="11"/>
  <c r="KL46" i="11" s="1"/>
  <c r="KH46" i="11"/>
  <c r="KF46" i="11"/>
  <c r="KG46" i="11" s="1"/>
  <c r="KC46" i="11"/>
  <c r="KA46" i="11"/>
  <c r="KB46" i="11" s="1"/>
  <c r="JX46" i="11"/>
  <c r="JV46" i="11"/>
  <c r="JW46" i="11" s="1"/>
  <c r="JS46" i="11"/>
  <c r="JQ46" i="11"/>
  <c r="JR46" i="11" s="1"/>
  <c r="JN46" i="11"/>
  <c r="JL46" i="11"/>
  <c r="JM46" i="11" s="1"/>
  <c r="JI46" i="11"/>
  <c r="JG46" i="11"/>
  <c r="JH46" i="11" s="1"/>
  <c r="JD46" i="11"/>
  <c r="JB46" i="11"/>
  <c r="JC46" i="11" s="1"/>
  <c r="IY46" i="11"/>
  <c r="IX46" i="11"/>
  <c r="IW46" i="11"/>
  <c r="IT46" i="11"/>
  <c r="IR46" i="11"/>
  <c r="IS46" i="11" s="1"/>
  <c r="IO46" i="11"/>
  <c r="IM46" i="11"/>
  <c r="IN46" i="11" s="1"/>
  <c r="IJ46" i="11"/>
  <c r="IH46" i="11"/>
  <c r="II46" i="11" s="1"/>
  <c r="IE46" i="11"/>
  <c r="IC46" i="11"/>
  <c r="ID46" i="11" s="1"/>
  <c r="HZ46" i="11"/>
  <c r="HX46" i="11"/>
  <c r="HY46" i="11" s="1"/>
  <c r="HU46" i="11"/>
  <c r="HS46" i="11"/>
  <c r="HT46" i="11" s="1"/>
  <c r="HP46" i="11"/>
  <c r="HN46" i="11"/>
  <c r="HO46" i="11" s="1"/>
  <c r="HK46" i="11"/>
  <c r="HI46" i="11"/>
  <c r="HJ46" i="11" s="1"/>
  <c r="HF46" i="11"/>
  <c r="HE46" i="11"/>
  <c r="HD46" i="11"/>
  <c r="HA46" i="11"/>
  <c r="GY46" i="11"/>
  <c r="GZ46" i="11" s="1"/>
  <c r="GV46" i="11"/>
  <c r="GT46" i="11"/>
  <c r="GU46" i="11" s="1"/>
  <c r="GQ46" i="11"/>
  <c r="GO46" i="11"/>
  <c r="GP46" i="11" s="1"/>
  <c r="GL46" i="11"/>
  <c r="GJ46" i="11"/>
  <c r="GK46" i="11" s="1"/>
  <c r="GG46" i="11"/>
  <c r="GE46" i="11"/>
  <c r="GF46" i="11" s="1"/>
  <c r="GB46" i="11"/>
  <c r="FZ46" i="11"/>
  <c r="GA46" i="11" s="1"/>
  <c r="FW46" i="11"/>
  <c r="FU46" i="11"/>
  <c r="FV46" i="11" s="1"/>
  <c r="FR46" i="11"/>
  <c r="FP46" i="11"/>
  <c r="FQ46" i="11" s="1"/>
  <c r="FM46" i="11"/>
  <c r="FK46" i="11"/>
  <c r="FL46" i="11" s="1"/>
  <c r="FH46" i="11"/>
  <c r="FF46" i="11"/>
  <c r="FG46" i="11" s="1"/>
  <c r="FC46" i="11"/>
  <c r="FA46" i="11"/>
  <c r="FB46" i="11" s="1"/>
  <c r="EX46" i="11"/>
  <c r="EV46" i="11"/>
  <c r="EW46" i="11" s="1"/>
  <c r="ES46" i="11"/>
  <c r="EQ46" i="11"/>
  <c r="ER46" i="11" s="1"/>
  <c r="EN46" i="11"/>
  <c r="EL46" i="11"/>
  <c r="EM46" i="11" s="1"/>
  <c r="EI46" i="11"/>
  <c r="EG46" i="11"/>
  <c r="EH46" i="11" s="1"/>
  <c r="ED46" i="11"/>
  <c r="EB46" i="11"/>
  <c r="EC46" i="11" s="1"/>
  <c r="DY46" i="11"/>
  <c r="DW46" i="11"/>
  <c r="DX46" i="11" s="1"/>
  <c r="DT46" i="11"/>
  <c r="DR46" i="11"/>
  <c r="DS46" i="11" s="1"/>
  <c r="DO46" i="11"/>
  <c r="DM46" i="11"/>
  <c r="DN46" i="11" s="1"/>
  <c r="DJ46" i="11"/>
  <c r="DI46" i="11"/>
  <c r="DH46" i="11"/>
  <c r="DE46" i="11"/>
  <c r="DC46" i="11"/>
  <c r="DD46" i="11" s="1"/>
  <c r="CZ46" i="11"/>
  <c r="CX46" i="11"/>
  <c r="CY46" i="11" s="1"/>
  <c r="CU46" i="11"/>
  <c r="CS46" i="11"/>
  <c r="CT46" i="11" s="1"/>
  <c r="CP46" i="11"/>
  <c r="CO46" i="11"/>
  <c r="CN46" i="11"/>
  <c r="CK46" i="11"/>
  <c r="CI46" i="11"/>
  <c r="CJ46" i="11" s="1"/>
  <c r="CF46" i="11"/>
  <c r="CD46" i="11"/>
  <c r="CE46" i="11" s="1"/>
  <c r="CA46" i="11"/>
  <c r="BY46" i="11"/>
  <c r="BZ46" i="11" s="1"/>
  <c r="BV46" i="11"/>
  <c r="BT46" i="11"/>
  <c r="BU46" i="11" s="1"/>
  <c r="BQ46" i="11"/>
  <c r="BO46" i="11"/>
  <c r="BP46" i="11" s="1"/>
  <c r="BL46" i="11"/>
  <c r="BJ46" i="11"/>
  <c r="BK46" i="11" s="1"/>
  <c r="BG46" i="11"/>
  <c r="BE46" i="11"/>
  <c r="BF46" i="11" s="1"/>
  <c r="BB46" i="11"/>
  <c r="AZ46" i="11"/>
  <c r="BA46" i="11" s="1"/>
  <c r="AW46" i="11"/>
  <c r="AU46" i="11"/>
  <c r="AV46" i="11" s="1"/>
  <c r="AR46" i="11"/>
  <c r="AP46" i="11"/>
  <c r="AQ46" i="11" s="1"/>
  <c r="AM46" i="11"/>
  <c r="AK46" i="11"/>
  <c r="AL46" i="11" s="1"/>
  <c r="AH46" i="11"/>
  <c r="AF46" i="11"/>
  <c r="AG46" i="11" s="1"/>
  <c r="AC46" i="11"/>
  <c r="AA46" i="11"/>
  <c r="AB46" i="11" s="1"/>
  <c r="X46" i="11"/>
  <c r="V46" i="11"/>
  <c r="W46" i="11" s="1"/>
  <c r="S46" i="11"/>
  <c r="Q46" i="11"/>
  <c r="R46" i="11" s="1"/>
  <c r="N46" i="11"/>
  <c r="M46" i="11"/>
  <c r="L46" i="11"/>
  <c r="I46" i="11"/>
  <c r="G46" i="11"/>
  <c r="H46" i="11" s="1"/>
  <c r="ON45" i="11"/>
  <c r="OL45" i="11"/>
  <c r="OM45" i="11" s="1"/>
  <c r="OI45" i="11"/>
  <c r="OG45" i="11"/>
  <c r="OH45" i="11" s="1"/>
  <c r="OD45" i="11"/>
  <c r="OB45" i="11"/>
  <c r="OC45" i="11" s="1"/>
  <c r="NY45" i="11"/>
  <c r="NW45" i="11"/>
  <c r="NX45" i="11" s="1"/>
  <c r="NT45" i="11"/>
  <c r="NR45" i="11"/>
  <c r="NS45" i="11" s="1"/>
  <c r="NO45" i="11"/>
  <c r="NM45" i="11"/>
  <c r="NN45" i="11" s="1"/>
  <c r="NJ45" i="11"/>
  <c r="NI45" i="11"/>
  <c r="NI49" i="11" s="1"/>
  <c r="NH45" i="11"/>
  <c r="NE45" i="11"/>
  <c r="NC45" i="11"/>
  <c r="ND45" i="11" s="1"/>
  <c r="MZ45" i="11"/>
  <c r="MX45" i="11"/>
  <c r="MY45" i="11" s="1"/>
  <c r="MU45" i="11"/>
  <c r="MS45" i="11"/>
  <c r="MT45" i="11" s="1"/>
  <c r="MP45" i="11"/>
  <c r="MN45" i="11"/>
  <c r="MO45" i="11" s="1"/>
  <c r="MK45" i="11"/>
  <c r="MI45" i="11"/>
  <c r="MJ45" i="11" s="1"/>
  <c r="MF45" i="11"/>
  <c r="MD45" i="11"/>
  <c r="ME45" i="11" s="1"/>
  <c r="MA45" i="11"/>
  <c r="LY45" i="11"/>
  <c r="LZ45" i="11" s="1"/>
  <c r="LV45" i="11"/>
  <c r="LT45" i="11"/>
  <c r="LU45" i="11" s="1"/>
  <c r="LU49" i="11" s="1"/>
  <c r="LQ45" i="11"/>
  <c r="LO45" i="11"/>
  <c r="LP45" i="11" s="1"/>
  <c r="LL45" i="11"/>
  <c r="LJ45" i="11"/>
  <c r="LK45" i="11" s="1"/>
  <c r="LG45" i="11"/>
  <c r="LE45" i="11"/>
  <c r="LF45" i="11" s="1"/>
  <c r="LB45" i="11"/>
  <c r="KZ45" i="11"/>
  <c r="LA45" i="11" s="1"/>
  <c r="LA49" i="11" s="1"/>
  <c r="KW45" i="11"/>
  <c r="KU45" i="11"/>
  <c r="KV45" i="11" s="1"/>
  <c r="KR45" i="11"/>
  <c r="KP45" i="11"/>
  <c r="KQ45" i="11" s="1"/>
  <c r="KM45" i="11"/>
  <c r="KK45" i="11"/>
  <c r="KL45" i="11" s="1"/>
  <c r="KH45" i="11"/>
  <c r="KG45" i="11"/>
  <c r="KG49" i="11" s="1"/>
  <c r="KF45" i="11"/>
  <c r="KC45" i="11"/>
  <c r="KA45" i="11"/>
  <c r="KB45" i="11" s="1"/>
  <c r="KB49" i="11" s="1"/>
  <c r="JX45" i="11"/>
  <c r="JV45" i="11"/>
  <c r="JW45" i="11" s="1"/>
  <c r="JS45" i="11"/>
  <c r="JQ45" i="11"/>
  <c r="JR45" i="11" s="1"/>
  <c r="JN45" i="11"/>
  <c r="JM45" i="11"/>
  <c r="JM49" i="11" s="1"/>
  <c r="JL45" i="11"/>
  <c r="JI45" i="11"/>
  <c r="JG45" i="11"/>
  <c r="JH45" i="11" s="1"/>
  <c r="JD45" i="11"/>
  <c r="JB45" i="11"/>
  <c r="JC45" i="11" s="1"/>
  <c r="IY45" i="11"/>
  <c r="IW45" i="11"/>
  <c r="IX45" i="11" s="1"/>
  <c r="IT45" i="11"/>
  <c r="IR45" i="11"/>
  <c r="IS45" i="11" s="1"/>
  <c r="IO45" i="11"/>
  <c r="IM45" i="11"/>
  <c r="IN45" i="11" s="1"/>
  <c r="IJ45" i="11"/>
  <c r="IH45" i="11"/>
  <c r="II45" i="11" s="1"/>
  <c r="IE45" i="11"/>
  <c r="IC45" i="11"/>
  <c r="ID45" i="11" s="1"/>
  <c r="HZ45" i="11"/>
  <c r="HX45" i="11"/>
  <c r="HY45" i="11" s="1"/>
  <c r="HY49" i="11" s="1"/>
  <c r="HU45" i="11"/>
  <c r="HS45" i="11"/>
  <c r="HT45" i="11" s="1"/>
  <c r="HP45" i="11"/>
  <c r="HN45" i="11"/>
  <c r="HO45" i="11" s="1"/>
  <c r="HK45" i="11"/>
  <c r="HI45" i="11"/>
  <c r="HJ45" i="11" s="1"/>
  <c r="HF45" i="11"/>
  <c r="HD45" i="11"/>
  <c r="HE45" i="11" s="1"/>
  <c r="HE49" i="11" s="1"/>
  <c r="HA45" i="11"/>
  <c r="GY45" i="11"/>
  <c r="GZ45" i="11" s="1"/>
  <c r="GV45" i="11"/>
  <c r="GT45" i="11"/>
  <c r="GU45" i="11" s="1"/>
  <c r="GQ45" i="11"/>
  <c r="GO45" i="11"/>
  <c r="GP45" i="11" s="1"/>
  <c r="GL45" i="11"/>
  <c r="GK45" i="11"/>
  <c r="GK49" i="11" s="1"/>
  <c r="GJ45" i="11"/>
  <c r="GG45" i="11"/>
  <c r="GE45" i="11"/>
  <c r="GF45" i="11" s="1"/>
  <c r="GB45" i="11"/>
  <c r="FZ45" i="11"/>
  <c r="GA45" i="11" s="1"/>
  <c r="FW45" i="11"/>
  <c r="FU45" i="11"/>
  <c r="FV45" i="11" s="1"/>
  <c r="FR45" i="11"/>
  <c r="FQ45" i="11"/>
  <c r="FP45" i="11"/>
  <c r="FM45" i="11"/>
  <c r="FK45" i="11"/>
  <c r="FL45" i="11" s="1"/>
  <c r="FH45" i="11"/>
  <c r="FF45" i="11"/>
  <c r="FG45" i="11" s="1"/>
  <c r="FC45" i="11"/>
  <c r="FA45" i="11"/>
  <c r="FB45" i="11" s="1"/>
  <c r="FB49" i="11" s="1"/>
  <c r="EX45" i="11"/>
  <c r="EV45" i="11"/>
  <c r="EW45" i="11" s="1"/>
  <c r="ES45" i="11"/>
  <c r="EQ45" i="11"/>
  <c r="ER45" i="11" s="1"/>
  <c r="EN45" i="11"/>
  <c r="EL45" i="11"/>
  <c r="EM45" i="11" s="1"/>
  <c r="EI45" i="11"/>
  <c r="EG45" i="11"/>
  <c r="EH45" i="11" s="1"/>
  <c r="ED45" i="11"/>
  <c r="EB45" i="11"/>
  <c r="EC45" i="11" s="1"/>
  <c r="DY45" i="11"/>
  <c r="DW45" i="11"/>
  <c r="DX45" i="11" s="1"/>
  <c r="DX49" i="11" s="1"/>
  <c r="DT45" i="11"/>
  <c r="DR45" i="11"/>
  <c r="DS45" i="11" s="1"/>
  <c r="DO45" i="11"/>
  <c r="DM45" i="11"/>
  <c r="DN45" i="11" s="1"/>
  <c r="DJ45" i="11"/>
  <c r="DH45" i="11"/>
  <c r="DI45" i="11" s="1"/>
  <c r="DI49" i="11" s="1"/>
  <c r="DE45" i="11"/>
  <c r="DC45" i="11"/>
  <c r="DD45" i="11" s="1"/>
  <c r="CZ45" i="11"/>
  <c r="CX45" i="11"/>
  <c r="CY45" i="11" s="1"/>
  <c r="CU45" i="11"/>
  <c r="CS45" i="11"/>
  <c r="CT45" i="11" s="1"/>
  <c r="CP45" i="11"/>
  <c r="CO45" i="11"/>
  <c r="CO49" i="11" s="1"/>
  <c r="CN45" i="11"/>
  <c r="CK45" i="11"/>
  <c r="CI45" i="11"/>
  <c r="CJ45" i="11" s="1"/>
  <c r="CF45" i="11"/>
  <c r="CD45" i="11"/>
  <c r="CE45" i="11" s="1"/>
  <c r="CA45" i="11"/>
  <c r="BY45" i="11"/>
  <c r="BZ45" i="11" s="1"/>
  <c r="BV45" i="11"/>
  <c r="BT45" i="11"/>
  <c r="BU45" i="11" s="1"/>
  <c r="BU49" i="11" s="1"/>
  <c r="BQ45" i="11"/>
  <c r="BO45" i="11"/>
  <c r="BP45" i="11" s="1"/>
  <c r="BL45" i="11"/>
  <c r="BJ45" i="11"/>
  <c r="BK45" i="11" s="1"/>
  <c r="BG45" i="11"/>
  <c r="BE45" i="11"/>
  <c r="BF45" i="11" s="1"/>
  <c r="BB45" i="11"/>
  <c r="BA45" i="11"/>
  <c r="AZ45" i="11"/>
  <c r="AW45" i="11"/>
  <c r="AU45" i="11"/>
  <c r="AV45" i="11" s="1"/>
  <c r="AR45" i="11"/>
  <c r="AP45" i="11"/>
  <c r="AQ45" i="11" s="1"/>
  <c r="AM45" i="11"/>
  <c r="AK45" i="11"/>
  <c r="AL45" i="11" s="1"/>
  <c r="AH45" i="11"/>
  <c r="AF45" i="11"/>
  <c r="AG45" i="11" s="1"/>
  <c r="AC45" i="11"/>
  <c r="AA45" i="11"/>
  <c r="AB45" i="11" s="1"/>
  <c r="X45" i="11"/>
  <c r="V45" i="11"/>
  <c r="W45" i="11" s="1"/>
  <c r="S45" i="11"/>
  <c r="Q45" i="11"/>
  <c r="R45" i="11" s="1"/>
  <c r="N45" i="11"/>
  <c r="L45" i="11"/>
  <c r="M45" i="11" s="1"/>
  <c r="M49" i="11" s="1"/>
  <c r="I45" i="11"/>
  <c r="G45" i="11"/>
  <c r="H45" i="11" s="1"/>
  <c r="ON44" i="11"/>
  <c r="OL44" i="11"/>
  <c r="OI44" i="11"/>
  <c r="OG44" i="11"/>
  <c r="OD44" i="11"/>
  <c r="OB44" i="11"/>
  <c r="NY44" i="11"/>
  <c r="NW44" i="11"/>
  <c r="NT44" i="11"/>
  <c r="NR44" i="11"/>
  <c r="NO44" i="11"/>
  <c r="NM44" i="11"/>
  <c r="NJ44" i="11"/>
  <c r="NH44" i="11"/>
  <c r="NE44" i="11"/>
  <c r="NC44" i="11"/>
  <c r="MZ44" i="11"/>
  <c r="MX44" i="11"/>
  <c r="MU44" i="11"/>
  <c r="MS44" i="11"/>
  <c r="MP44" i="11"/>
  <c r="MN44" i="11"/>
  <c r="MK44" i="11"/>
  <c r="MI44" i="11"/>
  <c r="MF44" i="11"/>
  <c r="MD44" i="11"/>
  <c r="MA44" i="11"/>
  <c r="LY44" i="11"/>
  <c r="LV44" i="11"/>
  <c r="LT44" i="11"/>
  <c r="LQ44" i="11"/>
  <c r="LO44" i="11"/>
  <c r="LL44" i="11"/>
  <c r="LJ44" i="11"/>
  <c r="LG44" i="11"/>
  <c r="LE44" i="11"/>
  <c r="LB44" i="11"/>
  <c r="KZ44" i="11"/>
  <c r="LA44" i="11" s="1"/>
  <c r="KW44" i="11"/>
  <c r="KU44" i="11"/>
  <c r="KR44" i="11"/>
  <c r="KP44" i="11"/>
  <c r="KM44" i="11"/>
  <c r="KK44" i="11"/>
  <c r="KH44" i="11"/>
  <c r="KF44" i="11"/>
  <c r="KC44" i="11"/>
  <c r="KA44" i="11"/>
  <c r="JX44" i="11"/>
  <c r="JV44" i="11"/>
  <c r="JW44" i="11" s="1"/>
  <c r="JS44" i="11"/>
  <c r="JQ44" i="11"/>
  <c r="JN44" i="11"/>
  <c r="JM44" i="11"/>
  <c r="JL44" i="11"/>
  <c r="JI44" i="11"/>
  <c r="JG44" i="11"/>
  <c r="JD44" i="11"/>
  <c r="JB44" i="11"/>
  <c r="IY44" i="11"/>
  <c r="IW44" i="11"/>
  <c r="IT44" i="11"/>
  <c r="IR44" i="11"/>
  <c r="IO44" i="11"/>
  <c r="IM44" i="11"/>
  <c r="IJ44" i="11"/>
  <c r="IH44" i="11"/>
  <c r="II44" i="11" s="1"/>
  <c r="IE44" i="11"/>
  <c r="IC44" i="11"/>
  <c r="HZ44" i="11"/>
  <c r="HX44" i="11"/>
  <c r="HU44" i="11"/>
  <c r="HS44" i="11"/>
  <c r="HP44" i="11"/>
  <c r="HN44" i="11"/>
  <c r="HK44" i="11"/>
  <c r="HI44" i="11"/>
  <c r="HF44" i="11"/>
  <c r="HD44" i="11"/>
  <c r="HA44" i="11"/>
  <c r="GY44" i="11"/>
  <c r="GV44" i="11"/>
  <c r="GT44" i="11"/>
  <c r="GU44" i="11" s="1"/>
  <c r="GQ44" i="11"/>
  <c r="GO44" i="11"/>
  <c r="GL44" i="11"/>
  <c r="GJ44" i="11"/>
  <c r="GG44" i="11"/>
  <c r="GE44" i="11"/>
  <c r="GB44" i="11"/>
  <c r="FZ44" i="11"/>
  <c r="FW44" i="11"/>
  <c r="FU44" i="11"/>
  <c r="FR44" i="11"/>
  <c r="FP44" i="11"/>
  <c r="FM44" i="11"/>
  <c r="FK44" i="11"/>
  <c r="FH44" i="11"/>
  <c r="FF44" i="11"/>
  <c r="FG44" i="11" s="1"/>
  <c r="FC44" i="11"/>
  <c r="FA44" i="11"/>
  <c r="EX44" i="11"/>
  <c r="EW44" i="11"/>
  <c r="EV44" i="11"/>
  <c r="ES44" i="11"/>
  <c r="EQ44" i="11"/>
  <c r="EN44" i="11"/>
  <c r="EL44" i="11"/>
  <c r="EI44" i="11"/>
  <c r="EG44" i="11"/>
  <c r="ED44" i="11"/>
  <c r="EB44" i="11"/>
  <c r="DY44" i="11"/>
  <c r="DW44" i="11"/>
  <c r="DT44" i="11"/>
  <c r="DR44" i="11"/>
  <c r="DO44" i="11"/>
  <c r="DM44" i="11"/>
  <c r="DN44" i="11" s="1"/>
  <c r="DJ44" i="11"/>
  <c r="DH44" i="11"/>
  <c r="DE44" i="11"/>
  <c r="DI44" i="11" s="1"/>
  <c r="DC44" i="11"/>
  <c r="CZ44" i="11"/>
  <c r="CX44" i="11"/>
  <c r="CU44" i="11"/>
  <c r="CY44" i="11" s="1"/>
  <c r="CS44" i="11"/>
  <c r="CP44" i="11"/>
  <c r="CN44" i="11"/>
  <c r="CK44" i="11"/>
  <c r="CO44" i="11" s="1"/>
  <c r="CI44" i="11"/>
  <c r="CF44" i="11"/>
  <c r="CD44" i="11"/>
  <c r="CA44" i="11"/>
  <c r="BY44" i="11"/>
  <c r="BZ44" i="11" s="1"/>
  <c r="BV44" i="11"/>
  <c r="BT44" i="11"/>
  <c r="BQ44" i="11"/>
  <c r="BU44" i="11" s="1"/>
  <c r="BO44" i="11"/>
  <c r="BL44" i="11"/>
  <c r="BJ44" i="11"/>
  <c r="BG44" i="11"/>
  <c r="BK44" i="11" s="1"/>
  <c r="BE44" i="11"/>
  <c r="BB44" i="11"/>
  <c r="AZ44" i="11"/>
  <c r="AW44" i="11"/>
  <c r="BA44" i="11" s="1"/>
  <c r="AU44" i="11"/>
  <c r="AR44" i="11"/>
  <c r="AP44" i="11"/>
  <c r="AM44" i="11"/>
  <c r="AK44" i="11"/>
  <c r="AL44" i="11" s="1"/>
  <c r="AH44" i="11"/>
  <c r="AF44" i="11"/>
  <c r="AC44" i="11"/>
  <c r="AA44" i="11"/>
  <c r="X44" i="11"/>
  <c r="V44" i="11"/>
  <c r="S44" i="11"/>
  <c r="Q44" i="11"/>
  <c r="N44" i="11"/>
  <c r="L44" i="11"/>
  <c r="I44" i="11"/>
  <c r="G44" i="11"/>
  <c r="H44" i="11" s="1"/>
  <c r="ON43" i="11"/>
  <c r="OL43" i="11"/>
  <c r="OI43" i="11"/>
  <c r="OG43" i="11"/>
  <c r="OH43" i="11" s="1"/>
  <c r="OD43" i="11"/>
  <c r="OB43" i="11"/>
  <c r="NY43" i="11"/>
  <c r="OC43" i="11" s="1"/>
  <c r="NW43" i="11"/>
  <c r="NT43" i="11"/>
  <c r="NR43" i="11"/>
  <c r="NO43" i="11"/>
  <c r="NM43" i="11"/>
  <c r="NJ43" i="11"/>
  <c r="NH43" i="11"/>
  <c r="NE43" i="11"/>
  <c r="NC43" i="11"/>
  <c r="MZ43" i="11"/>
  <c r="MX43" i="11"/>
  <c r="MU43" i="11"/>
  <c r="MS43" i="11"/>
  <c r="MP43" i="11"/>
  <c r="MN43" i="11"/>
  <c r="MK43" i="11"/>
  <c r="MI43" i="11"/>
  <c r="MF43" i="11"/>
  <c r="MD43" i="11"/>
  <c r="MA43" i="11"/>
  <c r="LY43" i="11"/>
  <c r="LV43" i="11"/>
  <c r="LT43" i="11"/>
  <c r="LQ43" i="11"/>
  <c r="LO43" i="11"/>
  <c r="LL43" i="11"/>
  <c r="LJ43" i="11"/>
  <c r="LG43" i="11"/>
  <c r="LE43" i="11"/>
  <c r="LB43" i="11"/>
  <c r="KZ43" i="11"/>
  <c r="KW43" i="11"/>
  <c r="KU43" i="11"/>
  <c r="KR43" i="11"/>
  <c r="KP43" i="11"/>
  <c r="KM43" i="11"/>
  <c r="KK43" i="11"/>
  <c r="KH43" i="11"/>
  <c r="KF43" i="11"/>
  <c r="KC43" i="11"/>
  <c r="KA43" i="11"/>
  <c r="JX43" i="11"/>
  <c r="JV43" i="11"/>
  <c r="JS43" i="11"/>
  <c r="JQ43" i="11"/>
  <c r="JN43" i="11"/>
  <c r="JL43" i="11"/>
  <c r="JM43" i="11" s="1"/>
  <c r="JI43" i="11"/>
  <c r="JG43" i="11"/>
  <c r="JD43" i="11"/>
  <c r="JB43" i="11"/>
  <c r="IY43" i="11"/>
  <c r="IW43" i="11"/>
  <c r="IT43" i="11"/>
  <c r="IR43" i="11"/>
  <c r="IO43" i="11"/>
  <c r="IM43" i="11"/>
  <c r="IJ43" i="11"/>
  <c r="IH43" i="11"/>
  <c r="IE43" i="11"/>
  <c r="IC43" i="11"/>
  <c r="ID43" i="11" s="1"/>
  <c r="HZ43" i="11"/>
  <c r="HX43" i="11"/>
  <c r="HU43" i="11"/>
  <c r="HS43" i="11"/>
  <c r="HP43" i="11"/>
  <c r="HN43" i="11"/>
  <c r="HK43" i="11"/>
  <c r="HI43" i="11"/>
  <c r="HF43" i="11"/>
  <c r="HD43" i="11"/>
  <c r="HA43" i="11"/>
  <c r="GY43" i="11"/>
  <c r="GV43" i="11"/>
  <c r="GT43" i="11"/>
  <c r="GQ43" i="11"/>
  <c r="GO43" i="11"/>
  <c r="GP43" i="11" s="1"/>
  <c r="GL43" i="11"/>
  <c r="GJ43" i="11"/>
  <c r="GG43" i="11"/>
  <c r="GE43" i="11"/>
  <c r="GB43" i="11"/>
  <c r="FZ43" i="11"/>
  <c r="FW43" i="11"/>
  <c r="FU43" i="11"/>
  <c r="FR43" i="11"/>
  <c r="FP43" i="11"/>
  <c r="FM43" i="11"/>
  <c r="FK43" i="11"/>
  <c r="FH43" i="11"/>
  <c r="FF43" i="11"/>
  <c r="FC43" i="11"/>
  <c r="FA43" i="11"/>
  <c r="FB43" i="11" s="1"/>
  <c r="EX43" i="11"/>
  <c r="EV43" i="11"/>
  <c r="ES43" i="11"/>
  <c r="EQ43" i="11"/>
  <c r="EN43" i="11"/>
  <c r="EL43" i="11"/>
  <c r="EI43" i="11"/>
  <c r="EG43" i="11"/>
  <c r="EH43" i="11" s="1"/>
  <c r="ED43" i="11"/>
  <c r="EB43" i="11"/>
  <c r="DY43" i="11"/>
  <c r="DW43" i="11"/>
  <c r="DX43" i="11" s="1"/>
  <c r="DT43" i="11"/>
  <c r="DR43" i="11"/>
  <c r="DO43" i="11"/>
  <c r="DM43" i="11"/>
  <c r="DJ43" i="11"/>
  <c r="DH43" i="11"/>
  <c r="DE43" i="11"/>
  <c r="DC43" i="11"/>
  <c r="DD43" i="11" s="1"/>
  <c r="CZ43" i="11"/>
  <c r="CX43" i="11"/>
  <c r="CU43" i="11"/>
  <c r="CS43" i="11"/>
  <c r="CP43" i="11"/>
  <c r="CN43" i="11"/>
  <c r="CK43" i="11"/>
  <c r="CI43" i="11"/>
  <c r="CF43" i="11"/>
  <c r="CD43" i="11"/>
  <c r="CA43" i="11"/>
  <c r="BY43" i="11"/>
  <c r="BV43" i="11"/>
  <c r="BT43" i="11"/>
  <c r="BQ43" i="11"/>
  <c r="BO43" i="11"/>
  <c r="BP43" i="11" s="1"/>
  <c r="BL43" i="11"/>
  <c r="BJ43" i="11"/>
  <c r="BG43" i="11"/>
  <c r="BE43" i="11"/>
  <c r="BF43" i="11" s="1"/>
  <c r="BB43" i="11"/>
  <c r="AZ43" i="11"/>
  <c r="AW43" i="11"/>
  <c r="AU43" i="11"/>
  <c r="AV43" i="11" s="1"/>
  <c r="AR43" i="11"/>
  <c r="AP43" i="11"/>
  <c r="AQ43" i="11" s="1"/>
  <c r="AM43" i="11"/>
  <c r="AK43" i="11"/>
  <c r="AH43" i="11"/>
  <c r="AF43" i="11"/>
  <c r="AC43" i="11"/>
  <c r="AA43" i="11"/>
  <c r="X43" i="11"/>
  <c r="V43" i="11"/>
  <c r="W43" i="11" s="1"/>
  <c r="S43" i="11"/>
  <c r="Q43" i="11"/>
  <c r="N43" i="11"/>
  <c r="L43" i="11"/>
  <c r="M43" i="11" s="1"/>
  <c r="I43" i="11"/>
  <c r="G43" i="11"/>
  <c r="H43" i="11" s="1"/>
  <c r="ON42" i="11"/>
  <c r="OL42" i="11"/>
  <c r="OI42" i="11"/>
  <c r="OG42" i="11"/>
  <c r="OD42" i="11"/>
  <c r="OB42" i="11"/>
  <c r="NY42" i="11"/>
  <c r="NW42" i="11"/>
  <c r="NT42" i="11"/>
  <c r="NR42" i="11"/>
  <c r="NO42" i="11"/>
  <c r="NM42" i="11"/>
  <c r="NJ42" i="11"/>
  <c r="NH42" i="11"/>
  <c r="NE42" i="11"/>
  <c r="NC42" i="11"/>
  <c r="MZ42" i="11"/>
  <c r="MX42" i="11"/>
  <c r="MU42" i="11"/>
  <c r="MS42" i="11"/>
  <c r="MP42" i="11"/>
  <c r="MN42" i="11"/>
  <c r="MK42" i="11"/>
  <c r="MI42" i="11"/>
  <c r="MF42" i="11"/>
  <c r="MD42" i="11"/>
  <c r="MA42" i="11"/>
  <c r="LY42" i="11"/>
  <c r="LV42" i="11"/>
  <c r="LT42" i="11"/>
  <c r="LQ42" i="11"/>
  <c r="LO42" i="11"/>
  <c r="LL42" i="11"/>
  <c r="LJ42" i="11"/>
  <c r="LG42" i="11"/>
  <c r="LE42" i="11"/>
  <c r="LB42" i="11"/>
  <c r="KZ42" i="11"/>
  <c r="KW42" i="11"/>
  <c r="KU42" i="11"/>
  <c r="KR42" i="11"/>
  <c r="KP42" i="11"/>
  <c r="KQ42" i="11" s="1"/>
  <c r="KM42" i="11"/>
  <c r="KK42" i="11"/>
  <c r="KH42" i="11"/>
  <c r="KF42" i="11"/>
  <c r="KC42" i="11"/>
  <c r="KA42" i="11"/>
  <c r="JX42" i="11"/>
  <c r="JV42" i="11"/>
  <c r="JS42" i="11"/>
  <c r="JQ42" i="11"/>
  <c r="JN42" i="11"/>
  <c r="JL42" i="11"/>
  <c r="JI42" i="11"/>
  <c r="JG42" i="11"/>
  <c r="JD42" i="11"/>
  <c r="JB42" i="11"/>
  <c r="IY42" i="11"/>
  <c r="IW42" i="11"/>
  <c r="IT42" i="11"/>
  <c r="IR42" i="11"/>
  <c r="IO42" i="11"/>
  <c r="IM42" i="11"/>
  <c r="IJ42" i="11"/>
  <c r="IH42" i="11"/>
  <c r="II42" i="11" s="1"/>
  <c r="IE42" i="11"/>
  <c r="IC42" i="11"/>
  <c r="HZ42" i="11"/>
  <c r="HX42" i="11"/>
  <c r="HU42" i="11"/>
  <c r="HS42" i="11"/>
  <c r="HP42" i="11"/>
  <c r="HN42" i="11"/>
  <c r="HK42" i="11"/>
  <c r="HI42" i="11"/>
  <c r="HF42" i="11"/>
  <c r="HD42" i="11"/>
  <c r="HA42" i="11"/>
  <c r="GY42" i="11"/>
  <c r="GZ42" i="11" s="1"/>
  <c r="GV42" i="11"/>
  <c r="GT42" i="11"/>
  <c r="GQ42" i="11"/>
  <c r="GO42" i="11"/>
  <c r="GL42" i="11"/>
  <c r="GJ42" i="11"/>
  <c r="GG42" i="11"/>
  <c r="GE42" i="11"/>
  <c r="GB42" i="11"/>
  <c r="FZ42" i="11"/>
  <c r="FW42" i="11"/>
  <c r="FU42" i="11"/>
  <c r="FR42" i="11"/>
  <c r="FP42" i="11"/>
  <c r="FM42" i="11"/>
  <c r="FK42" i="11"/>
  <c r="FH42" i="11"/>
  <c r="FF42" i="11"/>
  <c r="FC42" i="11"/>
  <c r="FA42" i="11"/>
  <c r="EX42" i="11"/>
  <c r="EV42" i="11"/>
  <c r="ES42" i="11"/>
  <c r="EQ42" i="11"/>
  <c r="EN42" i="11"/>
  <c r="EL42" i="11"/>
  <c r="EI42" i="11"/>
  <c r="EG42" i="11"/>
  <c r="ED42" i="11"/>
  <c r="EB42" i="11"/>
  <c r="DY42" i="11"/>
  <c r="DW42" i="11"/>
  <c r="DT42" i="11"/>
  <c r="DR42" i="11"/>
  <c r="DO42" i="11"/>
  <c r="DM42" i="11"/>
  <c r="DJ42" i="11"/>
  <c r="DH42" i="11"/>
  <c r="DE42" i="11"/>
  <c r="DC42" i="11"/>
  <c r="CZ42" i="11"/>
  <c r="CX42" i="11"/>
  <c r="CU42" i="11"/>
  <c r="CS42" i="11"/>
  <c r="CP42" i="11"/>
  <c r="CN42" i="11"/>
  <c r="CK42" i="11"/>
  <c r="CI42" i="11"/>
  <c r="CJ42" i="11" s="1"/>
  <c r="CF42" i="11"/>
  <c r="CD42" i="11"/>
  <c r="CA42" i="11"/>
  <c r="BY42" i="11"/>
  <c r="BV42" i="11"/>
  <c r="BT42" i="11"/>
  <c r="BQ42" i="11"/>
  <c r="BO42" i="11"/>
  <c r="BP42" i="11" s="1"/>
  <c r="BL42" i="11"/>
  <c r="BJ42" i="11"/>
  <c r="BK42" i="11" s="1"/>
  <c r="BG42" i="11"/>
  <c r="BE42" i="11"/>
  <c r="BB42" i="11"/>
  <c r="AZ42" i="11"/>
  <c r="AW42" i="11"/>
  <c r="AU42" i="11"/>
  <c r="AR42" i="11"/>
  <c r="AP42" i="11"/>
  <c r="AM42" i="11"/>
  <c r="AK42" i="11"/>
  <c r="AH42" i="11"/>
  <c r="AF42" i="11"/>
  <c r="AC42" i="11"/>
  <c r="AA42" i="11"/>
  <c r="X42" i="11"/>
  <c r="V42" i="11"/>
  <c r="S42" i="11"/>
  <c r="Q42" i="11"/>
  <c r="N42" i="11"/>
  <c r="L42" i="11"/>
  <c r="I42" i="11"/>
  <c r="G42" i="11"/>
  <c r="H42" i="11" s="1"/>
  <c r="ON41" i="11"/>
  <c r="OL41" i="11"/>
  <c r="OI41" i="11"/>
  <c r="OG41" i="11"/>
  <c r="OD41" i="11"/>
  <c r="OB41" i="11"/>
  <c r="NY41" i="11"/>
  <c r="NW41" i="11"/>
  <c r="NX41" i="11" s="1"/>
  <c r="NT41" i="11"/>
  <c r="NR41" i="11"/>
  <c r="NO41" i="11"/>
  <c r="NM41" i="11"/>
  <c r="NJ41" i="11"/>
  <c r="NH41" i="11"/>
  <c r="NE41" i="11"/>
  <c r="NC41" i="11"/>
  <c r="ND41" i="11" s="1"/>
  <c r="MZ41" i="11"/>
  <c r="MX41" i="11"/>
  <c r="MU41" i="11"/>
  <c r="MS41" i="11"/>
  <c r="MT41" i="11" s="1"/>
  <c r="MP41" i="11"/>
  <c r="MN41" i="11"/>
  <c r="MK41" i="11"/>
  <c r="MI41" i="11"/>
  <c r="MF41" i="11"/>
  <c r="MD41" i="11"/>
  <c r="MA41" i="11"/>
  <c r="LY41" i="11"/>
  <c r="LV41" i="11"/>
  <c r="LT41" i="11"/>
  <c r="LQ41" i="11"/>
  <c r="LO41" i="11"/>
  <c r="LP41" i="11" s="1"/>
  <c r="LL41" i="11"/>
  <c r="LJ41" i="11"/>
  <c r="LG41" i="11"/>
  <c r="LE41" i="11"/>
  <c r="LF41" i="11" s="1"/>
  <c r="LB41" i="11"/>
  <c r="KZ41" i="11"/>
  <c r="KW41" i="11"/>
  <c r="KU41" i="11"/>
  <c r="KR41" i="11"/>
  <c r="KP41" i="11"/>
  <c r="KM41" i="11"/>
  <c r="KK41" i="11"/>
  <c r="KH41" i="11"/>
  <c r="KF41" i="11"/>
  <c r="KC41" i="11"/>
  <c r="KA41" i="11"/>
  <c r="JX41" i="11"/>
  <c r="JV41" i="11"/>
  <c r="JS41" i="11"/>
  <c r="JQ41" i="11"/>
  <c r="JN41" i="11"/>
  <c r="JL41" i="11"/>
  <c r="JI41" i="11"/>
  <c r="JG41" i="11"/>
  <c r="JH41" i="11" s="1"/>
  <c r="JD41" i="11"/>
  <c r="JB41" i="11"/>
  <c r="IY41" i="11"/>
  <c r="IW41" i="11"/>
  <c r="IT41" i="11"/>
  <c r="IR41" i="11"/>
  <c r="IO41" i="11"/>
  <c r="IN41" i="11"/>
  <c r="IM41" i="11"/>
  <c r="IJ41" i="11"/>
  <c r="IH41" i="11"/>
  <c r="IE41" i="11"/>
  <c r="IC41" i="11"/>
  <c r="HZ41" i="11"/>
  <c r="HX41" i="11"/>
  <c r="HU41" i="11"/>
  <c r="HS41" i="11"/>
  <c r="HP41" i="11"/>
  <c r="HN41" i="11"/>
  <c r="HK41" i="11"/>
  <c r="HI41" i="11"/>
  <c r="HF41" i="11"/>
  <c r="HD41" i="11"/>
  <c r="HA41" i="11"/>
  <c r="GY41" i="11"/>
  <c r="GV41" i="11"/>
  <c r="GT41" i="11"/>
  <c r="GU41" i="11" s="1"/>
  <c r="GQ41" i="11"/>
  <c r="GO41" i="11"/>
  <c r="GL41" i="11"/>
  <c r="GJ41" i="11"/>
  <c r="GG41" i="11"/>
  <c r="GE41" i="11"/>
  <c r="GB41" i="11"/>
  <c r="FZ41" i="11"/>
  <c r="FW41" i="11"/>
  <c r="FU41" i="11"/>
  <c r="FR41" i="11"/>
  <c r="FP41" i="11"/>
  <c r="FM41" i="11"/>
  <c r="FK41" i="11"/>
  <c r="FH41" i="11"/>
  <c r="FF41" i="11"/>
  <c r="FC41" i="11"/>
  <c r="FA41" i="11"/>
  <c r="EX41" i="11"/>
  <c r="EV41" i="11"/>
  <c r="ES41" i="11"/>
  <c r="EQ41" i="11"/>
  <c r="EN41" i="11"/>
  <c r="EL41" i="11"/>
  <c r="EI41" i="11"/>
  <c r="EG41" i="11"/>
  <c r="ED41" i="11"/>
  <c r="EB41" i="11"/>
  <c r="DY41" i="11"/>
  <c r="DW41" i="11"/>
  <c r="DT41" i="11"/>
  <c r="DR41" i="11"/>
  <c r="DO41" i="11"/>
  <c r="DM41" i="11"/>
  <c r="DJ41" i="11"/>
  <c r="DH41" i="11"/>
  <c r="DE41" i="11"/>
  <c r="DC41" i="11"/>
  <c r="CZ41" i="11"/>
  <c r="CX41" i="11"/>
  <c r="CU41" i="11"/>
  <c r="CS41" i="11"/>
  <c r="CP41" i="11"/>
  <c r="CN41" i="11"/>
  <c r="CK41" i="11"/>
  <c r="CI41" i="11"/>
  <c r="CF41" i="11"/>
  <c r="CD41" i="11"/>
  <c r="CA41" i="11"/>
  <c r="BY41" i="11"/>
  <c r="BV41" i="11"/>
  <c r="BT41" i="11"/>
  <c r="BQ41" i="11"/>
  <c r="BO41" i="11"/>
  <c r="BL41" i="11"/>
  <c r="BK41" i="11"/>
  <c r="BJ41" i="11"/>
  <c r="BG41" i="11"/>
  <c r="BE41" i="11"/>
  <c r="BB41" i="11"/>
  <c r="AZ41" i="11"/>
  <c r="AW41" i="11"/>
  <c r="AU41" i="11"/>
  <c r="AR41" i="11"/>
  <c r="AP41" i="11"/>
  <c r="AM41" i="11"/>
  <c r="AK41" i="11"/>
  <c r="AH41" i="11"/>
  <c r="AF41" i="11"/>
  <c r="AC41" i="11"/>
  <c r="AA41" i="11"/>
  <c r="X41" i="11"/>
  <c r="V41" i="11"/>
  <c r="S41" i="11"/>
  <c r="Q41" i="11"/>
  <c r="N41" i="11"/>
  <c r="L41" i="11"/>
  <c r="G41" i="11"/>
  <c r="H41" i="11" s="1"/>
  <c r="ON40" i="11"/>
  <c r="OL40" i="11"/>
  <c r="OI40" i="11"/>
  <c r="OG40" i="11"/>
  <c r="OD40" i="11"/>
  <c r="OB40" i="11"/>
  <c r="NY40" i="11"/>
  <c r="NW40" i="11"/>
  <c r="NT40" i="11"/>
  <c r="NR40" i="11"/>
  <c r="NO40" i="11"/>
  <c r="NM40" i="11"/>
  <c r="NJ40" i="11"/>
  <c r="NH40" i="11"/>
  <c r="NE40" i="11"/>
  <c r="NC40" i="11"/>
  <c r="MZ40" i="11"/>
  <c r="MX40" i="11"/>
  <c r="MU40" i="11"/>
  <c r="MS40" i="11"/>
  <c r="MP40" i="11"/>
  <c r="MN40" i="11"/>
  <c r="MK40" i="11"/>
  <c r="MI40" i="11"/>
  <c r="MF40" i="11"/>
  <c r="MD40" i="11"/>
  <c r="MA40" i="11"/>
  <c r="LY40" i="11"/>
  <c r="LV40" i="11"/>
  <c r="LT40" i="11"/>
  <c r="LQ40" i="11"/>
  <c r="LO40" i="11"/>
  <c r="LL40" i="11"/>
  <c r="LJ40" i="11"/>
  <c r="LG40" i="11"/>
  <c r="LE40" i="11"/>
  <c r="LB40" i="11"/>
  <c r="KZ40" i="11"/>
  <c r="KW40" i="11"/>
  <c r="KU40" i="11"/>
  <c r="KR40" i="11"/>
  <c r="KP40" i="11"/>
  <c r="KM40" i="11"/>
  <c r="KK40" i="11"/>
  <c r="KH40" i="11"/>
  <c r="KF40" i="11"/>
  <c r="KC40" i="11"/>
  <c r="KA40" i="11"/>
  <c r="JX40" i="11"/>
  <c r="KB40" i="11" s="1"/>
  <c r="JV40" i="11"/>
  <c r="JS40" i="11"/>
  <c r="JQ40" i="11"/>
  <c r="JN40" i="11"/>
  <c r="JL40" i="11"/>
  <c r="JI40" i="11"/>
  <c r="JG40" i="11"/>
  <c r="JD40" i="11"/>
  <c r="JB40" i="11"/>
  <c r="IY40" i="11"/>
  <c r="IW40" i="11"/>
  <c r="IT40" i="11"/>
  <c r="IR40" i="11"/>
  <c r="IO40" i="11"/>
  <c r="IM40" i="11"/>
  <c r="IJ40" i="11"/>
  <c r="IH40" i="11"/>
  <c r="IE40" i="11"/>
  <c r="IC40" i="11"/>
  <c r="HZ40" i="11"/>
  <c r="HX40" i="11"/>
  <c r="HU40" i="11"/>
  <c r="HS40" i="11"/>
  <c r="HP40" i="11"/>
  <c r="HN40" i="11"/>
  <c r="HK40" i="11"/>
  <c r="HI40" i="11"/>
  <c r="HF40" i="11"/>
  <c r="HD40" i="11"/>
  <c r="HA40" i="11"/>
  <c r="GY40" i="11"/>
  <c r="GV40" i="11"/>
  <c r="GT40" i="11"/>
  <c r="GQ40" i="11"/>
  <c r="GO40" i="11"/>
  <c r="GL40" i="11"/>
  <c r="GJ40" i="11"/>
  <c r="GG40" i="11"/>
  <c r="GE40" i="11"/>
  <c r="GB40" i="11"/>
  <c r="FZ40" i="11"/>
  <c r="FW40" i="11"/>
  <c r="FU40" i="11"/>
  <c r="FR40" i="11"/>
  <c r="FP40" i="11"/>
  <c r="FM40" i="11"/>
  <c r="FK40" i="11"/>
  <c r="FH40" i="11"/>
  <c r="FF40" i="11"/>
  <c r="FC40" i="11"/>
  <c r="FA40" i="11"/>
  <c r="EX40" i="11"/>
  <c r="EV40" i="11"/>
  <c r="ES40" i="11"/>
  <c r="EQ40" i="11"/>
  <c r="EN40" i="11"/>
  <c r="EL40" i="11"/>
  <c r="EI40" i="11"/>
  <c r="EG40" i="11"/>
  <c r="ED40" i="11"/>
  <c r="EB40" i="11"/>
  <c r="DY40" i="11"/>
  <c r="DW40" i="11"/>
  <c r="DT40" i="11"/>
  <c r="DR40" i="11"/>
  <c r="DO40" i="11"/>
  <c r="DM40" i="11"/>
  <c r="DJ40" i="11"/>
  <c r="DH40" i="11"/>
  <c r="DE40" i="11"/>
  <c r="DC40" i="11"/>
  <c r="CZ40" i="11"/>
  <c r="CX40" i="11"/>
  <c r="CU40" i="11"/>
  <c r="CS40" i="11"/>
  <c r="CP40" i="11"/>
  <c r="CN40" i="11"/>
  <c r="CK40" i="11"/>
  <c r="CI40" i="11"/>
  <c r="CF40" i="11"/>
  <c r="CD40" i="11"/>
  <c r="CA40" i="11"/>
  <c r="BY40" i="11"/>
  <c r="BV40" i="11"/>
  <c r="BT40" i="11"/>
  <c r="BQ40" i="11"/>
  <c r="BO40" i="11"/>
  <c r="BL40" i="11"/>
  <c r="BJ40" i="11"/>
  <c r="BG40" i="11"/>
  <c r="BE40" i="11"/>
  <c r="BB40" i="11"/>
  <c r="AZ40" i="11"/>
  <c r="AW40" i="11"/>
  <c r="AU40" i="11"/>
  <c r="AR40" i="11"/>
  <c r="AP40" i="11"/>
  <c r="AM40" i="11"/>
  <c r="AK40" i="11"/>
  <c r="AH40" i="11"/>
  <c r="AF40" i="11"/>
  <c r="AC40" i="11"/>
  <c r="AA40" i="11"/>
  <c r="X40" i="11"/>
  <c r="V40" i="11"/>
  <c r="S40" i="11"/>
  <c r="Q40" i="11"/>
  <c r="N40" i="11"/>
  <c r="L40" i="11"/>
  <c r="H40" i="11"/>
  <c r="H39" i="11"/>
  <c r="G39" i="11"/>
  <c r="ON38" i="11"/>
  <c r="OL38" i="11"/>
  <c r="OI38" i="11"/>
  <c r="OG38" i="11"/>
  <c r="OD38" i="11"/>
  <c r="OB38" i="11"/>
  <c r="NY38" i="11"/>
  <c r="NW38" i="11"/>
  <c r="NT38" i="11"/>
  <c r="NR38" i="11"/>
  <c r="NO38" i="11"/>
  <c r="NM38" i="11"/>
  <c r="NJ38" i="11"/>
  <c r="NH38" i="11"/>
  <c r="NE38" i="11"/>
  <c r="NC38" i="11"/>
  <c r="MZ38" i="11"/>
  <c r="MX38" i="11"/>
  <c r="MU38" i="11"/>
  <c r="MS38" i="11"/>
  <c r="MT38" i="11" s="1"/>
  <c r="MP38" i="11"/>
  <c r="MN38" i="11"/>
  <c r="MK38" i="11"/>
  <c r="MI38" i="11"/>
  <c r="MJ38" i="11" s="1"/>
  <c r="MF38" i="11"/>
  <c r="MD38" i="11"/>
  <c r="MA38" i="11"/>
  <c r="ME38" i="11" s="1"/>
  <c r="LY38" i="11"/>
  <c r="LV38" i="11"/>
  <c r="LT38" i="11"/>
  <c r="LQ38" i="11"/>
  <c r="LO38" i="11"/>
  <c r="LL38" i="11"/>
  <c r="LJ38" i="11"/>
  <c r="LG38" i="11"/>
  <c r="LE38" i="11"/>
  <c r="LB38" i="11"/>
  <c r="KZ38" i="11"/>
  <c r="KW38" i="11"/>
  <c r="KU38" i="11"/>
  <c r="KR38" i="11"/>
  <c r="KP38" i="11"/>
  <c r="KM38" i="11"/>
  <c r="KK38" i="11"/>
  <c r="KH38" i="11"/>
  <c r="KF38" i="11"/>
  <c r="KC38" i="11"/>
  <c r="KA38" i="11"/>
  <c r="JX38" i="11"/>
  <c r="JV38" i="11"/>
  <c r="JS38" i="11"/>
  <c r="JQ38" i="11"/>
  <c r="JN38" i="11"/>
  <c r="JL38" i="11"/>
  <c r="JI38" i="11"/>
  <c r="JG38" i="11"/>
  <c r="JD38" i="11"/>
  <c r="JB38" i="11"/>
  <c r="IY38" i="11"/>
  <c r="IW38" i="11"/>
  <c r="IT38" i="11"/>
  <c r="IR38" i="11"/>
  <c r="IO38" i="11"/>
  <c r="IM38" i="11"/>
  <c r="IN38" i="11" s="1"/>
  <c r="IJ38" i="11"/>
  <c r="IH38" i="11"/>
  <c r="IE38" i="11"/>
  <c r="IC38" i="11"/>
  <c r="HZ38" i="11"/>
  <c r="HX38" i="11"/>
  <c r="HU38" i="11"/>
  <c r="HS38" i="11"/>
  <c r="HP38" i="11"/>
  <c r="HN38" i="11"/>
  <c r="HK38" i="11"/>
  <c r="HI38" i="11"/>
  <c r="HF38" i="11"/>
  <c r="HD38" i="11"/>
  <c r="HA38" i="11"/>
  <c r="GY38" i="11"/>
  <c r="GV38" i="11"/>
  <c r="GT38" i="11"/>
  <c r="GQ38" i="11"/>
  <c r="GO38" i="11"/>
  <c r="GP38" i="11" s="1"/>
  <c r="GL38" i="11"/>
  <c r="GJ38" i="11"/>
  <c r="GG38" i="11"/>
  <c r="GE38" i="11"/>
  <c r="GB38" i="11"/>
  <c r="FZ38" i="11"/>
  <c r="FW38" i="11"/>
  <c r="GA38" i="11" s="1"/>
  <c r="FU38" i="11"/>
  <c r="FR38" i="11"/>
  <c r="FP38" i="11"/>
  <c r="FM38" i="11"/>
  <c r="FK38" i="11"/>
  <c r="FL38" i="11" s="1"/>
  <c r="FH38" i="11"/>
  <c r="FF38" i="11"/>
  <c r="FC38" i="11"/>
  <c r="FA38" i="11"/>
  <c r="FB38" i="11" s="1"/>
  <c r="EX38" i="11"/>
  <c r="EV38" i="11"/>
  <c r="ES38" i="11"/>
  <c r="EQ38" i="11"/>
  <c r="EN38" i="11"/>
  <c r="EL38" i="11"/>
  <c r="EI38" i="11"/>
  <c r="EG38" i="11"/>
  <c r="ED38" i="11"/>
  <c r="EB38" i="11"/>
  <c r="DY38" i="11"/>
  <c r="DW38" i="11"/>
  <c r="DT38" i="11"/>
  <c r="DR38" i="11"/>
  <c r="DO38" i="11"/>
  <c r="DM38" i="11"/>
  <c r="DN38" i="11" s="1"/>
  <c r="DJ38" i="11"/>
  <c r="DH38" i="11"/>
  <c r="DE38" i="11"/>
  <c r="DC38" i="11"/>
  <c r="CZ38" i="11"/>
  <c r="CX38" i="11"/>
  <c r="CU38" i="11"/>
  <c r="CS38" i="11"/>
  <c r="CP38" i="11"/>
  <c r="CN38" i="11"/>
  <c r="CK38" i="11"/>
  <c r="CJ38" i="11"/>
  <c r="CI38" i="11"/>
  <c r="CF38" i="11"/>
  <c r="CD38" i="11"/>
  <c r="CA38" i="11"/>
  <c r="BY38" i="11"/>
  <c r="BV38" i="11"/>
  <c r="BT38" i="11"/>
  <c r="BQ38" i="11"/>
  <c r="BO38" i="11"/>
  <c r="BL38" i="11"/>
  <c r="BJ38" i="11"/>
  <c r="BG38" i="11"/>
  <c r="BE38" i="11"/>
  <c r="BB38" i="11"/>
  <c r="AZ38" i="11"/>
  <c r="AW38" i="11"/>
  <c r="AU38" i="11"/>
  <c r="AR38" i="11"/>
  <c r="AP38" i="11"/>
  <c r="AM38" i="11"/>
  <c r="AK38" i="11"/>
  <c r="AH38" i="11"/>
  <c r="AF38" i="11"/>
  <c r="AC38" i="11"/>
  <c r="AA38" i="11"/>
  <c r="X38" i="11"/>
  <c r="V38" i="11"/>
  <c r="W38" i="11" s="1"/>
  <c r="S38" i="11"/>
  <c r="Q38" i="11"/>
  <c r="N38" i="11"/>
  <c r="L38" i="11"/>
  <c r="I38" i="11"/>
  <c r="G38" i="11"/>
  <c r="H38" i="11" s="1"/>
  <c r="ON37" i="11"/>
  <c r="OL37" i="11"/>
  <c r="OM37" i="11" s="1"/>
  <c r="OI37" i="11"/>
  <c r="OG37" i="11"/>
  <c r="OD37" i="11"/>
  <c r="OB37" i="11"/>
  <c r="OC37" i="11" s="1"/>
  <c r="NY37" i="11"/>
  <c r="NW37" i="11"/>
  <c r="NT37" i="11"/>
  <c r="NR37" i="11"/>
  <c r="NO37" i="11"/>
  <c r="NM37" i="11"/>
  <c r="NJ37" i="11"/>
  <c r="NH37" i="11"/>
  <c r="NE37" i="11"/>
  <c r="NC37" i="11"/>
  <c r="MZ37" i="11"/>
  <c r="MX37" i="11"/>
  <c r="MU37" i="11"/>
  <c r="MS37" i="11"/>
  <c r="MP37" i="11"/>
  <c r="MN37" i="11"/>
  <c r="MK37" i="11"/>
  <c r="MI37" i="11"/>
  <c r="MF37" i="11"/>
  <c r="MD37" i="11"/>
  <c r="MA37" i="11"/>
  <c r="LY37" i="11"/>
  <c r="LV37" i="11"/>
  <c r="LZ37" i="11" s="1"/>
  <c r="LT37" i="11"/>
  <c r="LQ37" i="11"/>
  <c r="LO37" i="11"/>
  <c r="LL37" i="11"/>
  <c r="LJ37" i="11"/>
  <c r="LK37" i="11" s="1"/>
  <c r="LG37" i="11"/>
  <c r="LE37" i="11"/>
  <c r="LB37" i="11"/>
  <c r="KZ37" i="11"/>
  <c r="KW37" i="11"/>
  <c r="KU37" i="11"/>
  <c r="KR37" i="11"/>
  <c r="KV37" i="11" s="1"/>
  <c r="KP37" i="11"/>
  <c r="KM37" i="11"/>
  <c r="KK37" i="11"/>
  <c r="KH37" i="11"/>
  <c r="KL37" i="11" s="1"/>
  <c r="KF37" i="11"/>
  <c r="KC37" i="11"/>
  <c r="KA37" i="11"/>
  <c r="JX37" i="11"/>
  <c r="KB37" i="11" s="1"/>
  <c r="JV37" i="11"/>
  <c r="JW37" i="11" s="1"/>
  <c r="JS37" i="11"/>
  <c r="JQ37" i="11"/>
  <c r="JN37" i="11"/>
  <c r="JR37" i="11" s="1"/>
  <c r="JL37" i="11"/>
  <c r="JI37" i="11"/>
  <c r="JG37" i="11"/>
  <c r="JD37" i="11"/>
  <c r="JH37" i="11" s="1"/>
  <c r="JB37" i="11"/>
  <c r="JC37" i="11" s="1"/>
  <c r="IY37" i="11"/>
  <c r="IW37" i="11"/>
  <c r="IT37" i="11"/>
  <c r="IR37" i="11"/>
  <c r="IO37" i="11"/>
  <c r="IM37" i="11"/>
  <c r="IJ37" i="11"/>
  <c r="IH37" i="11"/>
  <c r="IE37" i="11"/>
  <c r="IC37" i="11"/>
  <c r="HZ37" i="11"/>
  <c r="HX37" i="11"/>
  <c r="HU37" i="11"/>
  <c r="HS37" i="11"/>
  <c r="HP37" i="11"/>
  <c r="HN37" i="11"/>
  <c r="HO37" i="11" s="1"/>
  <c r="HK37" i="11"/>
  <c r="HI37" i="11"/>
  <c r="HF37" i="11"/>
  <c r="HJ37" i="11" s="1"/>
  <c r="HD37" i="11"/>
  <c r="HA37" i="11"/>
  <c r="GY37" i="11"/>
  <c r="GV37" i="11"/>
  <c r="GZ37" i="11" s="1"/>
  <c r="GT37" i="11"/>
  <c r="GQ37" i="11"/>
  <c r="GO37" i="11"/>
  <c r="GL37" i="11"/>
  <c r="GJ37" i="11"/>
  <c r="GG37" i="11"/>
  <c r="GE37" i="11"/>
  <c r="GB37" i="11"/>
  <c r="FZ37" i="11"/>
  <c r="FW37" i="11"/>
  <c r="FU37" i="11"/>
  <c r="FR37" i="11"/>
  <c r="FV37" i="11" s="1"/>
  <c r="FP37" i="11"/>
  <c r="FM37" i="11"/>
  <c r="FK37" i="11"/>
  <c r="FH37" i="11"/>
  <c r="FF37" i="11"/>
  <c r="FC37" i="11"/>
  <c r="FA37" i="11"/>
  <c r="EX37" i="11"/>
  <c r="EV37" i="11"/>
  <c r="ES37" i="11"/>
  <c r="EQ37" i="11"/>
  <c r="EN37" i="11"/>
  <c r="EL37" i="11"/>
  <c r="EI37" i="11"/>
  <c r="EG37" i="11"/>
  <c r="ED37" i="11"/>
  <c r="EB37" i="11"/>
  <c r="DY37" i="11"/>
  <c r="DW37" i="11"/>
  <c r="DT37" i="11"/>
  <c r="DR37" i="11"/>
  <c r="DS37" i="11" s="1"/>
  <c r="DO37" i="11"/>
  <c r="DM37" i="11"/>
  <c r="DJ37" i="11"/>
  <c r="DH37" i="11"/>
  <c r="DE37" i="11"/>
  <c r="DC37" i="11"/>
  <c r="CZ37" i="11"/>
  <c r="CX37" i="11"/>
  <c r="CY37" i="11" s="1"/>
  <c r="CU37" i="11"/>
  <c r="CS37" i="11"/>
  <c r="CP37" i="11"/>
  <c r="CN37" i="11"/>
  <c r="CK37" i="11"/>
  <c r="CI37" i="11"/>
  <c r="CF37" i="11"/>
  <c r="CD37" i="11"/>
  <c r="CE37" i="11" s="1"/>
  <c r="CA37" i="11"/>
  <c r="BY37" i="11"/>
  <c r="BV37" i="11"/>
  <c r="BT37" i="11"/>
  <c r="BU37" i="11" s="1"/>
  <c r="BQ37" i="11"/>
  <c r="BO37" i="11"/>
  <c r="BL37" i="11"/>
  <c r="BJ37" i="11"/>
  <c r="BK37" i="11" s="1"/>
  <c r="BG37" i="11"/>
  <c r="BE37" i="11"/>
  <c r="BB37" i="11"/>
  <c r="AZ37" i="11"/>
  <c r="BA37" i="11" s="1"/>
  <c r="AW37" i="11"/>
  <c r="AU37" i="11"/>
  <c r="AR37" i="11"/>
  <c r="AP37" i="11"/>
  <c r="AM37" i="11"/>
  <c r="AK37" i="11"/>
  <c r="AH37" i="11"/>
  <c r="AF37" i="11"/>
  <c r="AC37" i="11"/>
  <c r="AA37" i="11"/>
  <c r="X37" i="11"/>
  <c r="V37" i="11"/>
  <c r="S37" i="11"/>
  <c r="Q37" i="11"/>
  <c r="N37" i="11"/>
  <c r="L37" i="11"/>
  <c r="I37" i="11"/>
  <c r="G37" i="11"/>
  <c r="H37" i="11" s="1"/>
  <c r="ON36" i="11"/>
  <c r="OL36" i="11"/>
  <c r="OI36" i="11"/>
  <c r="OG36" i="11"/>
  <c r="OD36" i="11"/>
  <c r="OB36" i="11"/>
  <c r="NY36" i="11"/>
  <c r="NW36" i="11"/>
  <c r="NT36" i="11"/>
  <c r="NR36" i="11"/>
  <c r="NO36" i="11"/>
  <c r="NM36" i="11"/>
  <c r="NJ36" i="11"/>
  <c r="NH36" i="11"/>
  <c r="NE36" i="11"/>
  <c r="NC36" i="11"/>
  <c r="MZ36" i="11"/>
  <c r="MX36" i="11"/>
  <c r="MU36" i="11"/>
  <c r="MS36" i="11"/>
  <c r="MP36" i="11"/>
  <c r="MN36" i="11"/>
  <c r="MK36" i="11"/>
  <c r="MI36" i="11"/>
  <c r="MF36" i="11"/>
  <c r="MD36" i="11"/>
  <c r="MA36" i="11"/>
  <c r="LY36" i="11"/>
  <c r="LV36" i="11"/>
  <c r="LT36" i="11"/>
  <c r="LQ36" i="11"/>
  <c r="LO36" i="11"/>
  <c r="LL36" i="11"/>
  <c r="LJ36" i="11"/>
  <c r="LG36" i="11"/>
  <c r="LE36" i="11"/>
  <c r="LB36" i="11"/>
  <c r="KZ36" i="11"/>
  <c r="KW36" i="11"/>
  <c r="KU36" i="11"/>
  <c r="KR36" i="11"/>
  <c r="KP36" i="11"/>
  <c r="KM36" i="11"/>
  <c r="KK36" i="11"/>
  <c r="KH36" i="11"/>
  <c r="KF36" i="11"/>
  <c r="KC36" i="11"/>
  <c r="KA36" i="11"/>
  <c r="JX36" i="11"/>
  <c r="JV36" i="11"/>
  <c r="JS36" i="11"/>
  <c r="JQ36" i="11"/>
  <c r="JN36" i="11"/>
  <c r="JL36" i="11"/>
  <c r="JI36" i="11"/>
  <c r="JG36" i="11"/>
  <c r="JD36" i="11"/>
  <c r="JB36" i="11"/>
  <c r="IY36" i="11"/>
  <c r="IW36" i="11"/>
  <c r="IT36" i="11"/>
  <c r="IR36" i="11"/>
  <c r="IO36" i="11"/>
  <c r="IM36" i="11"/>
  <c r="IJ36" i="11"/>
  <c r="IH36" i="11"/>
  <c r="IE36" i="11"/>
  <c r="IC36" i="11"/>
  <c r="HZ36" i="11"/>
  <c r="HX36" i="11"/>
  <c r="HU36" i="11"/>
  <c r="HS36" i="11"/>
  <c r="HP36" i="11"/>
  <c r="HN36" i="11"/>
  <c r="HK36" i="11"/>
  <c r="HI36" i="11"/>
  <c r="HF36" i="11"/>
  <c r="HD36" i="11"/>
  <c r="HA36" i="11"/>
  <c r="GY36" i="11"/>
  <c r="GV36" i="11"/>
  <c r="GT36" i="11"/>
  <c r="GU36" i="11" s="1"/>
  <c r="GQ36" i="11"/>
  <c r="GO36" i="11"/>
  <c r="GL36" i="11"/>
  <c r="GJ36" i="11"/>
  <c r="GG36" i="11"/>
  <c r="GE36" i="11"/>
  <c r="GB36" i="11"/>
  <c r="FZ36" i="11"/>
  <c r="FW36" i="11"/>
  <c r="FU36" i="11"/>
  <c r="FR36" i="11"/>
  <c r="FP36" i="11"/>
  <c r="FM36" i="11"/>
  <c r="FK36" i="11"/>
  <c r="FH36" i="11"/>
  <c r="FF36" i="11"/>
  <c r="FC36" i="11"/>
  <c r="FA36" i="11"/>
  <c r="EX36" i="11"/>
  <c r="EV36" i="11"/>
  <c r="EW36" i="11" s="1"/>
  <c r="ES36" i="11"/>
  <c r="EQ36" i="11"/>
  <c r="EN36" i="11"/>
  <c r="EL36" i="11"/>
  <c r="EI36" i="11"/>
  <c r="EG36" i="11"/>
  <c r="ED36" i="11"/>
  <c r="EB36" i="11"/>
  <c r="DY36" i="11"/>
  <c r="DW36" i="11"/>
  <c r="DT36" i="11"/>
  <c r="DR36" i="11"/>
  <c r="DO36" i="11"/>
  <c r="DM36" i="11"/>
  <c r="DJ36" i="11"/>
  <c r="DH36" i="11"/>
  <c r="DE36" i="11"/>
  <c r="DC36" i="11"/>
  <c r="CZ36" i="11"/>
  <c r="CX36" i="11"/>
  <c r="CU36" i="11"/>
  <c r="CS36" i="11"/>
  <c r="CP36" i="11"/>
  <c r="CN36" i="11"/>
  <c r="CK36" i="11"/>
  <c r="CI36" i="11"/>
  <c r="CF36" i="11"/>
  <c r="CD36" i="11"/>
  <c r="CA36" i="11"/>
  <c r="BY36" i="11"/>
  <c r="BV36" i="11"/>
  <c r="BT36" i="11"/>
  <c r="BQ36" i="11"/>
  <c r="BO36" i="11"/>
  <c r="BL36" i="11"/>
  <c r="BJ36" i="11"/>
  <c r="BK36" i="11" s="1"/>
  <c r="BG36" i="11"/>
  <c r="BE36" i="11"/>
  <c r="BB36" i="11"/>
  <c r="AZ36" i="11"/>
  <c r="AW36" i="11"/>
  <c r="AU36" i="11"/>
  <c r="AR36" i="11"/>
  <c r="AP36" i="11"/>
  <c r="AM36" i="11"/>
  <c r="AK36" i="11"/>
  <c r="AH36" i="11"/>
  <c r="AF36" i="11"/>
  <c r="AC36" i="11"/>
  <c r="AA36" i="11"/>
  <c r="X36" i="11"/>
  <c r="V36" i="11"/>
  <c r="S36" i="11"/>
  <c r="Q36" i="11"/>
  <c r="N36" i="11"/>
  <c r="L36" i="11"/>
  <c r="I36" i="11"/>
  <c r="G36" i="11"/>
  <c r="H36" i="11" s="1"/>
  <c r="ON35" i="11"/>
  <c r="OL35" i="11"/>
  <c r="OI35" i="11"/>
  <c r="OG35" i="11"/>
  <c r="OD35" i="11"/>
  <c r="OB35" i="11"/>
  <c r="NY35" i="11"/>
  <c r="NW35" i="11"/>
  <c r="NT35" i="11"/>
  <c r="NR35" i="11"/>
  <c r="NS35" i="11" s="1"/>
  <c r="NO35" i="11"/>
  <c r="NM35" i="11"/>
  <c r="NJ35" i="11"/>
  <c r="NH35" i="11"/>
  <c r="NE35" i="11"/>
  <c r="NC35" i="11"/>
  <c r="MZ35" i="11"/>
  <c r="MX35" i="11"/>
  <c r="MY35" i="11" s="1"/>
  <c r="MU35" i="11"/>
  <c r="MS35" i="11"/>
  <c r="MP35" i="11"/>
  <c r="MN35" i="11"/>
  <c r="MK35" i="11"/>
  <c r="MI35" i="11"/>
  <c r="MF35" i="11"/>
  <c r="MD35" i="11"/>
  <c r="MA35" i="11"/>
  <c r="LY35" i="11"/>
  <c r="LV35" i="11"/>
  <c r="LT35" i="11"/>
  <c r="LU35" i="11" s="1"/>
  <c r="LQ35" i="11"/>
  <c r="LO35" i="11"/>
  <c r="LL35" i="11"/>
  <c r="LJ35" i="11"/>
  <c r="LG35" i="11"/>
  <c r="LE35" i="11"/>
  <c r="LB35" i="11"/>
  <c r="KZ35" i="11"/>
  <c r="KW35" i="11"/>
  <c r="KU35" i="11"/>
  <c r="KR35" i="11"/>
  <c r="KP35" i="11"/>
  <c r="KM35" i="11"/>
  <c r="KK35" i="11"/>
  <c r="KH35" i="11"/>
  <c r="KF35" i="11"/>
  <c r="KC35" i="11"/>
  <c r="KA35" i="11"/>
  <c r="JX35" i="11"/>
  <c r="JV35" i="11"/>
  <c r="JW35" i="11" s="1"/>
  <c r="JS35" i="11"/>
  <c r="JQ35" i="11"/>
  <c r="JN35" i="11"/>
  <c r="JL35" i="11"/>
  <c r="JM35" i="11" s="1"/>
  <c r="JI35" i="11"/>
  <c r="JG35" i="11"/>
  <c r="JD35" i="11"/>
  <c r="JB35" i="11"/>
  <c r="IY35" i="11"/>
  <c r="IW35" i="11"/>
  <c r="IT35" i="11"/>
  <c r="IR35" i="11"/>
  <c r="IO35" i="11"/>
  <c r="IM35" i="11"/>
  <c r="IJ35" i="11"/>
  <c r="IH35" i="11"/>
  <c r="IE35" i="11"/>
  <c r="IC35" i="11"/>
  <c r="HZ35" i="11"/>
  <c r="HX35" i="11"/>
  <c r="HU35" i="11"/>
  <c r="HS35" i="11"/>
  <c r="HP35" i="11"/>
  <c r="HN35" i="11"/>
  <c r="HO35" i="11" s="1"/>
  <c r="HK35" i="11"/>
  <c r="HI35" i="11"/>
  <c r="HF35" i="11"/>
  <c r="HD35" i="11"/>
  <c r="HA35" i="11"/>
  <c r="GY35" i="11"/>
  <c r="GV35" i="11"/>
  <c r="GT35" i="11"/>
  <c r="GQ35" i="11"/>
  <c r="GO35" i="11"/>
  <c r="GL35" i="11"/>
  <c r="GJ35" i="11"/>
  <c r="GK35" i="11" s="1"/>
  <c r="GG35" i="11"/>
  <c r="GE35" i="11"/>
  <c r="GB35" i="11"/>
  <c r="FZ35" i="11"/>
  <c r="FW35" i="11"/>
  <c r="FU35" i="11"/>
  <c r="FR35" i="11"/>
  <c r="FP35" i="11"/>
  <c r="FQ35" i="11" s="1"/>
  <c r="FM35" i="11"/>
  <c r="FK35" i="11"/>
  <c r="FH35" i="11"/>
  <c r="FF35" i="11"/>
  <c r="FC35" i="11"/>
  <c r="FA35" i="11"/>
  <c r="EX35" i="11"/>
  <c r="EV35" i="11"/>
  <c r="ES35" i="11"/>
  <c r="EQ35" i="11"/>
  <c r="EN35" i="11"/>
  <c r="EL35" i="11"/>
  <c r="EI35" i="11"/>
  <c r="EG35" i="11"/>
  <c r="ED35" i="11"/>
  <c r="EB35" i="11"/>
  <c r="DY35" i="11"/>
  <c r="DW35" i="11"/>
  <c r="DT35" i="11"/>
  <c r="DR35" i="11"/>
  <c r="DO35" i="11"/>
  <c r="DM35" i="11"/>
  <c r="DJ35" i="11"/>
  <c r="DH35" i="11"/>
  <c r="DE35" i="11"/>
  <c r="DC35" i="11"/>
  <c r="CZ35" i="11"/>
  <c r="CX35" i="11"/>
  <c r="CU35" i="11"/>
  <c r="CS35" i="11"/>
  <c r="CP35" i="11"/>
  <c r="CN35" i="11"/>
  <c r="CK35" i="11"/>
  <c r="CI35" i="11"/>
  <c r="CF35" i="11"/>
  <c r="CD35" i="11"/>
  <c r="CE35" i="11" s="1"/>
  <c r="CA35" i="11"/>
  <c r="BY35" i="11"/>
  <c r="BV35" i="11"/>
  <c r="BT35" i="11"/>
  <c r="BQ35" i="11"/>
  <c r="BO35" i="11"/>
  <c r="BL35" i="11"/>
  <c r="BK35" i="11"/>
  <c r="BJ35" i="11"/>
  <c r="BG35" i="11"/>
  <c r="BE35" i="11"/>
  <c r="BB35" i="11"/>
  <c r="AZ35" i="11"/>
  <c r="AW35" i="11"/>
  <c r="AU35" i="11"/>
  <c r="AR35" i="11"/>
  <c r="AP35" i="11"/>
  <c r="AM35" i="11"/>
  <c r="AK35" i="11"/>
  <c r="AH35" i="11"/>
  <c r="AF35" i="11"/>
  <c r="AC35" i="11"/>
  <c r="AA35" i="11"/>
  <c r="X35" i="11"/>
  <c r="V35" i="11"/>
  <c r="S35" i="11"/>
  <c r="Q35" i="11"/>
  <c r="N35" i="11"/>
  <c r="L35" i="11"/>
  <c r="I35" i="11"/>
  <c r="G35" i="11"/>
  <c r="H35" i="11" s="1"/>
  <c r="ON34" i="11"/>
  <c r="OL34" i="11"/>
  <c r="OM34" i="11" s="1"/>
  <c r="OI34" i="11"/>
  <c r="OG34" i="11"/>
  <c r="OD34" i="11"/>
  <c r="OB34" i="11"/>
  <c r="OC34" i="11" s="1"/>
  <c r="NY34" i="11"/>
  <c r="NW34" i="11"/>
  <c r="NT34" i="11"/>
  <c r="NR34" i="11"/>
  <c r="NS34" i="11" s="1"/>
  <c r="NO34" i="11"/>
  <c r="NM34" i="11"/>
  <c r="NJ34" i="11"/>
  <c r="NH34" i="11"/>
  <c r="NI34" i="11" s="1"/>
  <c r="NE34" i="11"/>
  <c r="NC34" i="11"/>
  <c r="MZ34" i="11"/>
  <c r="MX34" i="11"/>
  <c r="MU34" i="11"/>
  <c r="MS34" i="11"/>
  <c r="MP34" i="11"/>
  <c r="MN34" i="11"/>
  <c r="MK34" i="11"/>
  <c r="MI34" i="11"/>
  <c r="MF34" i="11"/>
  <c r="MD34" i="11"/>
  <c r="MA34" i="11"/>
  <c r="LY34" i="11"/>
  <c r="LV34" i="11"/>
  <c r="LT34" i="11"/>
  <c r="LQ34" i="11"/>
  <c r="LO34" i="11"/>
  <c r="LL34" i="11"/>
  <c r="LJ34" i="11"/>
  <c r="LG34" i="11"/>
  <c r="LE34" i="11"/>
  <c r="LB34" i="11"/>
  <c r="KZ34" i="11"/>
  <c r="LA34" i="11" s="1"/>
  <c r="KW34" i="11"/>
  <c r="KU34" i="11"/>
  <c r="KR34" i="11"/>
  <c r="KQ34" i="11"/>
  <c r="KP34" i="11"/>
  <c r="KM34" i="11"/>
  <c r="KK34" i="11"/>
  <c r="KH34" i="11"/>
  <c r="KF34" i="11"/>
  <c r="KC34" i="11"/>
  <c r="KA34" i="11"/>
  <c r="JX34" i="11"/>
  <c r="JV34" i="11"/>
  <c r="JS34" i="11"/>
  <c r="JQ34" i="11"/>
  <c r="JN34" i="11"/>
  <c r="JL34" i="11"/>
  <c r="JI34" i="11"/>
  <c r="JG34" i="11"/>
  <c r="JD34" i="11"/>
  <c r="JB34" i="11"/>
  <c r="IY34" i="11"/>
  <c r="IW34" i="11"/>
  <c r="IT34" i="11"/>
  <c r="IR34" i="11"/>
  <c r="IO34" i="11"/>
  <c r="IM34" i="11"/>
  <c r="IJ34" i="11"/>
  <c r="IH34" i="11"/>
  <c r="IE34" i="11"/>
  <c r="IC34" i="11"/>
  <c r="HZ34" i="11"/>
  <c r="HX34" i="11"/>
  <c r="HU34" i="11"/>
  <c r="HS34" i="11"/>
  <c r="HP34" i="11"/>
  <c r="HN34" i="11"/>
  <c r="HK34" i="11"/>
  <c r="HI34" i="11"/>
  <c r="HJ34" i="11" s="1"/>
  <c r="HF34" i="11"/>
  <c r="HD34" i="11"/>
  <c r="HA34" i="11"/>
  <c r="GY34" i="11"/>
  <c r="GZ34" i="11" s="1"/>
  <c r="GV34" i="11"/>
  <c r="GT34" i="11"/>
  <c r="GQ34" i="11"/>
  <c r="GO34" i="11"/>
  <c r="GP34" i="11" s="1"/>
  <c r="GL34" i="11"/>
  <c r="GJ34" i="11"/>
  <c r="GG34" i="11"/>
  <c r="GE34" i="11"/>
  <c r="GB34" i="11"/>
  <c r="FZ34" i="11"/>
  <c r="FW34" i="11"/>
  <c r="FV34" i="11"/>
  <c r="FU34" i="11"/>
  <c r="FR34" i="11"/>
  <c r="FP34" i="11"/>
  <c r="FM34" i="11"/>
  <c r="FK34" i="11"/>
  <c r="FH34" i="11"/>
  <c r="FF34" i="11"/>
  <c r="FC34" i="11"/>
  <c r="FA34" i="11"/>
  <c r="EX34" i="11"/>
  <c r="EV34" i="11"/>
  <c r="ES34" i="11"/>
  <c r="EQ34" i="11"/>
  <c r="EN34" i="11"/>
  <c r="EL34" i="11"/>
  <c r="EI34" i="11"/>
  <c r="EG34" i="11"/>
  <c r="EH34" i="11" s="1"/>
  <c r="ED34" i="11"/>
  <c r="EB34" i="11"/>
  <c r="DY34" i="11"/>
  <c r="DW34" i="11"/>
  <c r="DX34" i="11" s="1"/>
  <c r="DT34" i="11"/>
  <c r="DR34" i="11"/>
  <c r="DO34" i="11"/>
  <c r="DM34" i="11"/>
  <c r="DJ34" i="11"/>
  <c r="DH34" i="11"/>
  <c r="DE34" i="11"/>
  <c r="DC34" i="11"/>
  <c r="CZ34" i="11"/>
  <c r="CX34" i="11"/>
  <c r="CU34" i="11"/>
  <c r="CS34" i="11"/>
  <c r="CT34" i="11" s="1"/>
  <c r="CP34" i="11"/>
  <c r="CN34" i="11"/>
  <c r="CK34" i="11"/>
  <c r="CI34" i="11"/>
  <c r="CF34" i="11"/>
  <c r="CD34" i="11"/>
  <c r="CA34" i="11"/>
  <c r="BY34" i="11"/>
  <c r="BV34" i="11"/>
  <c r="BT34" i="11"/>
  <c r="BQ34" i="11"/>
  <c r="BO34" i="11"/>
  <c r="BL34" i="11"/>
  <c r="BJ34" i="11"/>
  <c r="BG34" i="11"/>
  <c r="BE34" i="11"/>
  <c r="BB34" i="11"/>
  <c r="AZ34" i="11"/>
  <c r="AW34" i="11"/>
  <c r="AU34" i="11"/>
  <c r="AR34" i="11"/>
  <c r="AP34" i="11"/>
  <c r="AM34" i="11"/>
  <c r="AK34" i="11"/>
  <c r="AL34" i="11" s="1"/>
  <c r="AH34" i="11"/>
  <c r="AF34" i="11"/>
  <c r="AC34" i="11"/>
  <c r="AA34" i="11"/>
  <c r="X34" i="11"/>
  <c r="V34" i="11"/>
  <c r="S34" i="11"/>
  <c r="Q34" i="11"/>
  <c r="N34" i="11"/>
  <c r="L34" i="11"/>
  <c r="I34" i="11"/>
  <c r="G34" i="11"/>
  <c r="H34" i="11" s="1"/>
  <c r="ON33" i="11"/>
  <c r="OL33" i="11"/>
  <c r="OI33" i="11"/>
  <c r="OG33" i="11"/>
  <c r="OD33" i="11"/>
  <c r="OB33" i="11"/>
  <c r="NY33" i="11"/>
  <c r="NW33" i="11"/>
  <c r="NT33" i="11"/>
  <c r="NR33" i="11"/>
  <c r="NO33" i="11"/>
  <c r="NM33" i="11"/>
  <c r="NJ33" i="11"/>
  <c r="NH33" i="11"/>
  <c r="NE33" i="11"/>
  <c r="NC33" i="11"/>
  <c r="MZ33" i="11"/>
  <c r="MX33" i="11"/>
  <c r="MU33" i="11"/>
  <c r="MS33" i="11"/>
  <c r="MP33" i="11"/>
  <c r="MN33" i="11"/>
  <c r="MK33" i="11"/>
  <c r="MI33" i="11"/>
  <c r="MF33" i="11"/>
  <c r="MD33" i="11"/>
  <c r="MA33" i="11"/>
  <c r="LY33" i="11"/>
  <c r="LV33" i="11"/>
  <c r="LT33" i="11"/>
  <c r="LQ33" i="11"/>
  <c r="LO33" i="11"/>
  <c r="LL33" i="11"/>
  <c r="LJ33" i="11"/>
  <c r="LG33" i="11"/>
  <c r="LE33" i="11"/>
  <c r="LB33" i="11"/>
  <c r="KZ33" i="11"/>
  <c r="KW33" i="11"/>
  <c r="KU33" i="11"/>
  <c r="KR33" i="11"/>
  <c r="KP33" i="11"/>
  <c r="KQ33" i="11" s="1"/>
  <c r="KM33" i="11"/>
  <c r="KK33" i="11"/>
  <c r="KH33" i="11"/>
  <c r="KF33" i="11"/>
  <c r="KC33" i="11"/>
  <c r="KA33" i="11"/>
  <c r="JX33" i="11"/>
  <c r="JV33" i="11"/>
  <c r="JS33" i="11"/>
  <c r="JQ33" i="11"/>
  <c r="JN33" i="11"/>
  <c r="JL33" i="11"/>
  <c r="JI33" i="11"/>
  <c r="JG33" i="11"/>
  <c r="JD33" i="11"/>
  <c r="JB33" i="11"/>
  <c r="IY33" i="11"/>
  <c r="IW33" i="11"/>
  <c r="IT33" i="11"/>
  <c r="IR33" i="11"/>
  <c r="IO33" i="11"/>
  <c r="IM33" i="11"/>
  <c r="IJ33" i="11"/>
  <c r="IH33" i="11"/>
  <c r="II33" i="11" s="1"/>
  <c r="IE33" i="11"/>
  <c r="IC33" i="11"/>
  <c r="HZ33" i="11"/>
  <c r="HX33" i="11"/>
  <c r="HU33" i="11"/>
  <c r="HS33" i="11"/>
  <c r="HP33" i="11"/>
  <c r="HN33" i="11"/>
  <c r="HO33" i="11" s="1"/>
  <c r="HK33" i="11"/>
  <c r="HI33" i="11"/>
  <c r="HF33" i="11"/>
  <c r="HD33" i="11"/>
  <c r="HA33" i="11"/>
  <c r="GY33" i="11"/>
  <c r="GV33" i="11"/>
  <c r="GT33" i="11"/>
  <c r="GQ33" i="11"/>
  <c r="GO33" i="11"/>
  <c r="GL33" i="11"/>
  <c r="GJ33" i="11"/>
  <c r="GG33" i="11"/>
  <c r="GE33" i="11"/>
  <c r="GB33" i="11"/>
  <c r="GF33" i="11" s="1"/>
  <c r="FZ33" i="11"/>
  <c r="FW33" i="11"/>
  <c r="FU33" i="11"/>
  <c r="FR33" i="11"/>
  <c r="FP33" i="11"/>
  <c r="FQ33" i="11" s="1"/>
  <c r="FM33" i="11"/>
  <c r="FK33" i="11"/>
  <c r="FH33" i="11"/>
  <c r="FF33" i="11"/>
  <c r="FG33" i="11" s="1"/>
  <c r="FC33" i="11"/>
  <c r="FA33" i="11"/>
  <c r="EX33" i="11"/>
  <c r="EV33" i="11"/>
  <c r="EW33" i="11" s="1"/>
  <c r="ES33" i="11"/>
  <c r="EQ33" i="11"/>
  <c r="EN33" i="11"/>
  <c r="EL33" i="11"/>
  <c r="EM33" i="11" s="1"/>
  <c r="EI33" i="11"/>
  <c r="EG33" i="11"/>
  <c r="ED33" i="11"/>
  <c r="EB33" i="11"/>
  <c r="DY33" i="11"/>
  <c r="DW33" i="11"/>
  <c r="DT33" i="11"/>
  <c r="DR33" i="11"/>
  <c r="DO33" i="11"/>
  <c r="DM33" i="11"/>
  <c r="DJ33" i="11"/>
  <c r="DH33" i="11"/>
  <c r="DE33" i="11"/>
  <c r="DC33" i="11"/>
  <c r="CZ33" i="11"/>
  <c r="CX33" i="11"/>
  <c r="CU33" i="11"/>
  <c r="CS33" i="11"/>
  <c r="CP33" i="11"/>
  <c r="CN33" i="11"/>
  <c r="CK33" i="11"/>
  <c r="CI33" i="11"/>
  <c r="CF33" i="11"/>
  <c r="CD33" i="11"/>
  <c r="CA33" i="11"/>
  <c r="BY33" i="11"/>
  <c r="BV33" i="11"/>
  <c r="BT33" i="11"/>
  <c r="BQ33" i="11"/>
  <c r="BO33" i="11"/>
  <c r="BL33" i="11"/>
  <c r="BJ33" i="11"/>
  <c r="BG33" i="11"/>
  <c r="BE33" i="11"/>
  <c r="BB33" i="11"/>
  <c r="AZ33" i="11"/>
  <c r="AW33" i="11"/>
  <c r="AU33" i="11"/>
  <c r="AR33" i="11"/>
  <c r="AP33" i="11"/>
  <c r="AM33" i="11"/>
  <c r="AK33" i="11"/>
  <c r="AH33" i="11"/>
  <c r="AF33" i="11"/>
  <c r="AC33" i="11"/>
  <c r="AA33" i="11"/>
  <c r="X33" i="11"/>
  <c r="V33" i="11"/>
  <c r="S33" i="11"/>
  <c r="Q33" i="11"/>
  <c r="N33" i="11"/>
  <c r="L33" i="11"/>
  <c r="M33" i="11" s="1"/>
  <c r="I33" i="11"/>
  <c r="G33" i="11"/>
  <c r="H33" i="11" s="1"/>
  <c r="ON32" i="11"/>
  <c r="OL32" i="11"/>
  <c r="OI32" i="11"/>
  <c r="OG32" i="11"/>
  <c r="OD32" i="11"/>
  <c r="OB32" i="11"/>
  <c r="NY32" i="11"/>
  <c r="NW32" i="11"/>
  <c r="NT32" i="11"/>
  <c r="NR32" i="11"/>
  <c r="NO32" i="11"/>
  <c r="NM32" i="11"/>
  <c r="NJ32" i="11"/>
  <c r="NH32" i="11"/>
  <c r="NE32" i="11"/>
  <c r="NC32" i="11"/>
  <c r="MZ32" i="11"/>
  <c r="MX32" i="11"/>
  <c r="MU32" i="11"/>
  <c r="MS32" i="11"/>
  <c r="MP32" i="11"/>
  <c r="MN32" i="11"/>
  <c r="MK32" i="11"/>
  <c r="MI32" i="11"/>
  <c r="MF32" i="11"/>
  <c r="MD32" i="11"/>
  <c r="MA32" i="11"/>
  <c r="LY32" i="11"/>
  <c r="LV32" i="11"/>
  <c r="LT32" i="11"/>
  <c r="LQ32" i="11"/>
  <c r="LO32" i="11"/>
  <c r="LL32" i="11"/>
  <c r="LJ32" i="11"/>
  <c r="LG32" i="11"/>
  <c r="LE32" i="11"/>
  <c r="LB32" i="11"/>
  <c r="KZ32" i="11"/>
  <c r="KW32" i="11"/>
  <c r="KU32" i="11"/>
  <c r="KR32" i="11"/>
  <c r="KP32" i="11"/>
  <c r="KM32" i="11"/>
  <c r="KK32" i="11"/>
  <c r="KH32" i="11"/>
  <c r="KF32" i="11"/>
  <c r="KC32" i="11"/>
  <c r="KA32" i="11"/>
  <c r="JX32" i="11"/>
  <c r="JV32" i="11"/>
  <c r="JS32" i="11"/>
  <c r="JQ32" i="11"/>
  <c r="JN32" i="11"/>
  <c r="JL32" i="11"/>
  <c r="JI32" i="11"/>
  <c r="JG32" i="11"/>
  <c r="JD32" i="11"/>
  <c r="JB32" i="11"/>
  <c r="IY32" i="11"/>
  <c r="IW32" i="11"/>
  <c r="IT32" i="11"/>
  <c r="IR32" i="11"/>
  <c r="IO32" i="11"/>
  <c r="IM32" i="11"/>
  <c r="IJ32" i="11"/>
  <c r="IH32" i="11"/>
  <c r="IE32" i="11"/>
  <c r="IC32" i="11"/>
  <c r="HZ32" i="11"/>
  <c r="HX32" i="11"/>
  <c r="HU32" i="11"/>
  <c r="HS32" i="11"/>
  <c r="HP32" i="11"/>
  <c r="HN32" i="11"/>
  <c r="HK32" i="11"/>
  <c r="HI32" i="11"/>
  <c r="HF32" i="11"/>
  <c r="HD32" i="11"/>
  <c r="HA32" i="11"/>
  <c r="GY32" i="11"/>
  <c r="GV32" i="11"/>
  <c r="GT32" i="11"/>
  <c r="GQ32" i="11"/>
  <c r="GO32" i="11"/>
  <c r="GL32" i="11"/>
  <c r="GP32" i="11" s="1"/>
  <c r="GJ32" i="11"/>
  <c r="GG32" i="11"/>
  <c r="GE32" i="11"/>
  <c r="GB32" i="11"/>
  <c r="FZ32" i="11"/>
  <c r="FW32" i="11"/>
  <c r="FU32" i="11"/>
  <c r="FR32" i="11"/>
  <c r="FP32" i="11"/>
  <c r="FM32" i="11"/>
  <c r="FK32" i="11"/>
  <c r="FH32" i="11"/>
  <c r="FF32" i="11"/>
  <c r="FC32" i="11"/>
  <c r="FA32" i="11"/>
  <c r="EX32" i="11"/>
  <c r="EV32" i="11"/>
  <c r="ES32" i="11"/>
  <c r="EQ32" i="11"/>
  <c r="EN32" i="11"/>
  <c r="EL32" i="11"/>
  <c r="EI32" i="11"/>
  <c r="EG32" i="11"/>
  <c r="ED32" i="11"/>
  <c r="EB32" i="11"/>
  <c r="DY32" i="11"/>
  <c r="DW32" i="11"/>
  <c r="DT32" i="11"/>
  <c r="DX32" i="11" s="1"/>
  <c r="DR32" i="11"/>
  <c r="DO32" i="11"/>
  <c r="DM32" i="11"/>
  <c r="DJ32" i="11"/>
  <c r="DH32" i="11"/>
  <c r="DE32" i="11"/>
  <c r="DC32" i="11"/>
  <c r="CZ32" i="11"/>
  <c r="CX32" i="11"/>
  <c r="CU32" i="11"/>
  <c r="CS32" i="11"/>
  <c r="CP32" i="11"/>
  <c r="CN32" i="11"/>
  <c r="CK32" i="11"/>
  <c r="CI32" i="11"/>
  <c r="CF32" i="11"/>
  <c r="CD32" i="11"/>
  <c r="CA32" i="11"/>
  <c r="BY32" i="11"/>
  <c r="BV32" i="11"/>
  <c r="BT32" i="11"/>
  <c r="BQ32" i="11"/>
  <c r="BO32" i="11"/>
  <c r="BL32" i="11"/>
  <c r="BJ32" i="11"/>
  <c r="BG32" i="11"/>
  <c r="BE32" i="11"/>
  <c r="BB32" i="11"/>
  <c r="AZ32" i="11"/>
  <c r="AW32" i="11"/>
  <c r="AU32" i="11"/>
  <c r="AR32" i="11"/>
  <c r="AP32" i="11"/>
  <c r="AM32" i="11"/>
  <c r="AK32" i="11"/>
  <c r="AH32" i="11"/>
  <c r="AF32" i="11"/>
  <c r="AC32" i="11"/>
  <c r="AA32" i="11"/>
  <c r="X32" i="11"/>
  <c r="V32" i="11"/>
  <c r="S32" i="11"/>
  <c r="Q32" i="11"/>
  <c r="N32" i="11"/>
  <c r="L32" i="11"/>
  <c r="I32" i="11"/>
  <c r="G32" i="11"/>
  <c r="H32" i="11" s="1"/>
  <c r="ON31" i="11"/>
  <c r="OL31" i="11"/>
  <c r="OM31" i="11" s="1"/>
  <c r="OI31" i="11"/>
  <c r="OG31" i="11"/>
  <c r="OD31" i="11"/>
  <c r="OB31" i="11"/>
  <c r="NY31" i="11"/>
  <c r="NW31" i="11"/>
  <c r="NT31" i="11"/>
  <c r="NR31" i="11"/>
  <c r="NO31" i="11"/>
  <c r="NM31" i="11"/>
  <c r="NJ31" i="11"/>
  <c r="NH31" i="11"/>
  <c r="NE31" i="11"/>
  <c r="NC31" i="11"/>
  <c r="MZ31" i="11"/>
  <c r="MX31" i="11"/>
  <c r="MU31" i="11"/>
  <c r="MS31" i="11"/>
  <c r="MP31" i="11"/>
  <c r="MN31" i="11"/>
  <c r="MK31" i="11"/>
  <c r="MI31" i="11"/>
  <c r="MF31" i="11"/>
  <c r="MD31" i="11"/>
  <c r="ME31" i="11" s="1"/>
  <c r="MA31" i="11"/>
  <c r="LY31" i="11"/>
  <c r="LV31" i="11"/>
  <c r="LT31" i="11"/>
  <c r="LQ31" i="11"/>
  <c r="LO31" i="11"/>
  <c r="LL31" i="11"/>
  <c r="LJ31" i="11"/>
  <c r="LK31" i="11" s="1"/>
  <c r="LG31" i="11"/>
  <c r="LE31" i="11"/>
  <c r="LB31" i="11"/>
  <c r="KZ31" i="11"/>
  <c r="LA31" i="11" s="1"/>
  <c r="KW31" i="11"/>
  <c r="KU31" i="11"/>
  <c r="KR31" i="11"/>
  <c r="KV31" i="11" s="1"/>
  <c r="KP31" i="11"/>
  <c r="KM31" i="11"/>
  <c r="KK31" i="11"/>
  <c r="KH31" i="11"/>
  <c r="KL31" i="11" s="1"/>
  <c r="KF31" i="11"/>
  <c r="KC31" i="11"/>
  <c r="KA31" i="11"/>
  <c r="JX31" i="11"/>
  <c r="KB31" i="11" s="1"/>
  <c r="JV31" i="11"/>
  <c r="JS31" i="11"/>
  <c r="JQ31" i="11"/>
  <c r="JN31" i="11"/>
  <c r="JR31" i="11" s="1"/>
  <c r="JL31" i="11"/>
  <c r="JI31" i="11"/>
  <c r="JG31" i="11"/>
  <c r="JD31" i="11"/>
  <c r="JH31" i="11" s="1"/>
  <c r="JB31" i="11"/>
  <c r="JC31" i="11" s="1"/>
  <c r="IY31" i="11"/>
  <c r="IW31" i="11"/>
  <c r="IT31" i="11"/>
  <c r="IR31" i="11"/>
  <c r="IO31" i="11"/>
  <c r="IM31" i="11"/>
  <c r="IJ31" i="11"/>
  <c r="IH31" i="11"/>
  <c r="IE31" i="11"/>
  <c r="IC31" i="11"/>
  <c r="HZ31" i="11"/>
  <c r="HX31" i="11"/>
  <c r="HU31" i="11"/>
  <c r="HS31" i="11"/>
  <c r="HP31" i="11"/>
  <c r="HT31" i="11" s="1"/>
  <c r="HN31" i="11"/>
  <c r="HK31" i="11"/>
  <c r="HI31" i="11"/>
  <c r="HF31" i="11"/>
  <c r="HD31" i="11"/>
  <c r="HA31" i="11"/>
  <c r="GY31" i="11"/>
  <c r="GV31" i="11"/>
  <c r="GT31" i="11"/>
  <c r="GQ31" i="11"/>
  <c r="GO31" i="11"/>
  <c r="GL31" i="11"/>
  <c r="GJ31" i="11"/>
  <c r="GG31" i="11"/>
  <c r="GE31" i="11"/>
  <c r="GB31" i="11"/>
  <c r="FZ31" i="11"/>
  <c r="GA31" i="11" s="1"/>
  <c r="FW31" i="11"/>
  <c r="FU31" i="11"/>
  <c r="FR31" i="11"/>
  <c r="FP31" i="11"/>
  <c r="FM31" i="11"/>
  <c r="FK31" i="11"/>
  <c r="FH31" i="11"/>
  <c r="FF31" i="11"/>
  <c r="FG31" i="11" s="1"/>
  <c r="FC31" i="11"/>
  <c r="FA31" i="11"/>
  <c r="EX31" i="11"/>
  <c r="EV31" i="11"/>
  <c r="EW31" i="11" s="1"/>
  <c r="ES31" i="11"/>
  <c r="EQ31" i="11"/>
  <c r="EN31" i="11"/>
  <c r="EL31" i="11"/>
  <c r="EI31" i="11"/>
  <c r="EG31" i="11"/>
  <c r="ED31" i="11"/>
  <c r="EH31" i="11" s="1"/>
  <c r="EB31" i="11"/>
  <c r="DY31" i="11"/>
  <c r="DW31" i="11"/>
  <c r="DT31" i="11"/>
  <c r="DX31" i="11" s="1"/>
  <c r="DR31" i="11"/>
  <c r="DO31" i="11"/>
  <c r="DM31" i="11"/>
  <c r="DJ31" i="11"/>
  <c r="DN31" i="11" s="1"/>
  <c r="DH31" i="11"/>
  <c r="DE31" i="11"/>
  <c r="DC31" i="11"/>
  <c r="CZ31" i="11"/>
  <c r="DD31" i="11" s="1"/>
  <c r="CX31" i="11"/>
  <c r="CU31" i="11"/>
  <c r="CS31" i="11"/>
  <c r="CP31" i="11"/>
  <c r="CN31" i="11"/>
  <c r="CK31" i="11"/>
  <c r="CI31" i="11"/>
  <c r="CF31" i="11"/>
  <c r="CD31" i="11"/>
  <c r="CE31" i="11" s="1"/>
  <c r="CA31" i="11"/>
  <c r="BY31" i="11"/>
  <c r="BV31" i="11"/>
  <c r="BT31" i="11"/>
  <c r="BU31" i="11" s="1"/>
  <c r="BQ31" i="11"/>
  <c r="BO31" i="11"/>
  <c r="BL31" i="11"/>
  <c r="BJ31" i="11"/>
  <c r="BK31" i="11" s="1"/>
  <c r="BG31" i="11"/>
  <c r="BE31" i="11"/>
  <c r="BB31" i="11"/>
  <c r="AZ31" i="11"/>
  <c r="BA31" i="11" s="1"/>
  <c r="AW31" i="11"/>
  <c r="AU31" i="11"/>
  <c r="AR31" i="11"/>
  <c r="AP31" i="11"/>
  <c r="AM31" i="11"/>
  <c r="AK31" i="11"/>
  <c r="AH31" i="11"/>
  <c r="AF31" i="11"/>
  <c r="AC31" i="11"/>
  <c r="AA31" i="11"/>
  <c r="X31" i="11"/>
  <c r="V31" i="11"/>
  <c r="S31" i="11"/>
  <c r="Q31" i="11"/>
  <c r="N31" i="11"/>
  <c r="L31" i="11"/>
  <c r="G31" i="11"/>
  <c r="H31" i="11" s="1"/>
  <c r="ON30" i="11"/>
  <c r="OL30" i="11"/>
  <c r="OI30" i="11"/>
  <c r="OG30" i="11"/>
  <c r="OD30" i="11"/>
  <c r="OB30" i="11"/>
  <c r="NY30" i="11"/>
  <c r="NW30" i="11"/>
  <c r="NT30" i="11"/>
  <c r="NR30" i="11"/>
  <c r="NO30" i="11"/>
  <c r="NM30" i="11"/>
  <c r="NJ30" i="11"/>
  <c r="NH30" i="11"/>
  <c r="NE30" i="11"/>
  <c r="NC30" i="11"/>
  <c r="MZ30" i="11"/>
  <c r="MX30" i="11"/>
  <c r="MU30" i="11"/>
  <c r="MS30" i="11"/>
  <c r="MP30" i="11"/>
  <c r="MN30" i="11"/>
  <c r="MK30" i="11"/>
  <c r="MI30" i="11"/>
  <c r="MF30" i="11"/>
  <c r="MD30" i="11"/>
  <c r="ME30" i="11" s="1"/>
  <c r="MA30" i="11"/>
  <c r="LY30" i="11"/>
  <c r="LV30" i="11"/>
  <c r="LT30" i="11"/>
  <c r="LQ30" i="11"/>
  <c r="LO30" i="11"/>
  <c r="LL30" i="11"/>
  <c r="LJ30" i="11"/>
  <c r="LG30" i="11"/>
  <c r="LE30" i="11"/>
  <c r="LB30" i="11"/>
  <c r="KZ30" i="11"/>
  <c r="KW30" i="11"/>
  <c r="KU30" i="11"/>
  <c r="KR30" i="11"/>
  <c r="KP30" i="11"/>
  <c r="KQ30" i="11" s="1"/>
  <c r="KM30" i="11"/>
  <c r="KK30" i="11"/>
  <c r="KH30" i="11"/>
  <c r="KF30" i="11"/>
  <c r="KG30" i="11" s="1"/>
  <c r="KC30" i="11"/>
  <c r="KA30" i="11"/>
  <c r="JX30" i="11"/>
  <c r="JV30" i="11"/>
  <c r="JS30" i="11"/>
  <c r="JQ30" i="11"/>
  <c r="JN30" i="11"/>
  <c r="JL30" i="11"/>
  <c r="JI30" i="11"/>
  <c r="JG30" i="11"/>
  <c r="JD30" i="11"/>
  <c r="JB30" i="11"/>
  <c r="IY30" i="11"/>
  <c r="IW30" i="11"/>
  <c r="IT30" i="11"/>
  <c r="IR30" i="11"/>
  <c r="IO30" i="11"/>
  <c r="IM30" i="11"/>
  <c r="IJ30" i="11"/>
  <c r="IH30" i="11"/>
  <c r="IE30" i="11"/>
  <c r="IC30" i="11"/>
  <c r="HZ30" i="11"/>
  <c r="HX30" i="11"/>
  <c r="HU30" i="11"/>
  <c r="HS30" i="11"/>
  <c r="HP30" i="11"/>
  <c r="HN30" i="11"/>
  <c r="HK30" i="11"/>
  <c r="HI30" i="11"/>
  <c r="HF30" i="11"/>
  <c r="HD30" i="11"/>
  <c r="HA30" i="11"/>
  <c r="GY30" i="11"/>
  <c r="GV30" i="11"/>
  <c r="GT30" i="11"/>
  <c r="GQ30" i="11"/>
  <c r="GO30" i="11"/>
  <c r="GL30" i="11"/>
  <c r="GJ30" i="11"/>
  <c r="GG30" i="11"/>
  <c r="GE30" i="11"/>
  <c r="GB30" i="11"/>
  <c r="FZ30" i="11"/>
  <c r="FW30" i="11"/>
  <c r="FU30" i="11"/>
  <c r="FV30" i="11" s="1"/>
  <c r="FR30" i="11"/>
  <c r="FP30" i="11"/>
  <c r="FM30" i="11"/>
  <c r="FK30" i="11"/>
  <c r="FH30" i="11"/>
  <c r="FF30" i="11"/>
  <c r="FC30" i="11"/>
  <c r="FA30" i="11"/>
  <c r="FB30" i="11" s="1"/>
  <c r="EX30" i="11"/>
  <c r="EV30" i="11"/>
  <c r="ES30" i="11"/>
  <c r="EQ30" i="11"/>
  <c r="EN30" i="11"/>
  <c r="EL30" i="11"/>
  <c r="EI30" i="11"/>
  <c r="EG30" i="11"/>
  <c r="ED30" i="11"/>
  <c r="EB30" i="11"/>
  <c r="DY30" i="11"/>
  <c r="DW30" i="11"/>
  <c r="DT30" i="11"/>
  <c r="DR30" i="11"/>
  <c r="DO30" i="11"/>
  <c r="DM30" i="11"/>
  <c r="DJ30" i="11"/>
  <c r="DH30" i="11"/>
  <c r="DE30" i="11"/>
  <c r="DC30" i="11"/>
  <c r="CZ30" i="11"/>
  <c r="CX30" i="11"/>
  <c r="CU30" i="11"/>
  <c r="CS30" i="11"/>
  <c r="CT30" i="11" s="1"/>
  <c r="CP30" i="11"/>
  <c r="CN30" i="11"/>
  <c r="CK30" i="11"/>
  <c r="CI30" i="11"/>
  <c r="CJ30" i="11" s="1"/>
  <c r="CF30" i="11"/>
  <c r="CD30" i="11"/>
  <c r="CA30" i="11"/>
  <c r="BY30" i="11"/>
  <c r="BV30" i="11"/>
  <c r="BT30" i="11"/>
  <c r="BQ30" i="11"/>
  <c r="BO30" i="11"/>
  <c r="BL30" i="11"/>
  <c r="BJ30" i="11"/>
  <c r="BG30" i="11"/>
  <c r="BE30" i="11"/>
  <c r="BB30" i="11"/>
  <c r="AZ30" i="11"/>
  <c r="AW30" i="11"/>
  <c r="AU30" i="11"/>
  <c r="AR30" i="11"/>
  <c r="AP30" i="11"/>
  <c r="AM30" i="11"/>
  <c r="AK30" i="11"/>
  <c r="AH30" i="11"/>
  <c r="AF30" i="11"/>
  <c r="AC30" i="11"/>
  <c r="AA30" i="11"/>
  <c r="X30" i="11"/>
  <c r="V30" i="11"/>
  <c r="S30" i="11"/>
  <c r="Q30" i="11"/>
  <c r="N30" i="11"/>
  <c r="L30" i="11"/>
  <c r="I30" i="11"/>
  <c r="G30" i="11"/>
  <c r="H30" i="11" s="1"/>
  <c r="ON29" i="11"/>
  <c r="OL29" i="11"/>
  <c r="OI29" i="11"/>
  <c r="OG29" i="11"/>
  <c r="OD29" i="11"/>
  <c r="OB29" i="11"/>
  <c r="NY29" i="11"/>
  <c r="NW29" i="11"/>
  <c r="NT29" i="11"/>
  <c r="NR29" i="11"/>
  <c r="NO29" i="11"/>
  <c r="NM29" i="11"/>
  <c r="NJ29" i="11"/>
  <c r="NH29" i="11"/>
  <c r="NE29" i="11"/>
  <c r="NC29" i="11"/>
  <c r="MZ29" i="11"/>
  <c r="MX29" i="11"/>
  <c r="MU29" i="11"/>
  <c r="MS29" i="11"/>
  <c r="MP29" i="11"/>
  <c r="MN29" i="11"/>
  <c r="MK29" i="11"/>
  <c r="MI29" i="11"/>
  <c r="MF29" i="11"/>
  <c r="MD29" i="11"/>
  <c r="MA29" i="11"/>
  <c r="LY29" i="11"/>
  <c r="LV29" i="11"/>
  <c r="LT29" i="11"/>
  <c r="LQ29" i="11"/>
  <c r="LO29" i="11"/>
  <c r="LL29" i="11"/>
  <c r="LJ29" i="11"/>
  <c r="LG29" i="11"/>
  <c r="LE29" i="11"/>
  <c r="LB29" i="11"/>
  <c r="KZ29" i="11"/>
  <c r="KW29" i="11"/>
  <c r="KU29" i="11"/>
  <c r="KR29" i="11"/>
  <c r="KP29" i="11"/>
  <c r="KM29" i="11"/>
  <c r="KK29" i="11"/>
  <c r="KH29" i="11"/>
  <c r="KF29" i="11"/>
  <c r="KC29" i="11"/>
  <c r="KA29" i="11"/>
  <c r="JX29" i="11"/>
  <c r="JV29" i="11"/>
  <c r="JS29" i="11"/>
  <c r="JQ29" i="11"/>
  <c r="JN29" i="11"/>
  <c r="JL29" i="11"/>
  <c r="JI29" i="11"/>
  <c r="JG29" i="11"/>
  <c r="JD29" i="11"/>
  <c r="JB29" i="11"/>
  <c r="IY29" i="11"/>
  <c r="IW29" i="11"/>
  <c r="IX29" i="11" s="1"/>
  <c r="IT29" i="11"/>
  <c r="IR29" i="11"/>
  <c r="IO29" i="11"/>
  <c r="IM29" i="11"/>
  <c r="IJ29" i="11"/>
  <c r="IH29" i="11"/>
  <c r="IE29" i="11"/>
  <c r="IC29" i="11"/>
  <c r="HZ29" i="11"/>
  <c r="HX29" i="11"/>
  <c r="HU29" i="11"/>
  <c r="HS29" i="11"/>
  <c r="HP29" i="11"/>
  <c r="HN29" i="11"/>
  <c r="HK29" i="11"/>
  <c r="HI29" i="11"/>
  <c r="HF29" i="11"/>
  <c r="HD29" i="11"/>
  <c r="HA29" i="11"/>
  <c r="GY29" i="11"/>
  <c r="GV29" i="11"/>
  <c r="GT29" i="11"/>
  <c r="GQ29" i="11"/>
  <c r="GO29" i="11"/>
  <c r="GL29" i="11"/>
  <c r="GJ29" i="11"/>
  <c r="GG29" i="11"/>
  <c r="GE29" i="11"/>
  <c r="GB29" i="11"/>
  <c r="FZ29" i="11"/>
  <c r="FW29" i="11"/>
  <c r="FU29" i="11"/>
  <c r="FR29" i="11"/>
  <c r="FP29" i="11"/>
  <c r="FM29" i="11"/>
  <c r="FK29" i="11"/>
  <c r="FH29" i="11"/>
  <c r="FF29" i="11"/>
  <c r="FC29" i="11"/>
  <c r="FA29" i="11"/>
  <c r="EX29" i="11"/>
  <c r="EV29" i="11"/>
  <c r="ES29" i="11"/>
  <c r="EQ29" i="11"/>
  <c r="EN29" i="11"/>
  <c r="EL29" i="11"/>
  <c r="EI29" i="11"/>
  <c r="EG29" i="11"/>
  <c r="ED29" i="11"/>
  <c r="EB29" i="11"/>
  <c r="DY29" i="11"/>
  <c r="DW29" i="11"/>
  <c r="DT29" i="11"/>
  <c r="DR29" i="11"/>
  <c r="DO29" i="11"/>
  <c r="DM29" i="11"/>
  <c r="DJ29" i="11"/>
  <c r="DH29" i="11"/>
  <c r="DE29" i="11"/>
  <c r="DC29" i="11"/>
  <c r="CZ29" i="11"/>
  <c r="CX29" i="11"/>
  <c r="CU29" i="11"/>
  <c r="CS29" i="11"/>
  <c r="CP29" i="11"/>
  <c r="CN29" i="11"/>
  <c r="CK29" i="11"/>
  <c r="CI29" i="11"/>
  <c r="CF29" i="11"/>
  <c r="CD29" i="11"/>
  <c r="CA29" i="11"/>
  <c r="BY29" i="11"/>
  <c r="BV29" i="11"/>
  <c r="BT29" i="11"/>
  <c r="BQ29" i="11"/>
  <c r="BO29" i="11"/>
  <c r="BL29" i="11"/>
  <c r="BJ29" i="11"/>
  <c r="BG29" i="11"/>
  <c r="BE29" i="11"/>
  <c r="BF29" i="11" s="1"/>
  <c r="BB29" i="11"/>
  <c r="AZ29" i="11"/>
  <c r="AW29" i="11"/>
  <c r="AU29" i="11"/>
  <c r="AR29" i="11"/>
  <c r="AP29" i="11"/>
  <c r="AM29" i="11"/>
  <c r="AK29" i="11"/>
  <c r="AH29" i="11"/>
  <c r="AF29" i="11"/>
  <c r="AC29" i="11"/>
  <c r="AA29" i="11"/>
  <c r="X29" i="11"/>
  <c r="V29" i="11"/>
  <c r="S29" i="11"/>
  <c r="Q29" i="11"/>
  <c r="R29" i="11" s="1"/>
  <c r="N29" i="11"/>
  <c r="L29" i="11"/>
  <c r="I29" i="11"/>
  <c r="G29" i="11"/>
  <c r="H29" i="11" s="1"/>
  <c r="ON28" i="11"/>
  <c r="OL28" i="11"/>
  <c r="OI28" i="11"/>
  <c r="OH28" i="11"/>
  <c r="OG28" i="11"/>
  <c r="OD28" i="11"/>
  <c r="OB28" i="11"/>
  <c r="NY28" i="11"/>
  <c r="NW28" i="11"/>
  <c r="NT28" i="11"/>
  <c r="NR28" i="11"/>
  <c r="NO28" i="11"/>
  <c r="NS28" i="11" s="1"/>
  <c r="NM28" i="11"/>
  <c r="NJ28" i="11"/>
  <c r="NH28" i="11"/>
  <c r="NE28" i="11"/>
  <c r="NC28" i="11"/>
  <c r="MZ28" i="11"/>
  <c r="MX28" i="11"/>
  <c r="MU28" i="11"/>
  <c r="MS28" i="11"/>
  <c r="MP28" i="11"/>
  <c r="MN28" i="11"/>
  <c r="MK28" i="11"/>
  <c r="MI28" i="11"/>
  <c r="MF28" i="11"/>
  <c r="MD28" i="11"/>
  <c r="MA28" i="11"/>
  <c r="LY28" i="11"/>
  <c r="LZ28" i="11" s="1"/>
  <c r="LV28" i="11"/>
  <c r="LT28" i="11"/>
  <c r="LQ28" i="11"/>
  <c r="LO28" i="11"/>
  <c r="LL28" i="11"/>
  <c r="LJ28" i="11"/>
  <c r="LG28" i="11"/>
  <c r="LE28" i="11"/>
  <c r="LF28" i="11" s="1"/>
  <c r="LB28" i="11"/>
  <c r="KZ28" i="11"/>
  <c r="KW28" i="11"/>
  <c r="KU28" i="11"/>
  <c r="KR28" i="11"/>
  <c r="KP28" i="11"/>
  <c r="KM28" i="11"/>
  <c r="KK28" i="11"/>
  <c r="KH28" i="11"/>
  <c r="KF28" i="11"/>
  <c r="KC28" i="11"/>
  <c r="KA28" i="11"/>
  <c r="JX28" i="11"/>
  <c r="JV28" i="11"/>
  <c r="JS28" i="11"/>
  <c r="JQ28" i="11"/>
  <c r="JN28" i="11"/>
  <c r="JL28" i="11"/>
  <c r="JI28" i="11"/>
  <c r="JG28" i="11"/>
  <c r="JD28" i="11"/>
  <c r="JB28" i="11"/>
  <c r="IY28" i="11"/>
  <c r="IW28" i="11"/>
  <c r="IX28" i="11" s="1"/>
  <c r="IT28" i="11"/>
  <c r="IR28" i="11"/>
  <c r="IO28" i="11"/>
  <c r="IM28" i="11"/>
  <c r="IN28" i="11" s="1"/>
  <c r="IJ28" i="11"/>
  <c r="IH28" i="11"/>
  <c r="IE28" i="11"/>
  <c r="ID28" i="11"/>
  <c r="IC28" i="11"/>
  <c r="HZ28" i="11"/>
  <c r="HX28" i="11"/>
  <c r="HU28" i="11"/>
  <c r="HS28" i="11"/>
  <c r="HP28" i="11"/>
  <c r="HN28" i="11"/>
  <c r="HK28" i="11"/>
  <c r="HI28" i="11"/>
  <c r="HF28" i="11"/>
  <c r="HD28" i="11"/>
  <c r="HA28" i="11"/>
  <c r="GY28" i="11"/>
  <c r="GV28" i="11"/>
  <c r="GT28" i="11"/>
  <c r="GQ28" i="11"/>
  <c r="GO28" i="11"/>
  <c r="GL28" i="11"/>
  <c r="GJ28" i="11"/>
  <c r="GG28" i="11"/>
  <c r="GE28" i="11"/>
  <c r="GB28" i="11"/>
  <c r="FZ28" i="11"/>
  <c r="FW28" i="11"/>
  <c r="FU28" i="11"/>
  <c r="FR28" i="11"/>
  <c r="FP28" i="11"/>
  <c r="FM28" i="11"/>
  <c r="FK28" i="11"/>
  <c r="FH28" i="11"/>
  <c r="FF28" i="11"/>
  <c r="FC28" i="11"/>
  <c r="FA28" i="11"/>
  <c r="EX28" i="11"/>
  <c r="EV28" i="11"/>
  <c r="ES28" i="11"/>
  <c r="EQ28" i="11"/>
  <c r="EN28" i="11"/>
  <c r="EL28" i="11"/>
  <c r="EI28" i="11"/>
  <c r="EG28" i="11"/>
  <c r="ED28" i="11"/>
  <c r="EB28" i="11"/>
  <c r="DY28" i="11"/>
  <c r="DW28" i="11"/>
  <c r="DT28" i="11"/>
  <c r="DR28" i="11"/>
  <c r="DO28" i="11"/>
  <c r="DM28" i="11"/>
  <c r="DJ28" i="11"/>
  <c r="DH28" i="11"/>
  <c r="DI28" i="11" s="1"/>
  <c r="DE28" i="11"/>
  <c r="DC28" i="11"/>
  <c r="CZ28" i="11"/>
  <c r="CX28" i="11"/>
  <c r="CU28" i="11"/>
  <c r="CS28" i="11"/>
  <c r="CP28" i="11"/>
  <c r="CN28" i="11"/>
  <c r="CK28" i="11"/>
  <c r="CI28" i="11"/>
  <c r="CF28" i="11"/>
  <c r="CD28" i="11"/>
  <c r="CA28" i="11"/>
  <c r="BY28" i="11"/>
  <c r="BV28" i="11"/>
  <c r="BT28" i="11"/>
  <c r="BU28" i="11" s="1"/>
  <c r="BQ28" i="11"/>
  <c r="BO28" i="11"/>
  <c r="BL28" i="11"/>
  <c r="BJ28" i="11"/>
  <c r="BG28" i="11"/>
  <c r="BE28" i="11"/>
  <c r="BB28" i="11"/>
  <c r="AZ28" i="11"/>
  <c r="AW28" i="11"/>
  <c r="AU28" i="11"/>
  <c r="AR28" i="11"/>
  <c r="AP28" i="11"/>
  <c r="AM28" i="11"/>
  <c r="AK28" i="11"/>
  <c r="AH28" i="11"/>
  <c r="AF28" i="11"/>
  <c r="AC28" i="11"/>
  <c r="AA28" i="11"/>
  <c r="X28" i="11"/>
  <c r="V28" i="11"/>
  <c r="S28" i="11"/>
  <c r="Q28" i="11"/>
  <c r="N28" i="11"/>
  <c r="L28" i="11"/>
  <c r="I28" i="11"/>
  <c r="G28" i="11"/>
  <c r="H28" i="11" s="1"/>
  <c r="ON27" i="11"/>
  <c r="OL27" i="11"/>
  <c r="OI27" i="11"/>
  <c r="OG27" i="11"/>
  <c r="OD27" i="11"/>
  <c r="OB27" i="11"/>
  <c r="NY27" i="11"/>
  <c r="NW27" i="11"/>
  <c r="NT27" i="11"/>
  <c r="NR27" i="11"/>
  <c r="NO27" i="11"/>
  <c r="NM27" i="11"/>
  <c r="NJ27" i="11"/>
  <c r="NH27" i="11"/>
  <c r="NE27" i="11"/>
  <c r="NC27" i="11"/>
  <c r="MZ27" i="11"/>
  <c r="MX27" i="11"/>
  <c r="MU27" i="11"/>
  <c r="MS27" i="11"/>
  <c r="MP27" i="11"/>
  <c r="MN27" i="11"/>
  <c r="MO27" i="11" s="1"/>
  <c r="MK27" i="11"/>
  <c r="MI27" i="11"/>
  <c r="MF27" i="11"/>
  <c r="MD27" i="11"/>
  <c r="MA27" i="11"/>
  <c r="LY27" i="11"/>
  <c r="LV27" i="11"/>
  <c r="LT27" i="11"/>
  <c r="LQ27" i="11"/>
  <c r="LO27" i="11"/>
  <c r="LL27" i="11"/>
  <c r="LJ27" i="11"/>
  <c r="LG27" i="11"/>
  <c r="LE27" i="11"/>
  <c r="LB27" i="11"/>
  <c r="KZ27" i="11"/>
  <c r="LA27" i="11" s="1"/>
  <c r="KW27" i="11"/>
  <c r="KU27" i="11"/>
  <c r="KR27" i="11"/>
  <c r="KP27" i="11"/>
  <c r="KM27" i="11"/>
  <c r="KK27" i="11"/>
  <c r="KH27" i="11"/>
  <c r="KF27" i="11"/>
  <c r="KC27" i="11"/>
  <c r="KA27" i="11"/>
  <c r="JX27" i="11"/>
  <c r="JV27" i="11"/>
  <c r="JS27" i="11"/>
  <c r="JQ27" i="11"/>
  <c r="JR27" i="11" s="1"/>
  <c r="JN27" i="11"/>
  <c r="JL27" i="11"/>
  <c r="JI27" i="11"/>
  <c r="JG27" i="11"/>
  <c r="JD27" i="11"/>
  <c r="JB27" i="11"/>
  <c r="IY27" i="11"/>
  <c r="IW27" i="11"/>
  <c r="IT27" i="11"/>
  <c r="IR27" i="11"/>
  <c r="IO27" i="11"/>
  <c r="IM27" i="11"/>
  <c r="IJ27" i="11"/>
  <c r="IH27" i="11"/>
  <c r="IE27" i="11"/>
  <c r="IC27" i="11"/>
  <c r="ID27" i="11" s="1"/>
  <c r="HZ27" i="11"/>
  <c r="HX27" i="11"/>
  <c r="HU27" i="11"/>
  <c r="HS27" i="11"/>
  <c r="HP27" i="11"/>
  <c r="HN27" i="11"/>
  <c r="HK27" i="11"/>
  <c r="HI27" i="11"/>
  <c r="HF27" i="11"/>
  <c r="HD27" i="11"/>
  <c r="HA27" i="11"/>
  <c r="GY27" i="11"/>
  <c r="GV27" i="11"/>
  <c r="GT27" i="11"/>
  <c r="GQ27" i="11"/>
  <c r="GO27" i="11"/>
  <c r="GL27" i="11"/>
  <c r="GJ27" i="11"/>
  <c r="GG27" i="11"/>
  <c r="GE27" i="11"/>
  <c r="GB27" i="11"/>
  <c r="FZ27" i="11"/>
  <c r="FW27" i="11"/>
  <c r="FU27" i="11"/>
  <c r="FR27" i="11"/>
  <c r="FP27" i="11"/>
  <c r="FM27" i="11"/>
  <c r="FK27" i="11"/>
  <c r="FH27" i="11"/>
  <c r="FF27" i="11"/>
  <c r="FC27" i="11"/>
  <c r="FA27" i="11"/>
  <c r="EX27" i="11"/>
  <c r="EV27" i="11"/>
  <c r="ES27" i="11"/>
  <c r="EQ27" i="11"/>
  <c r="EN27" i="11"/>
  <c r="EL27" i="11"/>
  <c r="EI27" i="11"/>
  <c r="EG27" i="11"/>
  <c r="EH27" i="11" s="1"/>
  <c r="ED27" i="11"/>
  <c r="EB27" i="11"/>
  <c r="DY27" i="11"/>
  <c r="DW27" i="11"/>
  <c r="DT27" i="11"/>
  <c r="DR27" i="11"/>
  <c r="DO27" i="11"/>
  <c r="DM27" i="11"/>
  <c r="DJ27" i="11"/>
  <c r="DH27" i="11"/>
  <c r="DI27" i="11" s="1"/>
  <c r="DE27" i="11"/>
  <c r="DC27" i="11"/>
  <c r="CZ27" i="11"/>
  <c r="CX27" i="11"/>
  <c r="CU27" i="11"/>
  <c r="CS27" i="11"/>
  <c r="CP27" i="11"/>
  <c r="CN27" i="11"/>
  <c r="CK27" i="11"/>
  <c r="CI27" i="11"/>
  <c r="CF27" i="11"/>
  <c r="CD27" i="11"/>
  <c r="CA27" i="11"/>
  <c r="BY27" i="11"/>
  <c r="BV27" i="11"/>
  <c r="BT27" i="11"/>
  <c r="BU27" i="11" s="1"/>
  <c r="BQ27" i="11"/>
  <c r="BO27" i="11"/>
  <c r="BL27" i="11"/>
  <c r="BJ27" i="11"/>
  <c r="BG27" i="11"/>
  <c r="BE27" i="11"/>
  <c r="BF27" i="11" s="1"/>
  <c r="BB27" i="11"/>
  <c r="AZ27" i="11"/>
  <c r="AW27" i="11"/>
  <c r="AU27" i="11"/>
  <c r="AR27" i="11"/>
  <c r="AP27" i="11"/>
  <c r="AM27" i="11"/>
  <c r="AK27" i="11"/>
  <c r="AL27" i="11" s="1"/>
  <c r="AH27" i="11"/>
  <c r="AF27" i="11"/>
  <c r="AG27" i="11" s="1"/>
  <c r="AC27" i="11"/>
  <c r="AA27" i="11"/>
  <c r="X27" i="11"/>
  <c r="V27" i="11"/>
  <c r="S27" i="11"/>
  <c r="Q27" i="11"/>
  <c r="N27" i="11"/>
  <c r="L27" i="11"/>
  <c r="I27" i="11"/>
  <c r="G27" i="11"/>
  <c r="H27" i="11" s="1"/>
  <c r="ON26" i="11"/>
  <c r="OL26" i="11"/>
  <c r="OI26" i="11"/>
  <c r="OG26" i="11"/>
  <c r="OH26" i="11" s="1"/>
  <c r="OD26" i="11"/>
  <c r="OB26" i="11"/>
  <c r="OC26" i="11" s="1"/>
  <c r="NY26" i="11"/>
  <c r="NW26" i="11"/>
  <c r="NT26" i="11"/>
  <c r="NR26" i="11"/>
  <c r="NO26" i="11"/>
  <c r="NM26" i="11"/>
  <c r="NJ26" i="11"/>
  <c r="NH26" i="11"/>
  <c r="NE26" i="11"/>
  <c r="NC26" i="11"/>
  <c r="MZ26" i="11"/>
  <c r="MX26" i="11"/>
  <c r="MU26" i="11"/>
  <c r="MS26" i="11"/>
  <c r="MP26" i="11"/>
  <c r="MN26" i="11"/>
  <c r="MK26" i="11"/>
  <c r="MI26" i="11"/>
  <c r="MF26" i="11"/>
  <c r="MD26" i="11"/>
  <c r="MA26" i="11"/>
  <c r="LY26" i="11"/>
  <c r="LV26" i="11"/>
  <c r="LT26" i="11"/>
  <c r="LQ26" i="11"/>
  <c r="LO26" i="11"/>
  <c r="LL26" i="11"/>
  <c r="LJ26" i="11"/>
  <c r="LG26" i="11"/>
  <c r="LE26" i="11"/>
  <c r="LB26" i="11"/>
  <c r="KZ26" i="11"/>
  <c r="KW26" i="11"/>
  <c r="KU26" i="11"/>
  <c r="KR26" i="11"/>
  <c r="KP26" i="11"/>
  <c r="KM26" i="11"/>
  <c r="KK26" i="11"/>
  <c r="KH26" i="11"/>
  <c r="KF26" i="11"/>
  <c r="KC26" i="11"/>
  <c r="KA26" i="11"/>
  <c r="JX26" i="11"/>
  <c r="JV26" i="11"/>
  <c r="JS26" i="11"/>
  <c r="JQ26" i="11"/>
  <c r="JN26" i="11"/>
  <c r="JL26" i="11"/>
  <c r="JI26" i="11"/>
  <c r="JG26" i="11"/>
  <c r="JD26" i="11"/>
  <c r="JB26" i="11"/>
  <c r="IY26" i="11"/>
  <c r="IW26" i="11"/>
  <c r="IT26" i="11"/>
  <c r="IR26" i="11"/>
  <c r="IO26" i="11"/>
  <c r="IM26" i="11"/>
  <c r="IJ26" i="11"/>
  <c r="IH26" i="11"/>
  <c r="IE26" i="11"/>
  <c r="IC26" i="11"/>
  <c r="HZ26" i="11"/>
  <c r="HX26" i="11"/>
  <c r="HU26" i="11"/>
  <c r="HS26" i="11"/>
  <c r="HP26" i="11"/>
  <c r="HN26" i="11"/>
  <c r="HK26" i="11"/>
  <c r="HI26" i="11"/>
  <c r="HJ26" i="11" s="1"/>
  <c r="HF26" i="11"/>
  <c r="HD26" i="11"/>
  <c r="HA26" i="11"/>
  <c r="GY26" i="11"/>
  <c r="GV26" i="11"/>
  <c r="GT26" i="11"/>
  <c r="GQ26" i="11"/>
  <c r="GO26" i="11"/>
  <c r="GP26" i="11" s="1"/>
  <c r="GL26" i="11"/>
  <c r="GJ26" i="11"/>
  <c r="GK26" i="11" s="1"/>
  <c r="GG26" i="11"/>
  <c r="GE26" i="11"/>
  <c r="GB26" i="11"/>
  <c r="FZ26" i="11"/>
  <c r="FW26" i="11"/>
  <c r="FU26" i="11"/>
  <c r="FR26" i="11"/>
  <c r="FP26" i="11"/>
  <c r="FM26" i="11"/>
  <c r="FK26" i="11"/>
  <c r="FH26" i="11"/>
  <c r="FF26" i="11"/>
  <c r="FC26" i="11"/>
  <c r="FA26" i="11"/>
  <c r="FB26" i="11" s="1"/>
  <c r="EX26" i="11"/>
  <c r="EV26" i="11"/>
  <c r="EW26" i="11" s="1"/>
  <c r="ES26" i="11"/>
  <c r="EQ26" i="11"/>
  <c r="EN26" i="11"/>
  <c r="EL26" i="11"/>
  <c r="EI26" i="11"/>
  <c r="EG26" i="11"/>
  <c r="ED26" i="11"/>
  <c r="EB26" i="11"/>
  <c r="DY26" i="11"/>
  <c r="DW26" i="11"/>
  <c r="DT26" i="11"/>
  <c r="DR26" i="11"/>
  <c r="DO26" i="11"/>
  <c r="DM26" i="11"/>
  <c r="DN26" i="11" s="1"/>
  <c r="DJ26" i="11"/>
  <c r="DH26" i="11"/>
  <c r="DI26" i="11" s="1"/>
  <c r="DE26" i="11"/>
  <c r="DC26" i="11"/>
  <c r="CZ26" i="11"/>
  <c r="CX26" i="11"/>
  <c r="CU26" i="11"/>
  <c r="CS26" i="11"/>
  <c r="CP26" i="11"/>
  <c r="CT26" i="11" s="1"/>
  <c r="CN26" i="11"/>
  <c r="CK26" i="11"/>
  <c r="CI26" i="11"/>
  <c r="CF26" i="11"/>
  <c r="CD26" i="11"/>
  <c r="CA26" i="11"/>
  <c r="BY26" i="11"/>
  <c r="BV26" i="11"/>
  <c r="BT26" i="11"/>
  <c r="BQ26" i="11"/>
  <c r="BO26" i="11"/>
  <c r="BL26" i="11"/>
  <c r="BJ26" i="11"/>
  <c r="BG26" i="11"/>
  <c r="BE26" i="11"/>
  <c r="BB26" i="11"/>
  <c r="AZ26" i="11"/>
  <c r="AW26" i="11"/>
  <c r="AU26" i="11"/>
  <c r="AR26" i="11"/>
  <c r="AP26" i="11"/>
  <c r="AM26" i="11"/>
  <c r="AK26" i="11"/>
  <c r="AH26" i="11"/>
  <c r="AF26" i="11"/>
  <c r="AC26" i="11"/>
  <c r="AA26" i="11"/>
  <c r="X26" i="11"/>
  <c r="V26" i="11"/>
  <c r="S26" i="11"/>
  <c r="Q26" i="11"/>
  <c r="N26" i="11"/>
  <c r="R26" i="11" s="1"/>
  <c r="L26" i="11"/>
  <c r="I26" i="11"/>
  <c r="G26" i="11"/>
  <c r="H26" i="11" s="1"/>
  <c r="ON25" i="11"/>
  <c r="OL25" i="11"/>
  <c r="OI25" i="11"/>
  <c r="OG25" i="11"/>
  <c r="OD25" i="11"/>
  <c r="OB25" i="11"/>
  <c r="NY25" i="11"/>
  <c r="NW25" i="11"/>
  <c r="NT25" i="11"/>
  <c r="NR25" i="11"/>
  <c r="NO25" i="11"/>
  <c r="NM25" i="11"/>
  <c r="NJ25" i="11"/>
  <c r="NN25" i="11" s="1"/>
  <c r="NH25" i="11"/>
  <c r="NE25" i="11"/>
  <c r="NC25" i="11"/>
  <c r="MZ25" i="11"/>
  <c r="MX25" i="11"/>
  <c r="MU25" i="11"/>
  <c r="MS25" i="11"/>
  <c r="MP25" i="11"/>
  <c r="MN25" i="11"/>
  <c r="MK25" i="11"/>
  <c r="MI25" i="11"/>
  <c r="MF25" i="11"/>
  <c r="MD25" i="11"/>
  <c r="MA25" i="11"/>
  <c r="LY25" i="11"/>
  <c r="LV25" i="11"/>
  <c r="LT25" i="11"/>
  <c r="LQ25" i="11"/>
  <c r="LO25" i="11"/>
  <c r="LL25" i="11"/>
  <c r="LJ25" i="11"/>
  <c r="LG25" i="11"/>
  <c r="LE25" i="11"/>
  <c r="LB25" i="11"/>
  <c r="KZ25" i="11"/>
  <c r="KW25" i="11"/>
  <c r="KU25" i="11"/>
  <c r="KR25" i="11"/>
  <c r="KP25" i="11"/>
  <c r="KM25" i="11"/>
  <c r="KK25" i="11"/>
  <c r="KH25" i="11"/>
  <c r="KF25" i="11"/>
  <c r="KC25" i="11"/>
  <c r="KA25" i="11"/>
  <c r="JX25" i="11"/>
  <c r="JV25" i="11"/>
  <c r="JS25" i="11"/>
  <c r="JQ25" i="11"/>
  <c r="JN25" i="11"/>
  <c r="JL25" i="11"/>
  <c r="JI25" i="11"/>
  <c r="JG25" i="11"/>
  <c r="JD25" i="11"/>
  <c r="JB25" i="11"/>
  <c r="IY25" i="11"/>
  <c r="IW25" i="11"/>
  <c r="IT25" i="11"/>
  <c r="IR25" i="11"/>
  <c r="IO25" i="11"/>
  <c r="IM25" i="11"/>
  <c r="IJ25" i="11"/>
  <c r="IH25" i="11"/>
  <c r="IE25" i="11"/>
  <c r="IC25" i="11"/>
  <c r="HZ25" i="11"/>
  <c r="HX25" i="11"/>
  <c r="HU25" i="11"/>
  <c r="HS25" i="11"/>
  <c r="HP25" i="11"/>
  <c r="HN25" i="11"/>
  <c r="HK25" i="11"/>
  <c r="HI25" i="11"/>
  <c r="HF25" i="11"/>
  <c r="HD25" i="11"/>
  <c r="HA25" i="11"/>
  <c r="GY25" i="11"/>
  <c r="GV25" i="11"/>
  <c r="GT25" i="11"/>
  <c r="GQ25" i="11"/>
  <c r="GO25" i="11"/>
  <c r="GL25" i="11"/>
  <c r="GJ25" i="11"/>
  <c r="GG25" i="11"/>
  <c r="GE25" i="11"/>
  <c r="GB25" i="11"/>
  <c r="FZ25" i="11"/>
  <c r="FW25" i="11"/>
  <c r="FU25" i="11"/>
  <c r="FR25" i="11"/>
  <c r="FP25" i="11"/>
  <c r="FM25" i="11"/>
  <c r="FK25" i="11"/>
  <c r="FH25" i="11"/>
  <c r="FF25" i="11"/>
  <c r="FC25" i="11"/>
  <c r="FA25" i="11"/>
  <c r="EX25" i="11"/>
  <c r="EV25" i="11"/>
  <c r="EW25" i="11" s="1"/>
  <c r="ES25" i="11"/>
  <c r="EQ25" i="11"/>
  <c r="EN25" i="11"/>
  <c r="EL25" i="11"/>
  <c r="EI25" i="11"/>
  <c r="EG25" i="11"/>
  <c r="ED25" i="11"/>
  <c r="EB25" i="11"/>
  <c r="DY25" i="11"/>
  <c r="DW25" i="11"/>
  <c r="DT25" i="11"/>
  <c r="DR25" i="11"/>
  <c r="DO25" i="11"/>
  <c r="DM25" i="11"/>
  <c r="DJ25" i="11"/>
  <c r="DH25" i="11"/>
  <c r="DI25" i="11" s="1"/>
  <c r="DE25" i="11"/>
  <c r="DC25" i="11"/>
  <c r="CZ25" i="11"/>
  <c r="CX25" i="11"/>
  <c r="CU25" i="11"/>
  <c r="CS25" i="11"/>
  <c r="CP25" i="11"/>
  <c r="CN25" i="11"/>
  <c r="CK25" i="11"/>
  <c r="CI25" i="11"/>
  <c r="CF25" i="11"/>
  <c r="CD25" i="11"/>
  <c r="CA25" i="11"/>
  <c r="BY25" i="11"/>
  <c r="BV25" i="11"/>
  <c r="BT25" i="11"/>
  <c r="BU25" i="11" s="1"/>
  <c r="BQ25" i="11"/>
  <c r="BO25" i="11"/>
  <c r="BL25" i="11"/>
  <c r="BJ25" i="11"/>
  <c r="BG25" i="11"/>
  <c r="BE25" i="11"/>
  <c r="BB25" i="11"/>
  <c r="AZ25" i="11"/>
  <c r="AW25" i="11"/>
  <c r="AU25" i="11"/>
  <c r="AR25" i="11"/>
  <c r="AP25" i="11"/>
  <c r="AM25" i="11"/>
  <c r="AK25" i="11"/>
  <c r="AH25" i="11"/>
  <c r="AF25" i="11"/>
  <c r="AG25" i="11" s="1"/>
  <c r="AC25" i="11"/>
  <c r="AA25" i="11"/>
  <c r="X25" i="11"/>
  <c r="V25" i="11"/>
  <c r="S25" i="11"/>
  <c r="Q25" i="11"/>
  <c r="N25" i="11"/>
  <c r="R25" i="11" s="1"/>
  <c r="L25" i="11"/>
  <c r="I25" i="11"/>
  <c r="G25" i="11"/>
  <c r="H25" i="11" s="1"/>
  <c r="ON24" i="11"/>
  <c r="OL24" i="11"/>
  <c r="OI24" i="11"/>
  <c r="OG24" i="11"/>
  <c r="OD24" i="11"/>
  <c r="OB24" i="11"/>
  <c r="NY24" i="11"/>
  <c r="NW24" i="11"/>
  <c r="NT24" i="11"/>
  <c r="NR24" i="11"/>
  <c r="NO24" i="11"/>
  <c r="NM24" i="11"/>
  <c r="NJ24" i="11"/>
  <c r="NH24" i="11"/>
  <c r="NE24" i="11"/>
  <c r="NC24" i="11"/>
  <c r="MZ24" i="11"/>
  <c r="MX24" i="11"/>
  <c r="MU24" i="11"/>
  <c r="MS24" i="11"/>
  <c r="MP24" i="11"/>
  <c r="MN24" i="11"/>
  <c r="MK24" i="11"/>
  <c r="MI24" i="11"/>
  <c r="MF24" i="11"/>
  <c r="MD24" i="11"/>
  <c r="MA24" i="11"/>
  <c r="LY24" i="11"/>
  <c r="LV24" i="11"/>
  <c r="LT24" i="11"/>
  <c r="LQ24" i="11"/>
  <c r="LO24" i="11"/>
  <c r="LL24" i="11"/>
  <c r="LJ24" i="11"/>
  <c r="LG24" i="11"/>
  <c r="LE24" i="11"/>
  <c r="LB24" i="11"/>
  <c r="KZ24" i="11"/>
  <c r="KW24" i="11"/>
  <c r="KU24" i="11"/>
  <c r="KR24" i="11"/>
  <c r="KP24" i="11"/>
  <c r="KM24" i="11"/>
  <c r="KK24" i="11"/>
  <c r="KH24" i="11"/>
  <c r="KF24" i="11"/>
  <c r="KC24" i="11"/>
  <c r="KA24" i="11"/>
  <c r="JX24" i="11"/>
  <c r="JV24" i="11"/>
  <c r="JS24" i="11"/>
  <c r="JQ24" i="11"/>
  <c r="JN24" i="11"/>
  <c r="JL24" i="11"/>
  <c r="JI24" i="11"/>
  <c r="JG24" i="11"/>
  <c r="JD24" i="11"/>
  <c r="JB24" i="11"/>
  <c r="IY24" i="11"/>
  <c r="IW24" i="11"/>
  <c r="IT24" i="11"/>
  <c r="IX24" i="11" s="1"/>
  <c r="IR24" i="11"/>
  <c r="IO24" i="11"/>
  <c r="IM24" i="11"/>
  <c r="IJ24" i="11"/>
  <c r="IH24" i="11"/>
  <c r="IE24" i="11"/>
  <c r="IC24" i="11"/>
  <c r="HZ24" i="11"/>
  <c r="HX24" i="11"/>
  <c r="HU24" i="11"/>
  <c r="HS24" i="11"/>
  <c r="HP24" i="11"/>
  <c r="HN24" i="11"/>
  <c r="HK24" i="11"/>
  <c r="HI24" i="11"/>
  <c r="HF24" i="11"/>
  <c r="HD24" i="11"/>
  <c r="HA24" i="11"/>
  <c r="GY24" i="11"/>
  <c r="GV24" i="11"/>
  <c r="GT24" i="11"/>
  <c r="GQ24" i="11"/>
  <c r="GO24" i="11"/>
  <c r="GL24" i="11"/>
  <c r="GJ24" i="11"/>
  <c r="GG24" i="11"/>
  <c r="GE24" i="11"/>
  <c r="GB24" i="11"/>
  <c r="FZ24" i="11"/>
  <c r="FW24" i="11"/>
  <c r="FU24" i="11"/>
  <c r="FR24" i="11"/>
  <c r="FV24" i="11" s="1"/>
  <c r="FP24" i="11"/>
  <c r="FM24" i="11"/>
  <c r="FK24" i="11"/>
  <c r="FH24" i="11"/>
  <c r="FF24" i="11"/>
  <c r="FC24" i="11"/>
  <c r="FA24" i="11"/>
  <c r="EX24" i="11"/>
  <c r="EV24" i="11"/>
  <c r="ES24" i="11"/>
  <c r="EQ24" i="11"/>
  <c r="EN24" i="11"/>
  <c r="EL24" i="11"/>
  <c r="EI24" i="11"/>
  <c r="EG24" i="11"/>
  <c r="ED24" i="11"/>
  <c r="EH24" i="11" s="1"/>
  <c r="EB24" i="11"/>
  <c r="DY24" i="11"/>
  <c r="DW24" i="11"/>
  <c r="DT24" i="11"/>
  <c r="DR24" i="11"/>
  <c r="DO24" i="11"/>
  <c r="DM24" i="11"/>
  <c r="DJ24" i="11"/>
  <c r="DH24" i="11"/>
  <c r="DE24" i="11"/>
  <c r="DC24" i="11"/>
  <c r="CZ24" i="11"/>
  <c r="CX24" i="11"/>
  <c r="CU24" i="11"/>
  <c r="CS24" i="11"/>
  <c r="CP24" i="11"/>
  <c r="CN24" i="11"/>
  <c r="CK24" i="11"/>
  <c r="CI24" i="11"/>
  <c r="CF24" i="11"/>
  <c r="CD24" i="11"/>
  <c r="CA24" i="11"/>
  <c r="BY24" i="11"/>
  <c r="BV24" i="11"/>
  <c r="BT24" i="11"/>
  <c r="BQ24" i="11"/>
  <c r="BO24" i="11"/>
  <c r="BL24" i="11"/>
  <c r="BJ24" i="11"/>
  <c r="BG24" i="11"/>
  <c r="BE24" i="11"/>
  <c r="BB24" i="11"/>
  <c r="AZ24" i="11"/>
  <c r="AW24" i="11"/>
  <c r="AU24" i="11"/>
  <c r="AR24" i="11"/>
  <c r="AP24" i="11"/>
  <c r="AM24" i="11"/>
  <c r="AK24" i="11"/>
  <c r="AH24" i="11"/>
  <c r="AF24" i="11"/>
  <c r="AC24" i="11"/>
  <c r="AA24" i="11"/>
  <c r="X24" i="11"/>
  <c r="V24" i="11"/>
  <c r="S24" i="11"/>
  <c r="Q24" i="11"/>
  <c r="N24" i="11"/>
  <c r="L24" i="11"/>
  <c r="I24" i="11"/>
  <c r="G24" i="11"/>
  <c r="H24" i="11" s="1"/>
  <c r="ON23" i="11"/>
  <c r="OL23" i="11"/>
  <c r="OI23" i="11"/>
  <c r="OG23" i="11"/>
  <c r="OH23" i="11" s="1"/>
  <c r="OD23" i="11"/>
  <c r="OB23" i="11"/>
  <c r="NY23" i="11"/>
  <c r="NW23" i="11"/>
  <c r="NT23" i="11"/>
  <c r="NR23" i="11"/>
  <c r="NO23" i="11"/>
  <c r="NM23" i="11"/>
  <c r="NJ23" i="11"/>
  <c r="NH23" i="11"/>
  <c r="NE23" i="11"/>
  <c r="NC23" i="11"/>
  <c r="MZ23" i="11"/>
  <c r="MX23" i="11"/>
  <c r="MU23" i="11"/>
  <c r="MS23" i="11"/>
  <c r="MT23" i="11" s="1"/>
  <c r="MP23" i="11"/>
  <c r="MN23" i="11"/>
  <c r="MK23" i="11"/>
  <c r="MI23" i="11"/>
  <c r="MF23" i="11"/>
  <c r="MD23" i="11"/>
  <c r="MA23" i="11"/>
  <c r="LZ23" i="11"/>
  <c r="LY23" i="11"/>
  <c r="LV23" i="11"/>
  <c r="LT23" i="11"/>
  <c r="LQ23" i="11"/>
  <c r="LO23" i="11"/>
  <c r="LL23" i="11"/>
  <c r="LJ23" i="11"/>
  <c r="LG23" i="11"/>
  <c r="LE23" i="11"/>
  <c r="LB23" i="11"/>
  <c r="KZ23" i="11"/>
  <c r="KW23" i="11"/>
  <c r="KU23" i="11"/>
  <c r="KR23" i="11"/>
  <c r="KP23" i="11"/>
  <c r="KM23" i="11"/>
  <c r="KK23" i="11"/>
  <c r="KH23" i="11"/>
  <c r="KF23" i="11"/>
  <c r="KC23" i="11"/>
  <c r="KA23" i="11"/>
  <c r="JX23" i="11"/>
  <c r="JV23" i="11"/>
  <c r="JS23" i="11"/>
  <c r="JQ23" i="11"/>
  <c r="JN23" i="11"/>
  <c r="JL23" i="11"/>
  <c r="JI23" i="11"/>
  <c r="JG23" i="11"/>
  <c r="JD23" i="11"/>
  <c r="JB23" i="11"/>
  <c r="IY23" i="11"/>
  <c r="IW23" i="11"/>
  <c r="IT23" i="11"/>
  <c r="IR23" i="11"/>
  <c r="IO23" i="11"/>
  <c r="IM23" i="11"/>
  <c r="IJ23" i="11"/>
  <c r="IH23" i="11"/>
  <c r="IE23" i="11"/>
  <c r="IC23" i="11"/>
  <c r="HZ23" i="11"/>
  <c r="HX23" i="11"/>
  <c r="HU23" i="11"/>
  <c r="HS23" i="11"/>
  <c r="HP23" i="11"/>
  <c r="HN23" i="11"/>
  <c r="HK23" i="11"/>
  <c r="HI23" i="11"/>
  <c r="HF23" i="11"/>
  <c r="HD23" i="11"/>
  <c r="HA23" i="11"/>
  <c r="GY23" i="11"/>
  <c r="GV23" i="11"/>
  <c r="GT23" i="11"/>
  <c r="GQ23" i="11"/>
  <c r="GO23" i="11"/>
  <c r="GL23" i="11"/>
  <c r="GJ23" i="11"/>
  <c r="GG23" i="11"/>
  <c r="GE23" i="11"/>
  <c r="GB23" i="11"/>
  <c r="FZ23" i="11"/>
  <c r="FW23" i="11"/>
  <c r="FU23" i="11"/>
  <c r="FR23" i="11"/>
  <c r="FV23" i="11" s="1"/>
  <c r="FP23" i="11"/>
  <c r="FM23" i="11"/>
  <c r="FK23" i="11"/>
  <c r="FH23" i="11"/>
  <c r="FF23" i="11"/>
  <c r="FC23" i="11"/>
  <c r="FG23" i="11" s="1"/>
  <c r="FA23" i="11"/>
  <c r="EX23" i="11"/>
  <c r="EV23" i="11"/>
  <c r="ES23" i="11"/>
  <c r="EQ23" i="11"/>
  <c r="EN23" i="11"/>
  <c r="EL23" i="11"/>
  <c r="EI23" i="11"/>
  <c r="EG23" i="11"/>
  <c r="ED23" i="11"/>
  <c r="EB23" i="11"/>
  <c r="DY23" i="11"/>
  <c r="DW23" i="11"/>
  <c r="DT23" i="11"/>
  <c r="DR23" i="11"/>
  <c r="DO23" i="11"/>
  <c r="DM23" i="11"/>
  <c r="DJ23" i="11"/>
  <c r="DH23" i="11"/>
  <c r="DE23" i="11"/>
  <c r="DC23" i="11"/>
  <c r="CZ23" i="11"/>
  <c r="CX23" i="11"/>
  <c r="CU23" i="11"/>
  <c r="CS23" i="11"/>
  <c r="CP23" i="11"/>
  <c r="CN23" i="11"/>
  <c r="CK23" i="11"/>
  <c r="CI23" i="11"/>
  <c r="CF23" i="11"/>
  <c r="CD23" i="11"/>
  <c r="CA23" i="11"/>
  <c r="BY23" i="11"/>
  <c r="BV23" i="11"/>
  <c r="BT23" i="11"/>
  <c r="BQ23" i="11"/>
  <c r="BO23" i="11"/>
  <c r="BL23" i="11"/>
  <c r="BJ23" i="11"/>
  <c r="BG23" i="11"/>
  <c r="BE23" i="11"/>
  <c r="BB23" i="11"/>
  <c r="AZ23" i="11"/>
  <c r="AW23" i="11"/>
  <c r="AU23" i="11"/>
  <c r="AR23" i="11"/>
  <c r="AP23" i="11"/>
  <c r="AM23" i="11"/>
  <c r="AK23" i="11"/>
  <c r="AH23" i="11"/>
  <c r="AF23" i="11"/>
  <c r="AC23" i="11"/>
  <c r="AA23" i="11"/>
  <c r="X23" i="11"/>
  <c r="V23" i="11"/>
  <c r="S23" i="11"/>
  <c r="Q23" i="11"/>
  <c r="L23" i="11"/>
  <c r="I23" i="11"/>
  <c r="G23" i="11"/>
  <c r="H23" i="11" s="1"/>
  <c r="ON22" i="11"/>
  <c r="OL22" i="11"/>
  <c r="OI22" i="11"/>
  <c r="OG22" i="11"/>
  <c r="OD22" i="11"/>
  <c r="OB22" i="11"/>
  <c r="NY22" i="11"/>
  <c r="NW22" i="11"/>
  <c r="NT22" i="11"/>
  <c r="NR22" i="11"/>
  <c r="NO22" i="11"/>
  <c r="NM22" i="11"/>
  <c r="NJ22" i="11"/>
  <c r="NH22" i="11"/>
  <c r="NE22" i="11"/>
  <c r="NC22" i="11"/>
  <c r="MZ22" i="11"/>
  <c r="MX22" i="11"/>
  <c r="MU22" i="11"/>
  <c r="MS22" i="11"/>
  <c r="MP22" i="11"/>
  <c r="MN22" i="11"/>
  <c r="MK22" i="11"/>
  <c r="MI22" i="11"/>
  <c r="MF22" i="11"/>
  <c r="MD22" i="11"/>
  <c r="MA22" i="11"/>
  <c r="LY22" i="11"/>
  <c r="LZ22" i="11" s="1"/>
  <c r="LV22" i="11"/>
  <c r="LT22" i="11"/>
  <c r="LQ22" i="11"/>
  <c r="LO22" i="11"/>
  <c r="LL22" i="11"/>
  <c r="LJ22" i="11"/>
  <c r="LG22" i="11"/>
  <c r="LE22" i="11"/>
  <c r="LF22" i="11" s="1"/>
  <c r="LB22" i="11"/>
  <c r="KZ22" i="11"/>
  <c r="LA22" i="11" s="1"/>
  <c r="KW22" i="11"/>
  <c r="KU22" i="11"/>
  <c r="KV22" i="11" s="1"/>
  <c r="KR22" i="11"/>
  <c r="KP22" i="11"/>
  <c r="KM22" i="11"/>
  <c r="KL22" i="11"/>
  <c r="KK22" i="11"/>
  <c r="KH22" i="11"/>
  <c r="KF22" i="11"/>
  <c r="KC22" i="11"/>
  <c r="KA22" i="11"/>
  <c r="JX22" i="11"/>
  <c r="JV22" i="11"/>
  <c r="JS22" i="11"/>
  <c r="JW22" i="11" s="1"/>
  <c r="JQ22" i="11"/>
  <c r="JN22" i="11"/>
  <c r="JL22" i="11"/>
  <c r="JI22" i="11"/>
  <c r="JG22" i="11"/>
  <c r="JD22" i="11"/>
  <c r="JB22" i="11"/>
  <c r="IY22" i="11"/>
  <c r="IW22" i="11"/>
  <c r="IT22" i="11"/>
  <c r="IX22" i="11" s="1"/>
  <c r="IR22" i="11"/>
  <c r="IO22" i="11"/>
  <c r="IM22" i="11"/>
  <c r="IJ22" i="11"/>
  <c r="IH22" i="11"/>
  <c r="IE22" i="11"/>
  <c r="II22" i="11" s="1"/>
  <c r="IC22" i="11"/>
  <c r="HZ22" i="11"/>
  <c r="HX22" i="11"/>
  <c r="HU22" i="11"/>
  <c r="HS22" i="11"/>
  <c r="HP22" i="11"/>
  <c r="HN22" i="11"/>
  <c r="HK22" i="11"/>
  <c r="HI22" i="11"/>
  <c r="HF22" i="11"/>
  <c r="HJ22" i="11" s="1"/>
  <c r="HD22" i="11"/>
  <c r="HA22" i="11"/>
  <c r="GY22" i="11"/>
  <c r="GV22" i="11"/>
  <c r="GT22" i="11"/>
  <c r="GQ22" i="11"/>
  <c r="GU22" i="11" s="1"/>
  <c r="GO22" i="11"/>
  <c r="GL22" i="11"/>
  <c r="GJ22" i="11"/>
  <c r="GG22" i="11"/>
  <c r="GE22" i="11"/>
  <c r="GB22" i="11"/>
  <c r="FZ22" i="11"/>
  <c r="FW22" i="11"/>
  <c r="FU22" i="11"/>
  <c r="FR22" i="11"/>
  <c r="FP22" i="11"/>
  <c r="FM22" i="11"/>
  <c r="FK22" i="11"/>
  <c r="FH22" i="11"/>
  <c r="FF22" i="11"/>
  <c r="FC22" i="11"/>
  <c r="FA22" i="11"/>
  <c r="EX22" i="11"/>
  <c r="EV22" i="11"/>
  <c r="ES22" i="11"/>
  <c r="EQ22" i="11"/>
  <c r="EN22" i="11"/>
  <c r="EL22" i="11"/>
  <c r="EI22" i="11"/>
  <c r="EG22" i="11"/>
  <c r="ED22" i="11"/>
  <c r="EH22" i="11" s="1"/>
  <c r="EB22" i="11"/>
  <c r="DY22" i="11"/>
  <c r="DW22" i="11"/>
  <c r="DT22" i="11"/>
  <c r="DR22" i="11"/>
  <c r="DO22" i="11"/>
  <c r="DS22" i="11" s="1"/>
  <c r="DM22" i="11"/>
  <c r="DJ22" i="11"/>
  <c r="DH22" i="11"/>
  <c r="DE22" i="11"/>
  <c r="DC22" i="11"/>
  <c r="CZ22" i="11"/>
  <c r="CX22" i="11"/>
  <c r="CU22" i="11"/>
  <c r="CS22" i="11"/>
  <c r="CP22" i="11"/>
  <c r="CT22" i="11" s="1"/>
  <c r="CN22" i="11"/>
  <c r="CK22" i="11"/>
  <c r="CI22" i="11"/>
  <c r="CF22" i="11"/>
  <c r="CD22" i="11"/>
  <c r="CA22" i="11"/>
  <c r="CE22" i="11" s="1"/>
  <c r="BY22" i="11"/>
  <c r="BV22" i="11"/>
  <c r="BT22" i="11"/>
  <c r="BQ22" i="11"/>
  <c r="BO22" i="11"/>
  <c r="BL22" i="11"/>
  <c r="BJ22" i="11"/>
  <c r="BG22" i="11"/>
  <c r="BE22" i="11"/>
  <c r="BB22" i="11"/>
  <c r="BF22" i="11" s="1"/>
  <c r="AZ22" i="11"/>
  <c r="AW22" i="11"/>
  <c r="AU22" i="11"/>
  <c r="AR22" i="11"/>
  <c r="AP22" i="11"/>
  <c r="AM22" i="11"/>
  <c r="AQ22" i="11" s="1"/>
  <c r="AK22" i="11"/>
  <c r="AH22" i="11"/>
  <c r="AF22" i="11"/>
  <c r="AC22" i="11"/>
  <c r="AA22" i="11"/>
  <c r="X22" i="11"/>
  <c r="V22" i="11"/>
  <c r="S22" i="11"/>
  <c r="Q22" i="11"/>
  <c r="N22" i="11"/>
  <c r="L22" i="11"/>
  <c r="I22" i="11"/>
  <c r="G22" i="11"/>
  <c r="H22" i="11" s="1"/>
  <c r="ON21" i="11"/>
  <c r="OL21" i="11"/>
  <c r="OI21" i="11"/>
  <c r="OG21" i="11"/>
  <c r="OD21" i="11"/>
  <c r="OB21" i="11"/>
  <c r="NY21" i="11"/>
  <c r="NW21" i="11"/>
  <c r="NT21" i="11"/>
  <c r="NR21" i="11"/>
  <c r="NO21" i="11"/>
  <c r="NM21" i="11"/>
  <c r="NJ21" i="11"/>
  <c r="NH21" i="11"/>
  <c r="NE21" i="11"/>
  <c r="NC21" i="11"/>
  <c r="MZ21" i="11"/>
  <c r="MX21" i="11"/>
  <c r="MU21" i="11"/>
  <c r="MS21" i="11"/>
  <c r="MP21" i="11"/>
  <c r="MN21" i="11"/>
  <c r="MK21" i="11"/>
  <c r="MI21" i="11"/>
  <c r="MF21" i="11"/>
  <c r="MD21" i="11"/>
  <c r="MA21" i="11"/>
  <c r="LY21" i="11"/>
  <c r="LV21" i="11"/>
  <c r="LT21" i="11"/>
  <c r="LQ21" i="11"/>
  <c r="LO21" i="11"/>
  <c r="LL21" i="11"/>
  <c r="LJ21" i="11"/>
  <c r="LG21" i="11"/>
  <c r="LE21" i="11"/>
  <c r="LB21" i="11"/>
  <c r="KZ21" i="11"/>
  <c r="KW21" i="11"/>
  <c r="KU21" i="11"/>
  <c r="KR21" i="11"/>
  <c r="KP21" i="11"/>
  <c r="KM21" i="11"/>
  <c r="KK21" i="11"/>
  <c r="KH21" i="11"/>
  <c r="KF21" i="11"/>
  <c r="KC21" i="11"/>
  <c r="KA21" i="11"/>
  <c r="JX21" i="11"/>
  <c r="JV21" i="11"/>
  <c r="JS21" i="11"/>
  <c r="JQ21" i="11"/>
  <c r="JN21" i="11"/>
  <c r="JL21" i="11"/>
  <c r="JI21" i="11"/>
  <c r="JG21" i="11"/>
  <c r="JD21" i="11"/>
  <c r="JB21" i="11"/>
  <c r="IY21" i="11"/>
  <c r="IW21" i="11"/>
  <c r="IT21" i="11"/>
  <c r="IR21" i="11"/>
  <c r="IO21" i="11"/>
  <c r="IM21" i="11"/>
  <c r="IJ21" i="11"/>
  <c r="IH21" i="11"/>
  <c r="IE21" i="11"/>
  <c r="IC21" i="11"/>
  <c r="HZ21" i="11"/>
  <c r="HX21" i="11"/>
  <c r="HU21" i="11"/>
  <c r="HS21" i="11"/>
  <c r="HP21" i="11"/>
  <c r="HN21" i="11"/>
  <c r="HK21" i="11"/>
  <c r="HI21" i="11"/>
  <c r="HF21" i="11"/>
  <c r="HD21" i="11"/>
  <c r="HA21" i="11"/>
  <c r="GY21" i="11"/>
  <c r="GV21" i="11"/>
  <c r="GT21" i="11"/>
  <c r="GQ21" i="11"/>
  <c r="GO21" i="11"/>
  <c r="GL21" i="11"/>
  <c r="GP21" i="11" s="1"/>
  <c r="GJ21" i="11"/>
  <c r="GG21" i="11"/>
  <c r="GE21" i="11"/>
  <c r="GB21" i="11"/>
  <c r="FZ21" i="11"/>
  <c r="FW21" i="11"/>
  <c r="GA21" i="11" s="1"/>
  <c r="FU21" i="11"/>
  <c r="FR21" i="11"/>
  <c r="FP21" i="11"/>
  <c r="FM21" i="11"/>
  <c r="FK21" i="11"/>
  <c r="FH21" i="11"/>
  <c r="FF21" i="11"/>
  <c r="FC21" i="11"/>
  <c r="FA21" i="11"/>
  <c r="EX21" i="11"/>
  <c r="EV21" i="11"/>
  <c r="ES21" i="11"/>
  <c r="EQ21" i="11"/>
  <c r="EN21" i="11"/>
  <c r="EL21" i="11"/>
  <c r="EI21" i="11"/>
  <c r="EG21" i="11"/>
  <c r="ED21" i="11"/>
  <c r="EH21" i="11" s="1"/>
  <c r="EB21" i="11"/>
  <c r="DY21" i="11"/>
  <c r="DW21" i="11"/>
  <c r="DT21" i="11"/>
  <c r="DR21" i="11"/>
  <c r="DO21" i="11"/>
  <c r="DS21" i="11" s="1"/>
  <c r="DM21" i="11"/>
  <c r="DJ21" i="11"/>
  <c r="DH21" i="11"/>
  <c r="DE21" i="11"/>
  <c r="DC21" i="11"/>
  <c r="CZ21" i="11"/>
  <c r="CX21" i="11"/>
  <c r="CU21" i="11"/>
  <c r="CS21" i="11"/>
  <c r="CP21" i="11"/>
  <c r="CT21" i="11" s="1"/>
  <c r="CN21" i="11"/>
  <c r="CK21" i="11"/>
  <c r="CI21" i="11"/>
  <c r="CF21" i="11"/>
  <c r="CD21" i="11"/>
  <c r="CA21" i="11"/>
  <c r="CE21" i="11" s="1"/>
  <c r="BY21" i="11"/>
  <c r="BV21" i="11"/>
  <c r="BT21" i="11"/>
  <c r="BQ21" i="11"/>
  <c r="BO21" i="11"/>
  <c r="BL21" i="11"/>
  <c r="BJ21" i="11"/>
  <c r="BG21" i="11"/>
  <c r="BE21" i="11"/>
  <c r="BB21" i="11"/>
  <c r="AZ21" i="11"/>
  <c r="AW21" i="11"/>
  <c r="AU21" i="11"/>
  <c r="AR21" i="11"/>
  <c r="AP21" i="11"/>
  <c r="AM21" i="11"/>
  <c r="AQ21" i="11" s="1"/>
  <c r="AK21" i="11"/>
  <c r="AH21" i="11"/>
  <c r="AF21" i="11"/>
  <c r="AC21" i="11"/>
  <c r="AA21" i="11"/>
  <c r="X21" i="11"/>
  <c r="V21" i="11"/>
  <c r="S21" i="11"/>
  <c r="Q21" i="11"/>
  <c r="N21" i="11"/>
  <c r="L21" i="11"/>
  <c r="I21" i="11"/>
  <c r="G21" i="11"/>
  <c r="H21" i="11" s="1"/>
  <c r="ON20" i="11"/>
  <c r="OL20" i="11"/>
  <c r="OI20" i="11"/>
  <c r="OG20" i="11"/>
  <c r="OD20" i="11"/>
  <c r="OB20" i="11"/>
  <c r="NY20" i="11"/>
  <c r="NW20" i="11"/>
  <c r="NT20" i="11"/>
  <c r="NR20" i="11"/>
  <c r="NO20" i="11"/>
  <c r="NM20" i="11"/>
  <c r="NJ20" i="11"/>
  <c r="NH20" i="11"/>
  <c r="NE20" i="11"/>
  <c r="NC20" i="11"/>
  <c r="MZ20" i="11"/>
  <c r="MX20" i="11"/>
  <c r="MU20" i="11"/>
  <c r="MS20" i="11"/>
  <c r="MP20" i="11"/>
  <c r="MN20" i="11"/>
  <c r="MK20" i="11"/>
  <c r="MI20" i="11"/>
  <c r="MF20" i="11"/>
  <c r="MD20" i="11"/>
  <c r="MA20" i="11"/>
  <c r="LY20" i="11"/>
  <c r="LV20" i="11"/>
  <c r="LZ20" i="11" s="1"/>
  <c r="LT20" i="11"/>
  <c r="LQ20" i="11"/>
  <c r="LO20" i="11"/>
  <c r="LL20" i="11"/>
  <c r="LJ20" i="11"/>
  <c r="LG20" i="11"/>
  <c r="LK20" i="11" s="1"/>
  <c r="LE20" i="11"/>
  <c r="LB20" i="11"/>
  <c r="KZ20" i="11"/>
  <c r="KW20" i="11"/>
  <c r="KU20" i="11"/>
  <c r="KR20" i="11"/>
  <c r="KP20" i="11"/>
  <c r="KM20" i="11"/>
  <c r="KK20" i="11"/>
  <c r="KH20" i="11"/>
  <c r="KF20" i="11"/>
  <c r="KC20" i="11"/>
  <c r="KA20" i="11"/>
  <c r="JX20" i="11"/>
  <c r="JV20" i="11"/>
  <c r="JS20" i="11"/>
  <c r="JQ20" i="11"/>
  <c r="JN20" i="11"/>
  <c r="JL20" i="11"/>
  <c r="JI20" i="11"/>
  <c r="JG20" i="11"/>
  <c r="JD20" i="11"/>
  <c r="JB20" i="11"/>
  <c r="IY20" i="11"/>
  <c r="IW20" i="11"/>
  <c r="IT20" i="11"/>
  <c r="IR20" i="11"/>
  <c r="IO20" i="11"/>
  <c r="IM20" i="11"/>
  <c r="IJ20" i="11"/>
  <c r="IH20" i="11"/>
  <c r="IE20" i="11"/>
  <c r="IC20" i="11"/>
  <c r="HZ20" i="11"/>
  <c r="HX20" i="11"/>
  <c r="HU20" i="11"/>
  <c r="HS20" i="11"/>
  <c r="HP20" i="11"/>
  <c r="HN20" i="11"/>
  <c r="HK20" i="11"/>
  <c r="HI20" i="11"/>
  <c r="HF20" i="11"/>
  <c r="HD20" i="11"/>
  <c r="HA20" i="11"/>
  <c r="GY20" i="11"/>
  <c r="GV20" i="11"/>
  <c r="GT20" i="11"/>
  <c r="GQ20" i="11"/>
  <c r="GO20" i="11"/>
  <c r="GL20" i="11"/>
  <c r="GJ20" i="11"/>
  <c r="GG20" i="11"/>
  <c r="GE20" i="11"/>
  <c r="GB20" i="11"/>
  <c r="FZ20" i="11"/>
  <c r="FW20" i="11"/>
  <c r="FU20" i="11"/>
  <c r="FR20" i="11"/>
  <c r="FP20" i="11"/>
  <c r="FM20" i="11"/>
  <c r="FK20" i="11"/>
  <c r="FH20" i="11"/>
  <c r="FF20" i="11"/>
  <c r="FC20" i="11"/>
  <c r="FA20" i="11"/>
  <c r="EX20" i="11"/>
  <c r="EV20" i="11"/>
  <c r="ES20" i="11"/>
  <c r="EQ20" i="11"/>
  <c r="EN20" i="11"/>
  <c r="EL20" i="11"/>
  <c r="EI20" i="11"/>
  <c r="EG20" i="11"/>
  <c r="ED20" i="11"/>
  <c r="EB20" i="11"/>
  <c r="DY20" i="11"/>
  <c r="DW20" i="11"/>
  <c r="DT20" i="11"/>
  <c r="DR20" i="11"/>
  <c r="DO20" i="11"/>
  <c r="DM20" i="11"/>
  <c r="DN20" i="11" s="1"/>
  <c r="DJ20" i="11"/>
  <c r="DH20" i="11"/>
  <c r="DE20" i="11"/>
  <c r="DC20" i="11"/>
  <c r="CZ20" i="11"/>
  <c r="CX20" i="11"/>
  <c r="CU20" i="11"/>
  <c r="CS20" i="11"/>
  <c r="CP20" i="11"/>
  <c r="CN20" i="11"/>
  <c r="CK20" i="11"/>
  <c r="CI20" i="11"/>
  <c r="CF20" i="11"/>
  <c r="CD20" i="11"/>
  <c r="CA20" i="11"/>
  <c r="BY20" i="11"/>
  <c r="BV20" i="11"/>
  <c r="BT20" i="11"/>
  <c r="BQ20" i="11"/>
  <c r="BO20" i="11"/>
  <c r="BL20" i="11"/>
  <c r="BJ20" i="11"/>
  <c r="BG20" i="11"/>
  <c r="BE20" i="11"/>
  <c r="BB20" i="11"/>
  <c r="AZ20" i="11"/>
  <c r="AW20" i="11"/>
  <c r="AU20" i="11"/>
  <c r="AR20" i="11"/>
  <c r="AP20" i="11"/>
  <c r="AM20" i="11"/>
  <c r="AK20" i="11"/>
  <c r="AH20" i="11"/>
  <c r="AF20" i="11"/>
  <c r="AC20" i="11"/>
  <c r="AA20" i="11"/>
  <c r="X20" i="11"/>
  <c r="V20" i="11"/>
  <c r="S20" i="11"/>
  <c r="Q20" i="11"/>
  <c r="N20" i="11"/>
  <c r="L20" i="11"/>
  <c r="I20" i="11"/>
  <c r="G20" i="11"/>
  <c r="H20" i="11" s="1"/>
  <c r="ON18" i="11"/>
  <c r="OL18" i="11"/>
  <c r="OM18" i="11" s="1"/>
  <c r="OI18" i="11"/>
  <c r="OG18" i="11"/>
  <c r="OH18" i="11" s="1"/>
  <c r="OD18" i="11"/>
  <c r="OB18" i="11"/>
  <c r="OC18" i="11" s="1"/>
  <c r="NY18" i="11"/>
  <c r="NW18" i="11"/>
  <c r="NX18" i="11" s="1"/>
  <c r="NT18" i="11"/>
  <c r="NR18" i="11"/>
  <c r="NS18" i="11" s="1"/>
  <c r="NO18" i="11"/>
  <c r="NM18" i="11"/>
  <c r="NN18" i="11" s="1"/>
  <c r="NJ18" i="11"/>
  <c r="NH18" i="11"/>
  <c r="NI18" i="11" s="1"/>
  <c r="NE18" i="11"/>
  <c r="NC18" i="11"/>
  <c r="ND18" i="11" s="1"/>
  <c r="MZ18" i="11"/>
  <c r="MX18" i="11"/>
  <c r="MY18" i="11" s="1"/>
  <c r="MU18" i="11"/>
  <c r="MS18" i="11"/>
  <c r="MT18" i="11" s="1"/>
  <c r="MP18" i="11"/>
  <c r="MN18" i="11"/>
  <c r="MO18" i="11" s="1"/>
  <c r="MK18" i="11"/>
  <c r="MI18" i="11"/>
  <c r="MJ18" i="11" s="1"/>
  <c r="MF18" i="11"/>
  <c r="MD18" i="11"/>
  <c r="ME18" i="11" s="1"/>
  <c r="MA18" i="11"/>
  <c r="LY18" i="11"/>
  <c r="LZ18" i="11" s="1"/>
  <c r="LV18" i="11"/>
  <c r="LT18" i="11"/>
  <c r="LU18" i="11" s="1"/>
  <c r="LQ18" i="11"/>
  <c r="LO18" i="11"/>
  <c r="LP18" i="11" s="1"/>
  <c r="LL18" i="11"/>
  <c r="LJ18" i="11"/>
  <c r="LK18" i="11" s="1"/>
  <c r="LG18" i="11"/>
  <c r="LE18" i="11"/>
  <c r="LF18" i="11" s="1"/>
  <c r="LB18" i="11"/>
  <c r="KZ18" i="11"/>
  <c r="LA18" i="11" s="1"/>
  <c r="KW18" i="11"/>
  <c r="KU18" i="11"/>
  <c r="KV18" i="11" s="1"/>
  <c r="KR18" i="11"/>
  <c r="KP18" i="11"/>
  <c r="KQ18" i="11" s="1"/>
  <c r="KM18" i="11"/>
  <c r="KL18" i="11"/>
  <c r="KK18" i="11"/>
  <c r="KH18" i="11"/>
  <c r="KF18" i="11"/>
  <c r="KG18" i="11" s="1"/>
  <c r="KC18" i="11"/>
  <c r="KA18" i="11"/>
  <c r="KB18" i="11" s="1"/>
  <c r="JX18" i="11"/>
  <c r="JV18" i="11"/>
  <c r="JW18" i="11" s="1"/>
  <c r="JS18" i="11"/>
  <c r="JQ18" i="11"/>
  <c r="JR18" i="11" s="1"/>
  <c r="JN18" i="11"/>
  <c r="JL18" i="11"/>
  <c r="JM18" i="11" s="1"/>
  <c r="JI18" i="11"/>
  <c r="JG18" i="11"/>
  <c r="JH18" i="11" s="1"/>
  <c r="JD18" i="11"/>
  <c r="JB18" i="11"/>
  <c r="JC18" i="11" s="1"/>
  <c r="IY18" i="11"/>
  <c r="IW18" i="11"/>
  <c r="IX18" i="11" s="1"/>
  <c r="IT18" i="11"/>
  <c r="IR18" i="11"/>
  <c r="IS18" i="11" s="1"/>
  <c r="IO18" i="11"/>
  <c r="IM18" i="11"/>
  <c r="IN18" i="11" s="1"/>
  <c r="IJ18" i="11"/>
  <c r="IH18" i="11"/>
  <c r="II18" i="11" s="1"/>
  <c r="IE18" i="11"/>
  <c r="IC18" i="11"/>
  <c r="ID18" i="11" s="1"/>
  <c r="HZ18" i="11"/>
  <c r="HX18" i="11"/>
  <c r="HY18" i="11" s="1"/>
  <c r="HU18" i="11"/>
  <c r="HS18" i="11"/>
  <c r="HT18" i="11" s="1"/>
  <c r="HP18" i="11"/>
  <c r="HN18" i="11"/>
  <c r="HO18" i="11" s="1"/>
  <c r="HK18" i="11"/>
  <c r="HI18" i="11"/>
  <c r="HJ18" i="11" s="1"/>
  <c r="HF18" i="11"/>
  <c r="HD18" i="11"/>
  <c r="HE18" i="11" s="1"/>
  <c r="HA18" i="11"/>
  <c r="GY18" i="11"/>
  <c r="GZ18" i="11" s="1"/>
  <c r="GV18" i="11"/>
  <c r="GT18" i="11"/>
  <c r="GU18" i="11" s="1"/>
  <c r="GQ18" i="11"/>
  <c r="GO18" i="11"/>
  <c r="GP18" i="11" s="1"/>
  <c r="GL18" i="11"/>
  <c r="GJ18" i="11"/>
  <c r="GK18" i="11" s="1"/>
  <c r="GG18" i="11"/>
  <c r="GE18" i="11"/>
  <c r="GF18" i="11" s="1"/>
  <c r="GB18" i="11"/>
  <c r="FZ18" i="11"/>
  <c r="GA18" i="11" s="1"/>
  <c r="FW18" i="11"/>
  <c r="FU18" i="11"/>
  <c r="FV18" i="11" s="1"/>
  <c r="FR18" i="11"/>
  <c r="FP18" i="11"/>
  <c r="FQ18" i="11" s="1"/>
  <c r="FM18" i="11"/>
  <c r="FK18" i="11"/>
  <c r="FL18" i="11" s="1"/>
  <c r="FH18" i="11"/>
  <c r="FF18" i="11"/>
  <c r="FG18" i="11" s="1"/>
  <c r="FC18" i="11"/>
  <c r="FA18" i="11"/>
  <c r="FB18" i="11" s="1"/>
  <c r="EX18" i="11"/>
  <c r="EV18" i="11"/>
  <c r="EW18" i="11" s="1"/>
  <c r="ES18" i="11"/>
  <c r="EQ18" i="11"/>
  <c r="ER18" i="11" s="1"/>
  <c r="EN18" i="11"/>
  <c r="EL18" i="11"/>
  <c r="EM18" i="11" s="1"/>
  <c r="EI18" i="11"/>
  <c r="EG18" i="11"/>
  <c r="EH18" i="11" s="1"/>
  <c r="ED18" i="11"/>
  <c r="EB18" i="11"/>
  <c r="EC18" i="11" s="1"/>
  <c r="DY18" i="11"/>
  <c r="DW18" i="11"/>
  <c r="DX18" i="11" s="1"/>
  <c r="DT18" i="11"/>
  <c r="DR18" i="11"/>
  <c r="DS18" i="11" s="1"/>
  <c r="DO18" i="11"/>
  <c r="DM18" i="11"/>
  <c r="DN18" i="11" s="1"/>
  <c r="DJ18" i="11"/>
  <c r="DH18" i="11"/>
  <c r="DI18" i="11" s="1"/>
  <c r="DE18" i="11"/>
  <c r="DC18" i="11"/>
  <c r="DD18" i="11" s="1"/>
  <c r="CZ18" i="11"/>
  <c r="CX18" i="11"/>
  <c r="CY18" i="11" s="1"/>
  <c r="CU18" i="11"/>
  <c r="CS18" i="11"/>
  <c r="CT18" i="11" s="1"/>
  <c r="CP18" i="11"/>
  <c r="CN18" i="11"/>
  <c r="CO18" i="11" s="1"/>
  <c r="CK18" i="11"/>
  <c r="CI18" i="11"/>
  <c r="CJ18" i="11" s="1"/>
  <c r="CF18" i="11"/>
  <c r="CD18" i="11"/>
  <c r="CE18" i="11" s="1"/>
  <c r="CA18" i="11"/>
  <c r="BY18" i="11"/>
  <c r="BZ18" i="11" s="1"/>
  <c r="BV18" i="11"/>
  <c r="BT18" i="11"/>
  <c r="BU18" i="11" s="1"/>
  <c r="BQ18" i="11"/>
  <c r="BO18" i="11"/>
  <c r="BP18" i="11" s="1"/>
  <c r="BL18" i="11"/>
  <c r="BJ18" i="11"/>
  <c r="BK18" i="11" s="1"/>
  <c r="BG18" i="11"/>
  <c r="BF18" i="11"/>
  <c r="BE18" i="11"/>
  <c r="BB18" i="11"/>
  <c r="AZ18" i="11"/>
  <c r="BA18" i="11" s="1"/>
  <c r="AW18" i="11"/>
  <c r="AU18" i="11"/>
  <c r="AV18" i="11" s="1"/>
  <c r="AR18" i="11"/>
  <c r="AP18" i="11"/>
  <c r="AQ18" i="11" s="1"/>
  <c r="AM18" i="11"/>
  <c r="AK18" i="11"/>
  <c r="AL18" i="11" s="1"/>
  <c r="AH18" i="11"/>
  <c r="AF18" i="11"/>
  <c r="AG18" i="11" s="1"/>
  <c r="AC18" i="11"/>
  <c r="AA18" i="11"/>
  <c r="AB18" i="11" s="1"/>
  <c r="X18" i="11"/>
  <c r="V18" i="11"/>
  <c r="W18" i="11" s="1"/>
  <c r="S18" i="11"/>
  <c r="Q18" i="11"/>
  <c r="R18" i="11" s="1"/>
  <c r="N18" i="11"/>
  <c r="L18" i="11"/>
  <c r="M18" i="11" s="1"/>
  <c r="I18" i="11"/>
  <c r="G18" i="11"/>
  <c r="H18" i="11" s="1"/>
  <c r="ON17" i="11"/>
  <c r="OL17" i="11"/>
  <c r="OM17" i="11" s="1"/>
  <c r="OI17" i="11"/>
  <c r="OG17" i="11"/>
  <c r="OH17" i="11" s="1"/>
  <c r="OD17" i="11"/>
  <c r="OB17" i="11"/>
  <c r="OC17" i="11" s="1"/>
  <c r="NY17" i="11"/>
  <c r="NW17" i="11"/>
  <c r="NX17" i="11" s="1"/>
  <c r="NT17" i="11"/>
  <c r="NR17" i="11"/>
  <c r="NS17" i="11" s="1"/>
  <c r="NO17" i="11"/>
  <c r="NM17" i="11"/>
  <c r="NN17" i="11" s="1"/>
  <c r="NJ17" i="11"/>
  <c r="NH17" i="11"/>
  <c r="NI17" i="11" s="1"/>
  <c r="NE17" i="11"/>
  <c r="NC17" i="11"/>
  <c r="ND17" i="11" s="1"/>
  <c r="MZ17" i="11"/>
  <c r="MX17" i="11"/>
  <c r="MY17" i="11" s="1"/>
  <c r="MU17" i="11"/>
  <c r="MS17" i="11"/>
  <c r="MT17" i="11" s="1"/>
  <c r="MP17" i="11"/>
  <c r="MN17" i="11"/>
  <c r="MO17" i="11" s="1"/>
  <c r="MK17" i="11"/>
  <c r="MI17" i="11"/>
  <c r="MJ17" i="11" s="1"/>
  <c r="MF17" i="11"/>
  <c r="MD17" i="11"/>
  <c r="ME17" i="11" s="1"/>
  <c r="MA17" i="11"/>
  <c r="LY17" i="11"/>
  <c r="LZ17" i="11" s="1"/>
  <c r="LV17" i="11"/>
  <c r="LT17" i="11"/>
  <c r="LU17" i="11" s="1"/>
  <c r="LQ17" i="11"/>
  <c r="LO17" i="11"/>
  <c r="LP17" i="11" s="1"/>
  <c r="LL17" i="11"/>
  <c r="LJ17" i="11"/>
  <c r="LK17" i="11" s="1"/>
  <c r="LG17" i="11"/>
  <c r="LE17" i="11"/>
  <c r="LF17" i="11" s="1"/>
  <c r="LB17" i="11"/>
  <c r="KZ17" i="11"/>
  <c r="LA17" i="11" s="1"/>
  <c r="KW17" i="11"/>
  <c r="KU17" i="11"/>
  <c r="KV17" i="11" s="1"/>
  <c r="KR17" i="11"/>
  <c r="KQ17" i="11"/>
  <c r="KP17" i="11"/>
  <c r="KM17" i="11"/>
  <c r="KK17" i="11"/>
  <c r="KL17" i="11" s="1"/>
  <c r="KH17" i="11"/>
  <c r="KF17" i="11"/>
  <c r="KG17" i="11" s="1"/>
  <c r="KC17" i="11"/>
  <c r="KA17" i="11"/>
  <c r="KB17" i="11" s="1"/>
  <c r="JX17" i="11"/>
  <c r="JV17" i="11"/>
  <c r="JW17" i="11" s="1"/>
  <c r="JS17" i="11"/>
  <c r="JQ17" i="11"/>
  <c r="JR17" i="11" s="1"/>
  <c r="JN17" i="11"/>
  <c r="JL17" i="11"/>
  <c r="JM17" i="11" s="1"/>
  <c r="JI17" i="11"/>
  <c r="JG17" i="11"/>
  <c r="JH17" i="11" s="1"/>
  <c r="JD17" i="11"/>
  <c r="JB17" i="11"/>
  <c r="JC17" i="11" s="1"/>
  <c r="IY17" i="11"/>
  <c r="IW17" i="11"/>
  <c r="IX17" i="11" s="1"/>
  <c r="IT17" i="11"/>
  <c r="IR17" i="11"/>
  <c r="IS17" i="11" s="1"/>
  <c r="IO17" i="11"/>
  <c r="IM17" i="11"/>
  <c r="IN17" i="11" s="1"/>
  <c r="IJ17" i="11"/>
  <c r="IH17" i="11"/>
  <c r="II17" i="11" s="1"/>
  <c r="IE17" i="11"/>
  <c r="IC17" i="11"/>
  <c r="ID17" i="11" s="1"/>
  <c r="HZ17" i="11"/>
  <c r="HX17" i="11"/>
  <c r="HY17" i="11" s="1"/>
  <c r="HU17" i="11"/>
  <c r="HS17" i="11"/>
  <c r="HT17" i="11" s="1"/>
  <c r="HP17" i="11"/>
  <c r="HN17" i="11"/>
  <c r="HO17" i="11" s="1"/>
  <c r="HK17" i="11"/>
  <c r="HI17" i="11"/>
  <c r="HJ17" i="11" s="1"/>
  <c r="HF17" i="11"/>
  <c r="HD17" i="11"/>
  <c r="HE17" i="11" s="1"/>
  <c r="HA17" i="11"/>
  <c r="GY17" i="11"/>
  <c r="GZ17" i="11" s="1"/>
  <c r="GV17" i="11"/>
  <c r="GT17" i="11"/>
  <c r="GU17" i="11" s="1"/>
  <c r="GQ17" i="11"/>
  <c r="GO17" i="11"/>
  <c r="GP17" i="11" s="1"/>
  <c r="GL17" i="11"/>
  <c r="GJ17" i="11"/>
  <c r="GK17" i="11" s="1"/>
  <c r="GG17" i="11"/>
  <c r="GE17" i="11"/>
  <c r="GF17" i="11" s="1"/>
  <c r="GB17" i="11"/>
  <c r="FZ17" i="11"/>
  <c r="GA17" i="11" s="1"/>
  <c r="FW17" i="11"/>
  <c r="FU17" i="11"/>
  <c r="FV17" i="11" s="1"/>
  <c r="FR17" i="11"/>
  <c r="FP17" i="11"/>
  <c r="FQ17" i="11" s="1"/>
  <c r="FM17" i="11"/>
  <c r="FK17" i="11"/>
  <c r="FL17" i="11" s="1"/>
  <c r="FH17" i="11"/>
  <c r="FF17" i="11"/>
  <c r="FG17" i="11" s="1"/>
  <c r="FC17" i="11"/>
  <c r="FA17" i="11"/>
  <c r="FB17" i="11" s="1"/>
  <c r="EX17" i="11"/>
  <c r="EV17" i="11"/>
  <c r="EW17" i="11" s="1"/>
  <c r="ES17" i="11"/>
  <c r="EQ17" i="11"/>
  <c r="ER17" i="11" s="1"/>
  <c r="EN17" i="11"/>
  <c r="EM17" i="11"/>
  <c r="EL17" i="11"/>
  <c r="EI17" i="11"/>
  <c r="EG17" i="11"/>
  <c r="EH17" i="11" s="1"/>
  <c r="ED17" i="11"/>
  <c r="EB17" i="11"/>
  <c r="EC17" i="11" s="1"/>
  <c r="DY17" i="11"/>
  <c r="DW17" i="11"/>
  <c r="DX17" i="11" s="1"/>
  <c r="DT17" i="11"/>
  <c r="DR17" i="11"/>
  <c r="DS17" i="11" s="1"/>
  <c r="DO17" i="11"/>
  <c r="DM17" i="11"/>
  <c r="DN17" i="11" s="1"/>
  <c r="DJ17" i="11"/>
  <c r="DH17" i="11"/>
  <c r="DI17" i="11" s="1"/>
  <c r="DE17" i="11"/>
  <c r="DC17" i="11"/>
  <c r="DD17" i="11" s="1"/>
  <c r="CZ17" i="11"/>
  <c r="CX17" i="11"/>
  <c r="CY17" i="11" s="1"/>
  <c r="CU17" i="11"/>
  <c r="CS17" i="11"/>
  <c r="CT17" i="11" s="1"/>
  <c r="CP17" i="11"/>
  <c r="CN17" i="11"/>
  <c r="CO17" i="11" s="1"/>
  <c r="CK17" i="11"/>
  <c r="CI17" i="11"/>
  <c r="CJ17" i="11" s="1"/>
  <c r="CF17" i="11"/>
  <c r="CD17" i="11"/>
  <c r="CE17" i="11" s="1"/>
  <c r="CA17" i="11"/>
  <c r="BY17" i="11"/>
  <c r="BZ17" i="11" s="1"/>
  <c r="BV17" i="11"/>
  <c r="BT17" i="11"/>
  <c r="BU17" i="11" s="1"/>
  <c r="BQ17" i="11"/>
  <c r="BO17" i="11"/>
  <c r="BP17" i="11" s="1"/>
  <c r="BL17" i="11"/>
  <c r="BJ17" i="11"/>
  <c r="BK17" i="11" s="1"/>
  <c r="BG17" i="11"/>
  <c r="BE17" i="11"/>
  <c r="BF17" i="11" s="1"/>
  <c r="BB17" i="11"/>
  <c r="AZ17" i="11"/>
  <c r="BA17" i="11" s="1"/>
  <c r="AW17" i="11"/>
  <c r="AU17" i="11"/>
  <c r="AV17" i="11" s="1"/>
  <c r="AR17" i="11"/>
  <c r="AP17" i="11"/>
  <c r="AQ17" i="11" s="1"/>
  <c r="AM17" i="11"/>
  <c r="AK17" i="11"/>
  <c r="AL17" i="11" s="1"/>
  <c r="AH17" i="11"/>
  <c r="AF17" i="11"/>
  <c r="AG17" i="11" s="1"/>
  <c r="AC17" i="11"/>
  <c r="AA17" i="11"/>
  <c r="AB17" i="11" s="1"/>
  <c r="X17" i="11"/>
  <c r="V17" i="11"/>
  <c r="W17" i="11" s="1"/>
  <c r="S17" i="11"/>
  <c r="Q17" i="11"/>
  <c r="R17" i="11" s="1"/>
  <c r="N17" i="11"/>
  <c r="L17" i="11"/>
  <c r="M17" i="11" s="1"/>
  <c r="G17" i="11"/>
  <c r="I17" i="11" s="1"/>
  <c r="ON16" i="11"/>
  <c r="OL16" i="11"/>
  <c r="OM16" i="11" s="1"/>
  <c r="OI16" i="11"/>
  <c r="OG16" i="11"/>
  <c r="OH16" i="11" s="1"/>
  <c r="OD16" i="11"/>
  <c r="OB16" i="11"/>
  <c r="OC16" i="11" s="1"/>
  <c r="NY16" i="11"/>
  <c r="NW16" i="11"/>
  <c r="NX16" i="11" s="1"/>
  <c r="NT16" i="11"/>
  <c r="NR16" i="11"/>
  <c r="NS16" i="11" s="1"/>
  <c r="NO16" i="11"/>
  <c r="NM16" i="11"/>
  <c r="NN16" i="11" s="1"/>
  <c r="NJ16" i="11"/>
  <c r="NH16" i="11"/>
  <c r="NI16" i="11" s="1"/>
  <c r="NE16" i="11"/>
  <c r="NC16" i="11"/>
  <c r="ND16" i="11" s="1"/>
  <c r="MZ16" i="11"/>
  <c r="MX16" i="11"/>
  <c r="MY16" i="11" s="1"/>
  <c r="MU16" i="11"/>
  <c r="MS16" i="11"/>
  <c r="MT16" i="11" s="1"/>
  <c r="MP16" i="11"/>
  <c r="MN16" i="11"/>
  <c r="MO16" i="11" s="1"/>
  <c r="MK16" i="11"/>
  <c r="MI16" i="11"/>
  <c r="MJ16" i="11" s="1"/>
  <c r="MF16" i="11"/>
  <c r="MD16" i="11"/>
  <c r="ME16" i="11" s="1"/>
  <c r="MA16" i="11"/>
  <c r="LY16" i="11"/>
  <c r="LZ16" i="11" s="1"/>
  <c r="LV16" i="11"/>
  <c r="LT16" i="11"/>
  <c r="LU16" i="11" s="1"/>
  <c r="LQ16" i="11"/>
  <c r="LO16" i="11"/>
  <c r="LP16" i="11" s="1"/>
  <c r="LL16" i="11"/>
  <c r="LJ16" i="11"/>
  <c r="LK16" i="11" s="1"/>
  <c r="LG16" i="11"/>
  <c r="LE16" i="11"/>
  <c r="LF16" i="11" s="1"/>
  <c r="LB16" i="11"/>
  <c r="KZ16" i="11"/>
  <c r="LA16" i="11" s="1"/>
  <c r="KW16" i="11"/>
  <c r="KU16" i="11"/>
  <c r="KV16" i="11" s="1"/>
  <c r="KR16" i="11"/>
  <c r="KQ16" i="11"/>
  <c r="KP16" i="11"/>
  <c r="KM16" i="11"/>
  <c r="KK16" i="11"/>
  <c r="KL16" i="11" s="1"/>
  <c r="KH16" i="11"/>
  <c r="KF16" i="11"/>
  <c r="KG16" i="11" s="1"/>
  <c r="KC16" i="11"/>
  <c r="KA16" i="11"/>
  <c r="KB16" i="11" s="1"/>
  <c r="JX16" i="11"/>
  <c r="JV16" i="11"/>
  <c r="JW16" i="11" s="1"/>
  <c r="JS16" i="11"/>
  <c r="JQ16" i="11"/>
  <c r="JR16" i="11" s="1"/>
  <c r="JN16" i="11"/>
  <c r="JL16" i="11"/>
  <c r="JM16" i="11" s="1"/>
  <c r="JI16" i="11"/>
  <c r="JG16" i="11"/>
  <c r="JH16" i="11" s="1"/>
  <c r="JD16" i="11"/>
  <c r="JB16" i="11"/>
  <c r="JC16" i="11" s="1"/>
  <c r="IY16" i="11"/>
  <c r="IW16" i="11"/>
  <c r="IX16" i="11" s="1"/>
  <c r="IT16" i="11"/>
  <c r="IR16" i="11"/>
  <c r="IS16" i="11" s="1"/>
  <c r="IO16" i="11"/>
  <c r="IM16" i="11"/>
  <c r="IN16" i="11" s="1"/>
  <c r="IJ16" i="11"/>
  <c r="IH16" i="11"/>
  <c r="II16" i="11" s="1"/>
  <c r="IE16" i="11"/>
  <c r="IC16" i="11"/>
  <c r="ID16" i="11" s="1"/>
  <c r="HZ16" i="11"/>
  <c r="HX16" i="11"/>
  <c r="HY16" i="11" s="1"/>
  <c r="HU16" i="11"/>
  <c r="HS16" i="11"/>
  <c r="HT16" i="11" s="1"/>
  <c r="HP16" i="11"/>
  <c r="HN16" i="11"/>
  <c r="HO16" i="11" s="1"/>
  <c r="HK16" i="11"/>
  <c r="HI16" i="11"/>
  <c r="HJ16" i="11" s="1"/>
  <c r="HF16" i="11"/>
  <c r="HD16" i="11"/>
  <c r="HE16" i="11" s="1"/>
  <c r="HA16" i="11"/>
  <c r="GY16" i="11"/>
  <c r="GZ16" i="11" s="1"/>
  <c r="GV16" i="11"/>
  <c r="GT16" i="11"/>
  <c r="GU16" i="11" s="1"/>
  <c r="GQ16" i="11"/>
  <c r="GO16" i="11"/>
  <c r="GP16" i="11" s="1"/>
  <c r="GL16" i="11"/>
  <c r="GJ16" i="11"/>
  <c r="GK16" i="11" s="1"/>
  <c r="GG16" i="11"/>
  <c r="GE16" i="11"/>
  <c r="GF16" i="11" s="1"/>
  <c r="GB16" i="11"/>
  <c r="FZ16" i="11"/>
  <c r="GA16" i="11" s="1"/>
  <c r="FW16" i="11"/>
  <c r="FU16" i="11"/>
  <c r="FV16" i="11" s="1"/>
  <c r="FR16" i="11"/>
  <c r="FP16" i="11"/>
  <c r="FQ16" i="11" s="1"/>
  <c r="FM16" i="11"/>
  <c r="FK16" i="11"/>
  <c r="FL16" i="11" s="1"/>
  <c r="FH16" i="11"/>
  <c r="FF16" i="11"/>
  <c r="FG16" i="11" s="1"/>
  <c r="FC16" i="11"/>
  <c r="FA16" i="11"/>
  <c r="FB16" i="11" s="1"/>
  <c r="EX16" i="11"/>
  <c r="EV16" i="11"/>
  <c r="EW16" i="11" s="1"/>
  <c r="ES16" i="11"/>
  <c r="EQ16" i="11"/>
  <c r="ER16" i="11" s="1"/>
  <c r="EN16" i="11"/>
  <c r="EM16" i="11"/>
  <c r="EL16" i="11"/>
  <c r="EI16" i="11"/>
  <c r="EG16" i="11"/>
  <c r="EH16" i="11" s="1"/>
  <c r="ED16" i="11"/>
  <c r="EB16" i="11"/>
  <c r="EC16" i="11" s="1"/>
  <c r="DY16" i="11"/>
  <c r="DW16" i="11"/>
  <c r="DX16" i="11" s="1"/>
  <c r="DT16" i="11"/>
  <c r="DR16" i="11"/>
  <c r="DS16" i="11" s="1"/>
  <c r="DO16" i="11"/>
  <c r="DM16" i="11"/>
  <c r="DN16" i="11" s="1"/>
  <c r="DJ16" i="11"/>
  <c r="DH16" i="11"/>
  <c r="DI16" i="11" s="1"/>
  <c r="DE16" i="11"/>
  <c r="DC16" i="11"/>
  <c r="DD16" i="11" s="1"/>
  <c r="CZ16" i="11"/>
  <c r="CX16" i="11"/>
  <c r="CY16" i="11" s="1"/>
  <c r="CU16" i="11"/>
  <c r="CS16" i="11"/>
  <c r="CT16" i="11" s="1"/>
  <c r="CP16" i="11"/>
  <c r="CN16" i="11"/>
  <c r="CO16" i="11" s="1"/>
  <c r="CK16" i="11"/>
  <c r="CI16" i="11"/>
  <c r="CJ16" i="11" s="1"/>
  <c r="CF16" i="11"/>
  <c r="CD16" i="11"/>
  <c r="CE16" i="11" s="1"/>
  <c r="CA16" i="11"/>
  <c r="BY16" i="11"/>
  <c r="BZ16" i="11" s="1"/>
  <c r="BV16" i="11"/>
  <c r="BT16" i="11"/>
  <c r="BU16" i="11" s="1"/>
  <c r="BQ16" i="11"/>
  <c r="BO16" i="11"/>
  <c r="BP16" i="11" s="1"/>
  <c r="BL16" i="11"/>
  <c r="BJ16" i="11"/>
  <c r="BK16" i="11" s="1"/>
  <c r="BG16" i="11"/>
  <c r="BE16" i="11"/>
  <c r="BF16" i="11" s="1"/>
  <c r="BB16" i="11"/>
  <c r="AZ16" i="11"/>
  <c r="BA16" i="11" s="1"/>
  <c r="AW16" i="11"/>
  <c r="AU16" i="11"/>
  <c r="AV16" i="11" s="1"/>
  <c r="AR16" i="11"/>
  <c r="AP16" i="11"/>
  <c r="AQ16" i="11" s="1"/>
  <c r="AM16" i="11"/>
  <c r="AK16" i="11"/>
  <c r="AL16" i="11" s="1"/>
  <c r="AH16" i="11"/>
  <c r="AF16" i="11"/>
  <c r="AG16" i="11" s="1"/>
  <c r="AC16" i="11"/>
  <c r="AA16" i="11"/>
  <c r="AB16" i="11" s="1"/>
  <c r="X16" i="11"/>
  <c r="V16" i="11"/>
  <c r="W16" i="11" s="1"/>
  <c r="S16" i="11"/>
  <c r="Q16" i="11"/>
  <c r="R16" i="11" s="1"/>
  <c r="N16" i="11"/>
  <c r="L16" i="11"/>
  <c r="M16" i="11" s="1"/>
  <c r="I16" i="11"/>
  <c r="G16" i="11"/>
  <c r="H16" i="11" s="1"/>
  <c r="ON15" i="11"/>
  <c r="OM15" i="11"/>
  <c r="OL15" i="11"/>
  <c r="OI15" i="11"/>
  <c r="OG15" i="11"/>
  <c r="OH15" i="11" s="1"/>
  <c r="OD15" i="11"/>
  <c r="OB15" i="11"/>
  <c r="OC15" i="11" s="1"/>
  <c r="NY15" i="11"/>
  <c r="NW15" i="11"/>
  <c r="NX15" i="11" s="1"/>
  <c r="NT15" i="11"/>
  <c r="NR15" i="11"/>
  <c r="NS15" i="11" s="1"/>
  <c r="NO15" i="11"/>
  <c r="NM15" i="11"/>
  <c r="NN15" i="11" s="1"/>
  <c r="NJ15" i="11"/>
  <c r="NH15" i="11"/>
  <c r="NI15" i="11" s="1"/>
  <c r="NE15" i="11"/>
  <c r="NC15" i="11"/>
  <c r="ND15" i="11" s="1"/>
  <c r="MZ15" i="11"/>
  <c r="MX15" i="11"/>
  <c r="MY15" i="11" s="1"/>
  <c r="MU15" i="11"/>
  <c r="MS15" i="11"/>
  <c r="MT15" i="11" s="1"/>
  <c r="MP15" i="11"/>
  <c r="MN15" i="11"/>
  <c r="MO15" i="11" s="1"/>
  <c r="MK15" i="11"/>
  <c r="MI15" i="11"/>
  <c r="MJ15" i="11" s="1"/>
  <c r="MF15" i="11"/>
  <c r="MD15" i="11"/>
  <c r="ME15" i="11" s="1"/>
  <c r="MA15" i="11"/>
  <c r="LY15" i="11"/>
  <c r="LZ15" i="11" s="1"/>
  <c r="LV15" i="11"/>
  <c r="LT15" i="11"/>
  <c r="LU15" i="11" s="1"/>
  <c r="LQ15" i="11"/>
  <c r="LO15" i="11"/>
  <c r="LP15" i="11" s="1"/>
  <c r="LL15" i="11"/>
  <c r="LJ15" i="11"/>
  <c r="LK15" i="11" s="1"/>
  <c r="LG15" i="11"/>
  <c r="LE15" i="11"/>
  <c r="LF15" i="11" s="1"/>
  <c r="LB15" i="11"/>
  <c r="KZ15" i="11"/>
  <c r="LA15" i="11" s="1"/>
  <c r="KW15" i="11"/>
  <c r="KU15" i="11"/>
  <c r="KV15" i="11" s="1"/>
  <c r="KR15" i="11"/>
  <c r="KP15" i="11"/>
  <c r="KQ15" i="11" s="1"/>
  <c r="KM15" i="11"/>
  <c r="KK15" i="11"/>
  <c r="KL15" i="11" s="1"/>
  <c r="KH15" i="11"/>
  <c r="KF15" i="11"/>
  <c r="KG15" i="11" s="1"/>
  <c r="KC15" i="11"/>
  <c r="KA15" i="11"/>
  <c r="KB15" i="11" s="1"/>
  <c r="JX15" i="11"/>
  <c r="JV15" i="11"/>
  <c r="JW15" i="11" s="1"/>
  <c r="JS15" i="11"/>
  <c r="JQ15" i="11"/>
  <c r="JR15" i="11" s="1"/>
  <c r="JN15" i="11"/>
  <c r="JL15" i="11"/>
  <c r="JM15" i="11" s="1"/>
  <c r="JI15" i="11"/>
  <c r="JG15" i="11"/>
  <c r="JH15" i="11" s="1"/>
  <c r="JD15" i="11"/>
  <c r="JB15" i="11"/>
  <c r="JC15" i="11" s="1"/>
  <c r="IY15" i="11"/>
  <c r="IW15" i="11"/>
  <c r="IX15" i="11" s="1"/>
  <c r="IT15" i="11"/>
  <c r="IR15" i="11"/>
  <c r="IS15" i="11" s="1"/>
  <c r="IO15" i="11"/>
  <c r="IM15" i="11"/>
  <c r="IN15" i="11" s="1"/>
  <c r="IJ15" i="11"/>
  <c r="II15" i="11"/>
  <c r="IH15" i="11"/>
  <c r="IE15" i="11"/>
  <c r="IC15" i="11"/>
  <c r="ID15" i="11" s="1"/>
  <c r="HZ15" i="11"/>
  <c r="HX15" i="11"/>
  <c r="HY15" i="11" s="1"/>
  <c r="HU15" i="11"/>
  <c r="HS15" i="11"/>
  <c r="HT15" i="11" s="1"/>
  <c r="HP15" i="11"/>
  <c r="HN15" i="11"/>
  <c r="HO15" i="11" s="1"/>
  <c r="HK15" i="11"/>
  <c r="HI15" i="11"/>
  <c r="HJ15" i="11" s="1"/>
  <c r="HF15" i="11"/>
  <c r="HD15" i="11"/>
  <c r="HE15" i="11" s="1"/>
  <c r="HA15" i="11"/>
  <c r="GY15" i="11"/>
  <c r="GZ15" i="11" s="1"/>
  <c r="GV15" i="11"/>
  <c r="GT15" i="11"/>
  <c r="GU15" i="11" s="1"/>
  <c r="GQ15" i="11"/>
  <c r="GO15" i="11"/>
  <c r="GP15" i="11" s="1"/>
  <c r="GL15" i="11"/>
  <c r="GJ15" i="11"/>
  <c r="GK15" i="11" s="1"/>
  <c r="GG15" i="11"/>
  <c r="GE15" i="11"/>
  <c r="GF15" i="11" s="1"/>
  <c r="GB15" i="11"/>
  <c r="FZ15" i="11"/>
  <c r="GA15" i="11" s="1"/>
  <c r="FW15" i="11"/>
  <c r="FU15" i="11"/>
  <c r="FV15" i="11" s="1"/>
  <c r="FR15" i="11"/>
  <c r="FP15" i="11"/>
  <c r="FQ15" i="11" s="1"/>
  <c r="FM15" i="11"/>
  <c r="FK15" i="11"/>
  <c r="FL15" i="11" s="1"/>
  <c r="FH15" i="11"/>
  <c r="FF15" i="11"/>
  <c r="FG15" i="11" s="1"/>
  <c r="FC15" i="11"/>
  <c r="FA15" i="11"/>
  <c r="FB15" i="11" s="1"/>
  <c r="EX15" i="11"/>
  <c r="EV15" i="11"/>
  <c r="EW15" i="11" s="1"/>
  <c r="ES15" i="11"/>
  <c r="EQ15" i="11"/>
  <c r="ER15" i="11" s="1"/>
  <c r="EN15" i="11"/>
  <c r="EL15" i="11"/>
  <c r="EM15" i="11" s="1"/>
  <c r="EI15" i="11"/>
  <c r="EG15" i="11"/>
  <c r="EH15" i="11" s="1"/>
  <c r="ED15" i="11"/>
  <c r="EB15" i="11"/>
  <c r="EC15" i="11" s="1"/>
  <c r="DY15" i="11"/>
  <c r="DW15" i="11"/>
  <c r="DX15" i="11" s="1"/>
  <c r="DT15" i="11"/>
  <c r="DR15" i="11"/>
  <c r="DS15" i="11" s="1"/>
  <c r="DO15" i="11"/>
  <c r="DM15" i="11"/>
  <c r="DN15" i="11" s="1"/>
  <c r="DJ15" i="11"/>
  <c r="DH15" i="11"/>
  <c r="DI15" i="11" s="1"/>
  <c r="DE15" i="11"/>
  <c r="DC15" i="11"/>
  <c r="DD15" i="11" s="1"/>
  <c r="CZ15" i="11"/>
  <c r="CX15" i="11"/>
  <c r="CY15" i="11" s="1"/>
  <c r="CU15" i="11"/>
  <c r="CS15" i="11"/>
  <c r="CT15" i="11" s="1"/>
  <c r="CP15" i="11"/>
  <c r="CN15" i="11"/>
  <c r="CO15" i="11" s="1"/>
  <c r="CK15" i="11"/>
  <c r="CI15" i="11"/>
  <c r="CJ15" i="11" s="1"/>
  <c r="CF15" i="11"/>
  <c r="CD15" i="11"/>
  <c r="CE15" i="11" s="1"/>
  <c r="CA15" i="11"/>
  <c r="BY15" i="11"/>
  <c r="BZ15" i="11" s="1"/>
  <c r="BV15" i="11"/>
  <c r="BT15" i="11"/>
  <c r="BU15" i="11" s="1"/>
  <c r="BQ15" i="11"/>
  <c r="BO15" i="11"/>
  <c r="BP15" i="11" s="1"/>
  <c r="BL15" i="11"/>
  <c r="BK15" i="11"/>
  <c r="BJ15" i="11"/>
  <c r="BG15" i="11"/>
  <c r="BE15" i="11"/>
  <c r="BF15" i="11" s="1"/>
  <c r="BB15" i="11"/>
  <c r="AZ15" i="11"/>
  <c r="BA15" i="11" s="1"/>
  <c r="AW15" i="11"/>
  <c r="AU15" i="11"/>
  <c r="AV15" i="11" s="1"/>
  <c r="AR15" i="11"/>
  <c r="AP15" i="11"/>
  <c r="AQ15" i="11" s="1"/>
  <c r="AM15" i="11"/>
  <c r="AK15" i="11"/>
  <c r="AL15" i="11" s="1"/>
  <c r="AH15" i="11"/>
  <c r="AF15" i="11"/>
  <c r="AG15" i="11" s="1"/>
  <c r="AC15" i="11"/>
  <c r="AA15" i="11"/>
  <c r="AB15" i="11" s="1"/>
  <c r="X15" i="11"/>
  <c r="V15" i="11"/>
  <c r="W15" i="11" s="1"/>
  <c r="S15" i="11"/>
  <c r="Q15" i="11"/>
  <c r="R15" i="11" s="1"/>
  <c r="N15" i="11"/>
  <c r="L15" i="11"/>
  <c r="M15" i="11" s="1"/>
  <c r="I15" i="11"/>
  <c r="G15" i="11"/>
  <c r="H15" i="11" s="1"/>
  <c r="ON14" i="11"/>
  <c r="OL14" i="11"/>
  <c r="OM14" i="11" s="1"/>
  <c r="OI14" i="11"/>
  <c r="OG14" i="11"/>
  <c r="OH14" i="11" s="1"/>
  <c r="OD14" i="11"/>
  <c r="OB14" i="11"/>
  <c r="OC14" i="11" s="1"/>
  <c r="NY14" i="11"/>
  <c r="NW14" i="11"/>
  <c r="NX14" i="11" s="1"/>
  <c r="NT14" i="11"/>
  <c r="NR14" i="11"/>
  <c r="NS14" i="11" s="1"/>
  <c r="NO14" i="11"/>
  <c r="NM14" i="11"/>
  <c r="NN14" i="11" s="1"/>
  <c r="NJ14" i="11"/>
  <c r="NH14" i="11"/>
  <c r="NI14" i="11" s="1"/>
  <c r="NE14" i="11"/>
  <c r="NC14" i="11"/>
  <c r="ND14" i="11" s="1"/>
  <c r="MZ14" i="11"/>
  <c r="MX14" i="11"/>
  <c r="MY14" i="11" s="1"/>
  <c r="MU14" i="11"/>
  <c r="MS14" i="11"/>
  <c r="MT14" i="11" s="1"/>
  <c r="MP14" i="11"/>
  <c r="MN14" i="11"/>
  <c r="MO14" i="11" s="1"/>
  <c r="MK14" i="11"/>
  <c r="MI14" i="11"/>
  <c r="MJ14" i="11" s="1"/>
  <c r="MF14" i="11"/>
  <c r="MD14" i="11"/>
  <c r="ME14" i="11" s="1"/>
  <c r="MA14" i="11"/>
  <c r="LY14" i="11"/>
  <c r="LZ14" i="11" s="1"/>
  <c r="LV14" i="11"/>
  <c r="LT14" i="11"/>
  <c r="LU14" i="11" s="1"/>
  <c r="LQ14" i="11"/>
  <c r="LO14" i="11"/>
  <c r="LP14" i="11" s="1"/>
  <c r="LL14" i="11"/>
  <c r="LJ14" i="11"/>
  <c r="LK14" i="11" s="1"/>
  <c r="LG14" i="11"/>
  <c r="LE14" i="11"/>
  <c r="LF14" i="11" s="1"/>
  <c r="LB14" i="11"/>
  <c r="KZ14" i="11"/>
  <c r="LA14" i="11" s="1"/>
  <c r="KW14" i="11"/>
  <c r="KU14" i="11"/>
  <c r="KV14" i="11" s="1"/>
  <c r="KR14" i="11"/>
  <c r="KP14" i="11"/>
  <c r="KQ14" i="11" s="1"/>
  <c r="KM14" i="11"/>
  <c r="KK14" i="11"/>
  <c r="KL14" i="11" s="1"/>
  <c r="KH14" i="11"/>
  <c r="KF14" i="11"/>
  <c r="KG14" i="11" s="1"/>
  <c r="KC14" i="11"/>
  <c r="KA14" i="11"/>
  <c r="KB14" i="11" s="1"/>
  <c r="JX14" i="11"/>
  <c r="JV14" i="11"/>
  <c r="JW14" i="11" s="1"/>
  <c r="JS14" i="11"/>
  <c r="JQ14" i="11"/>
  <c r="JR14" i="11" s="1"/>
  <c r="JN14" i="11"/>
  <c r="JL14" i="11"/>
  <c r="JM14" i="11" s="1"/>
  <c r="JI14" i="11"/>
  <c r="JG14" i="11"/>
  <c r="JH14" i="11" s="1"/>
  <c r="JD14" i="11"/>
  <c r="JB14" i="11"/>
  <c r="JC14" i="11" s="1"/>
  <c r="IY14" i="11"/>
  <c r="IW14" i="11"/>
  <c r="IX14" i="11" s="1"/>
  <c r="IT14" i="11"/>
  <c r="IR14" i="11"/>
  <c r="IS14" i="11" s="1"/>
  <c r="IO14" i="11"/>
  <c r="IM14" i="11"/>
  <c r="IN14" i="11" s="1"/>
  <c r="IJ14" i="11"/>
  <c r="II14" i="11"/>
  <c r="IH14" i="11"/>
  <c r="IE14" i="11"/>
  <c r="IC14" i="11"/>
  <c r="ID14" i="11" s="1"/>
  <c r="HZ14" i="11"/>
  <c r="HX14" i="11"/>
  <c r="HY14" i="11" s="1"/>
  <c r="HU14" i="11"/>
  <c r="HS14" i="11"/>
  <c r="HT14" i="11" s="1"/>
  <c r="HP14" i="11"/>
  <c r="HN14" i="11"/>
  <c r="HO14" i="11" s="1"/>
  <c r="HK14" i="11"/>
  <c r="HI14" i="11"/>
  <c r="HJ14" i="11" s="1"/>
  <c r="HF14" i="11"/>
  <c r="HD14" i="11"/>
  <c r="HE14" i="11" s="1"/>
  <c r="HA14" i="11"/>
  <c r="GY14" i="11"/>
  <c r="GZ14" i="11" s="1"/>
  <c r="GV14" i="11"/>
  <c r="GT14" i="11"/>
  <c r="GU14" i="11" s="1"/>
  <c r="GQ14" i="11"/>
  <c r="GO14" i="11"/>
  <c r="GP14" i="11" s="1"/>
  <c r="GL14" i="11"/>
  <c r="GJ14" i="11"/>
  <c r="GK14" i="11" s="1"/>
  <c r="GG14" i="11"/>
  <c r="GE14" i="11"/>
  <c r="GF14" i="11" s="1"/>
  <c r="GB14" i="11"/>
  <c r="FZ14" i="11"/>
  <c r="GA14" i="11" s="1"/>
  <c r="FW14" i="11"/>
  <c r="FU14" i="11"/>
  <c r="FV14" i="11" s="1"/>
  <c r="FR14" i="11"/>
  <c r="FP14" i="11"/>
  <c r="FQ14" i="11" s="1"/>
  <c r="FM14" i="11"/>
  <c r="FK14" i="11"/>
  <c r="FL14" i="11" s="1"/>
  <c r="FH14" i="11"/>
  <c r="FF14" i="11"/>
  <c r="FG14" i="11" s="1"/>
  <c r="FC14" i="11"/>
  <c r="FA14" i="11"/>
  <c r="FB14" i="11" s="1"/>
  <c r="EX14" i="11"/>
  <c r="EV14" i="11"/>
  <c r="EW14" i="11" s="1"/>
  <c r="ES14" i="11"/>
  <c r="EQ14" i="11"/>
  <c r="ER14" i="11" s="1"/>
  <c r="EN14" i="11"/>
  <c r="EL14" i="11"/>
  <c r="EM14" i="11" s="1"/>
  <c r="EI14" i="11"/>
  <c r="EG14" i="11"/>
  <c r="EH14" i="11" s="1"/>
  <c r="ED14" i="11"/>
  <c r="EB14" i="11"/>
  <c r="EC14" i="11" s="1"/>
  <c r="DY14" i="11"/>
  <c r="DW14" i="11"/>
  <c r="DX14" i="11" s="1"/>
  <c r="DT14" i="11"/>
  <c r="DR14" i="11"/>
  <c r="DS14" i="11" s="1"/>
  <c r="DO14" i="11"/>
  <c r="DM14" i="11"/>
  <c r="DN14" i="11" s="1"/>
  <c r="DJ14" i="11"/>
  <c r="DH14" i="11"/>
  <c r="DI14" i="11" s="1"/>
  <c r="DE14" i="11"/>
  <c r="DC14" i="11"/>
  <c r="DD14" i="11" s="1"/>
  <c r="CZ14" i="11"/>
  <c r="CX14" i="11"/>
  <c r="CY14" i="11" s="1"/>
  <c r="CU14" i="11"/>
  <c r="CS14" i="11"/>
  <c r="CT14" i="11" s="1"/>
  <c r="CP14" i="11"/>
  <c r="CN14" i="11"/>
  <c r="CO14" i="11" s="1"/>
  <c r="CK14" i="11"/>
  <c r="CI14" i="11"/>
  <c r="CJ14" i="11" s="1"/>
  <c r="CF14" i="11"/>
  <c r="CD14" i="11"/>
  <c r="CE14" i="11" s="1"/>
  <c r="CA14" i="11"/>
  <c r="BY14" i="11"/>
  <c r="BZ14" i="11" s="1"/>
  <c r="BV14" i="11"/>
  <c r="BT14" i="11"/>
  <c r="BU14" i="11" s="1"/>
  <c r="BQ14" i="11"/>
  <c r="BO14" i="11"/>
  <c r="BP14" i="11" s="1"/>
  <c r="BL14" i="11"/>
  <c r="BJ14" i="11"/>
  <c r="BK14" i="11" s="1"/>
  <c r="BG14" i="11"/>
  <c r="BE14" i="11"/>
  <c r="BF14" i="11" s="1"/>
  <c r="BB14" i="11"/>
  <c r="AZ14" i="11"/>
  <c r="BA14" i="11" s="1"/>
  <c r="AW14" i="11"/>
  <c r="AU14" i="11"/>
  <c r="AV14" i="11" s="1"/>
  <c r="AR14" i="11"/>
  <c r="AQ14" i="11"/>
  <c r="AP14" i="11"/>
  <c r="AM14" i="11"/>
  <c r="AK14" i="11"/>
  <c r="AL14" i="11" s="1"/>
  <c r="AH14" i="11"/>
  <c r="AF14" i="11"/>
  <c r="AG14" i="11" s="1"/>
  <c r="AC14" i="11"/>
  <c r="AA14" i="11"/>
  <c r="AB14" i="11" s="1"/>
  <c r="X14" i="11"/>
  <c r="V14" i="11"/>
  <c r="W14" i="11" s="1"/>
  <c r="S14" i="11"/>
  <c r="Q14" i="11"/>
  <c r="R14" i="11" s="1"/>
  <c r="N14" i="11"/>
  <c r="L14" i="11"/>
  <c r="M14" i="11" s="1"/>
  <c r="I14" i="11"/>
  <c r="G14" i="11"/>
  <c r="H14" i="11" s="1"/>
  <c r="ON13" i="11"/>
  <c r="OL13" i="11"/>
  <c r="OM13" i="11" s="1"/>
  <c r="OI13" i="11"/>
  <c r="OG13" i="11"/>
  <c r="OH13" i="11" s="1"/>
  <c r="OD13" i="11"/>
  <c r="OB13" i="11"/>
  <c r="OC13" i="11" s="1"/>
  <c r="NY13" i="11"/>
  <c r="NW13" i="11"/>
  <c r="NX13" i="11" s="1"/>
  <c r="NT13" i="11"/>
  <c r="NR13" i="11"/>
  <c r="NS13" i="11" s="1"/>
  <c r="NO13" i="11"/>
  <c r="NM13" i="11"/>
  <c r="NN13" i="11" s="1"/>
  <c r="NJ13" i="11"/>
  <c r="NH13" i="11"/>
  <c r="NI13" i="11" s="1"/>
  <c r="NE13" i="11"/>
  <c r="NC13" i="11"/>
  <c r="ND13" i="11" s="1"/>
  <c r="MZ13" i="11"/>
  <c r="MX13" i="11"/>
  <c r="MY13" i="11" s="1"/>
  <c r="MU13" i="11"/>
  <c r="MS13" i="11"/>
  <c r="MT13" i="11" s="1"/>
  <c r="MP13" i="11"/>
  <c r="MN13" i="11"/>
  <c r="MO13" i="11" s="1"/>
  <c r="MK13" i="11"/>
  <c r="MI13" i="11"/>
  <c r="MJ13" i="11" s="1"/>
  <c r="MF13" i="11"/>
  <c r="MD13" i="11"/>
  <c r="ME13" i="11" s="1"/>
  <c r="MA13" i="11"/>
  <c r="LY13" i="11"/>
  <c r="LZ13" i="11" s="1"/>
  <c r="LV13" i="11"/>
  <c r="LT13" i="11"/>
  <c r="LU13" i="11" s="1"/>
  <c r="LQ13" i="11"/>
  <c r="LO13" i="11"/>
  <c r="LP13" i="11" s="1"/>
  <c r="LL13" i="11"/>
  <c r="LJ13" i="11"/>
  <c r="LK13" i="11" s="1"/>
  <c r="LG13" i="11"/>
  <c r="LE13" i="11"/>
  <c r="LF13" i="11" s="1"/>
  <c r="LB13" i="11"/>
  <c r="KZ13" i="11"/>
  <c r="LA13" i="11" s="1"/>
  <c r="KW13" i="11"/>
  <c r="KU13" i="11"/>
  <c r="KV13" i="11" s="1"/>
  <c r="KR13" i="11"/>
  <c r="KP13" i="11"/>
  <c r="KQ13" i="11" s="1"/>
  <c r="KM13" i="11"/>
  <c r="KK13" i="11"/>
  <c r="KL13" i="11" s="1"/>
  <c r="KH13" i="11"/>
  <c r="KF13" i="11"/>
  <c r="KG13" i="11" s="1"/>
  <c r="KC13" i="11"/>
  <c r="KA13" i="11"/>
  <c r="KB13" i="11" s="1"/>
  <c r="JX13" i="11"/>
  <c r="JV13" i="11"/>
  <c r="JW13" i="11" s="1"/>
  <c r="JS13" i="11"/>
  <c r="JQ13" i="11"/>
  <c r="JR13" i="11" s="1"/>
  <c r="JN13" i="11"/>
  <c r="JL13" i="11"/>
  <c r="JM13" i="11" s="1"/>
  <c r="JI13" i="11"/>
  <c r="JG13" i="11"/>
  <c r="JH13" i="11" s="1"/>
  <c r="JD13" i="11"/>
  <c r="JB13" i="11"/>
  <c r="JC13" i="11" s="1"/>
  <c r="IY13" i="11"/>
  <c r="IW13" i="11"/>
  <c r="IX13" i="11" s="1"/>
  <c r="IT13" i="11"/>
  <c r="IR13" i="11"/>
  <c r="IS13" i="11" s="1"/>
  <c r="IO13" i="11"/>
  <c r="IM13" i="11"/>
  <c r="IN13" i="11" s="1"/>
  <c r="IJ13" i="11"/>
  <c r="IH13" i="11"/>
  <c r="II13" i="11" s="1"/>
  <c r="IE13" i="11"/>
  <c r="IC13" i="11"/>
  <c r="ID13" i="11" s="1"/>
  <c r="HZ13" i="11"/>
  <c r="HX13" i="11"/>
  <c r="HY13" i="11" s="1"/>
  <c r="HU13" i="11"/>
  <c r="HS13" i="11"/>
  <c r="HT13" i="11" s="1"/>
  <c r="HP13" i="11"/>
  <c r="HO13" i="11"/>
  <c r="HN13" i="11"/>
  <c r="HK13" i="11"/>
  <c r="HI13" i="11"/>
  <c r="HJ13" i="11" s="1"/>
  <c r="HF13" i="11"/>
  <c r="HD13" i="11"/>
  <c r="HE13" i="11" s="1"/>
  <c r="HA13" i="11"/>
  <c r="GY13" i="11"/>
  <c r="GZ13" i="11" s="1"/>
  <c r="GV13" i="11"/>
  <c r="GT13" i="11"/>
  <c r="GU13" i="11" s="1"/>
  <c r="GQ13" i="11"/>
  <c r="GO13" i="11"/>
  <c r="GP13" i="11" s="1"/>
  <c r="GL13" i="11"/>
  <c r="GJ13" i="11"/>
  <c r="GK13" i="11" s="1"/>
  <c r="GG13" i="11"/>
  <c r="GE13" i="11"/>
  <c r="GF13" i="11" s="1"/>
  <c r="GB13" i="11"/>
  <c r="FZ13" i="11"/>
  <c r="GA13" i="11" s="1"/>
  <c r="FW13" i="11"/>
  <c r="FU13" i="11"/>
  <c r="FV13" i="11" s="1"/>
  <c r="FR13" i="11"/>
  <c r="FP13" i="11"/>
  <c r="FQ13" i="11" s="1"/>
  <c r="FM13" i="11"/>
  <c r="FK13" i="11"/>
  <c r="FL13" i="11" s="1"/>
  <c r="FH13" i="11"/>
  <c r="FF13" i="11"/>
  <c r="FG13" i="11" s="1"/>
  <c r="FC13" i="11"/>
  <c r="FA13" i="11"/>
  <c r="FB13" i="11" s="1"/>
  <c r="EX13" i="11"/>
  <c r="EV13" i="11"/>
  <c r="EW13" i="11" s="1"/>
  <c r="ES13" i="11"/>
  <c r="EQ13" i="11"/>
  <c r="ER13" i="11" s="1"/>
  <c r="EN13" i="11"/>
  <c r="EL13" i="11"/>
  <c r="EM13" i="11" s="1"/>
  <c r="EI13" i="11"/>
  <c r="EG13" i="11"/>
  <c r="EH13" i="11" s="1"/>
  <c r="ED13" i="11"/>
  <c r="EB13" i="11"/>
  <c r="EC13" i="11" s="1"/>
  <c r="DY13" i="11"/>
  <c r="DW13" i="11"/>
  <c r="DX13" i="11" s="1"/>
  <c r="DT13" i="11"/>
  <c r="DR13" i="11"/>
  <c r="DS13" i="11" s="1"/>
  <c r="DO13" i="11"/>
  <c r="DM13" i="11"/>
  <c r="DN13" i="11" s="1"/>
  <c r="DJ13" i="11"/>
  <c r="DH13" i="11"/>
  <c r="DI13" i="11" s="1"/>
  <c r="DE13" i="11"/>
  <c r="DC13" i="11"/>
  <c r="DD13" i="11" s="1"/>
  <c r="CZ13" i="11"/>
  <c r="CX13" i="11"/>
  <c r="CY13" i="11" s="1"/>
  <c r="CU13" i="11"/>
  <c r="CS13" i="11"/>
  <c r="CT13" i="11" s="1"/>
  <c r="CP13" i="11"/>
  <c r="CN13" i="11"/>
  <c r="CO13" i="11" s="1"/>
  <c r="CK13" i="11"/>
  <c r="CI13" i="11"/>
  <c r="CJ13" i="11" s="1"/>
  <c r="CF13" i="11"/>
  <c r="CD13" i="11"/>
  <c r="CE13" i="11" s="1"/>
  <c r="CA13" i="11"/>
  <c r="BY13" i="11"/>
  <c r="BZ13" i="11" s="1"/>
  <c r="BV13" i="11"/>
  <c r="BT13" i="11"/>
  <c r="BU13" i="11" s="1"/>
  <c r="BQ13" i="11"/>
  <c r="BO13" i="11"/>
  <c r="BP13" i="11" s="1"/>
  <c r="BL13" i="11"/>
  <c r="BJ13" i="11"/>
  <c r="BK13" i="11" s="1"/>
  <c r="BG13" i="11"/>
  <c r="BE13" i="11"/>
  <c r="BF13" i="11" s="1"/>
  <c r="BB13" i="11"/>
  <c r="AZ13" i="11"/>
  <c r="BA13" i="11" s="1"/>
  <c r="AW13" i="11"/>
  <c r="AU13" i="11"/>
  <c r="AV13" i="11" s="1"/>
  <c r="AR13" i="11"/>
  <c r="AP13" i="11"/>
  <c r="AQ13" i="11" s="1"/>
  <c r="AM13" i="11"/>
  <c r="AK13" i="11"/>
  <c r="AL13" i="11" s="1"/>
  <c r="AH13" i="11"/>
  <c r="AF13" i="11"/>
  <c r="AG13" i="11" s="1"/>
  <c r="AC13" i="11"/>
  <c r="AA13" i="11"/>
  <c r="AB13" i="11" s="1"/>
  <c r="X13" i="11"/>
  <c r="V13" i="11"/>
  <c r="W13" i="11" s="1"/>
  <c r="S13" i="11"/>
  <c r="Q13" i="11"/>
  <c r="R13" i="11" s="1"/>
  <c r="N13" i="11"/>
  <c r="L13" i="11"/>
  <c r="M13" i="11" s="1"/>
  <c r="I13" i="11"/>
  <c r="G13" i="11"/>
  <c r="H13" i="11" s="1"/>
  <c r="ON12" i="11"/>
  <c r="OM12" i="11"/>
  <c r="OL12" i="11"/>
  <c r="OI12" i="11"/>
  <c r="OG12" i="11"/>
  <c r="OH12" i="11" s="1"/>
  <c r="OD12" i="11"/>
  <c r="OB12" i="11"/>
  <c r="OC12" i="11" s="1"/>
  <c r="NY12" i="11"/>
  <c r="NW12" i="11"/>
  <c r="NX12" i="11" s="1"/>
  <c r="NT12" i="11"/>
  <c r="NR12" i="11"/>
  <c r="NS12" i="11" s="1"/>
  <c r="NO12" i="11"/>
  <c r="NM12" i="11"/>
  <c r="NN12" i="11" s="1"/>
  <c r="NJ12" i="11"/>
  <c r="NH12" i="11"/>
  <c r="NI12" i="11" s="1"/>
  <c r="NE12" i="11"/>
  <c r="NC12" i="11"/>
  <c r="ND12" i="11" s="1"/>
  <c r="MZ12" i="11"/>
  <c r="MX12" i="11"/>
  <c r="MY12" i="11" s="1"/>
  <c r="MU12" i="11"/>
  <c r="MS12" i="11"/>
  <c r="MT12" i="11" s="1"/>
  <c r="MP12" i="11"/>
  <c r="MN12" i="11"/>
  <c r="MO12" i="11" s="1"/>
  <c r="MK12" i="11"/>
  <c r="MI12" i="11"/>
  <c r="MJ12" i="11" s="1"/>
  <c r="MF12" i="11"/>
  <c r="MD12" i="11"/>
  <c r="ME12" i="11" s="1"/>
  <c r="MA12" i="11"/>
  <c r="LY12" i="11"/>
  <c r="LZ12" i="11" s="1"/>
  <c r="LV12" i="11"/>
  <c r="LT12" i="11"/>
  <c r="LU12" i="11" s="1"/>
  <c r="LQ12" i="11"/>
  <c r="LO12" i="11"/>
  <c r="LP12" i="11" s="1"/>
  <c r="LL12" i="11"/>
  <c r="LJ12" i="11"/>
  <c r="LK12" i="11" s="1"/>
  <c r="LG12" i="11"/>
  <c r="LE12" i="11"/>
  <c r="LF12" i="11" s="1"/>
  <c r="LB12" i="11"/>
  <c r="KZ12" i="11"/>
  <c r="LA12" i="11" s="1"/>
  <c r="KW12" i="11"/>
  <c r="KU12" i="11"/>
  <c r="KV12" i="11" s="1"/>
  <c r="KR12" i="11"/>
  <c r="KP12" i="11"/>
  <c r="KQ12" i="11" s="1"/>
  <c r="KM12" i="11"/>
  <c r="KK12" i="11"/>
  <c r="KL12" i="11" s="1"/>
  <c r="KH12" i="11"/>
  <c r="KF12" i="11"/>
  <c r="KG12" i="11" s="1"/>
  <c r="KC12" i="11"/>
  <c r="KA12" i="11"/>
  <c r="KB12" i="11" s="1"/>
  <c r="JX12" i="11"/>
  <c r="JV12" i="11"/>
  <c r="JW12" i="11" s="1"/>
  <c r="JS12" i="11"/>
  <c r="JQ12" i="11"/>
  <c r="JR12" i="11" s="1"/>
  <c r="JN12" i="11"/>
  <c r="JL12" i="11"/>
  <c r="JM12" i="11" s="1"/>
  <c r="JI12" i="11"/>
  <c r="JG12" i="11"/>
  <c r="JH12" i="11" s="1"/>
  <c r="JD12" i="11"/>
  <c r="JB12" i="11"/>
  <c r="JC12" i="11" s="1"/>
  <c r="IY12" i="11"/>
  <c r="IW12" i="11"/>
  <c r="IX12" i="11" s="1"/>
  <c r="IT12" i="11"/>
  <c r="IR12" i="11"/>
  <c r="IS12" i="11" s="1"/>
  <c r="IO12" i="11"/>
  <c r="IM12" i="11"/>
  <c r="IN12" i="11" s="1"/>
  <c r="IJ12" i="11"/>
  <c r="IH12" i="11"/>
  <c r="II12" i="11" s="1"/>
  <c r="IE12" i="11"/>
  <c r="IC12" i="11"/>
  <c r="ID12" i="11" s="1"/>
  <c r="HZ12" i="11"/>
  <c r="HX12" i="11"/>
  <c r="HY12" i="11" s="1"/>
  <c r="HU12" i="11"/>
  <c r="HS12" i="11"/>
  <c r="HT12" i="11" s="1"/>
  <c r="HP12" i="11"/>
  <c r="HN12" i="11"/>
  <c r="HO12" i="11" s="1"/>
  <c r="HK12" i="11"/>
  <c r="HI12" i="11"/>
  <c r="HJ12" i="11" s="1"/>
  <c r="HF12" i="11"/>
  <c r="HD12" i="11"/>
  <c r="HE12" i="11" s="1"/>
  <c r="HA12" i="11"/>
  <c r="GY12" i="11"/>
  <c r="GZ12" i="11" s="1"/>
  <c r="GV12" i="11"/>
  <c r="GU12" i="11"/>
  <c r="GT12" i="11"/>
  <c r="GQ12" i="11"/>
  <c r="GO12" i="11"/>
  <c r="GP12" i="11" s="1"/>
  <c r="GL12" i="11"/>
  <c r="GJ12" i="11"/>
  <c r="GK12" i="11" s="1"/>
  <c r="GG12" i="11"/>
  <c r="GE12" i="11"/>
  <c r="GF12" i="11" s="1"/>
  <c r="GB12" i="11"/>
  <c r="FZ12" i="11"/>
  <c r="GA12" i="11" s="1"/>
  <c r="FW12" i="11"/>
  <c r="FU12" i="11"/>
  <c r="FV12" i="11" s="1"/>
  <c r="FR12" i="11"/>
  <c r="FP12" i="11"/>
  <c r="FQ12" i="11" s="1"/>
  <c r="FM12" i="11"/>
  <c r="FK12" i="11"/>
  <c r="FL12" i="11" s="1"/>
  <c r="FH12" i="11"/>
  <c r="FF12" i="11"/>
  <c r="FG12" i="11" s="1"/>
  <c r="FC12" i="11"/>
  <c r="FA12" i="11"/>
  <c r="FB12" i="11" s="1"/>
  <c r="EX12" i="11"/>
  <c r="EV12" i="11"/>
  <c r="EW12" i="11" s="1"/>
  <c r="ES12" i="11"/>
  <c r="EQ12" i="11"/>
  <c r="ER12" i="11" s="1"/>
  <c r="EN12" i="11"/>
  <c r="EL12" i="11"/>
  <c r="EM12" i="11" s="1"/>
  <c r="EI12" i="11"/>
  <c r="EG12" i="11"/>
  <c r="EH12" i="11" s="1"/>
  <c r="ED12" i="11"/>
  <c r="EB12" i="11"/>
  <c r="EC12" i="11" s="1"/>
  <c r="DY12" i="11"/>
  <c r="DW12" i="11"/>
  <c r="DX12" i="11" s="1"/>
  <c r="DT12" i="11"/>
  <c r="DR12" i="11"/>
  <c r="DS12" i="11" s="1"/>
  <c r="DO12" i="11"/>
  <c r="DM12" i="11"/>
  <c r="DN12" i="11" s="1"/>
  <c r="DJ12" i="11"/>
  <c r="DH12" i="11"/>
  <c r="DI12" i="11" s="1"/>
  <c r="DE12" i="11"/>
  <c r="DC12" i="11"/>
  <c r="DD12" i="11" s="1"/>
  <c r="CZ12" i="11"/>
  <c r="CX12" i="11"/>
  <c r="CY12" i="11" s="1"/>
  <c r="CU12" i="11"/>
  <c r="CS12" i="11"/>
  <c r="CT12" i="11" s="1"/>
  <c r="CP12" i="11"/>
  <c r="CN12" i="11"/>
  <c r="CO12" i="11" s="1"/>
  <c r="CK12" i="11"/>
  <c r="CI12" i="11"/>
  <c r="CJ12" i="11" s="1"/>
  <c r="CF12" i="11"/>
  <c r="CD12" i="11"/>
  <c r="CE12" i="11" s="1"/>
  <c r="CA12" i="11"/>
  <c r="BY12" i="11"/>
  <c r="BZ12" i="11" s="1"/>
  <c r="BV12" i="11"/>
  <c r="BT12" i="11"/>
  <c r="BU12" i="11" s="1"/>
  <c r="BQ12" i="11"/>
  <c r="BO12" i="11"/>
  <c r="BP12" i="11" s="1"/>
  <c r="BL12" i="11"/>
  <c r="BJ12" i="11"/>
  <c r="BK12" i="11" s="1"/>
  <c r="BG12" i="11"/>
  <c r="BE12" i="11"/>
  <c r="BF12" i="11" s="1"/>
  <c r="BB12" i="11"/>
  <c r="AZ12" i="11"/>
  <c r="BA12" i="11" s="1"/>
  <c r="AW12" i="11"/>
  <c r="AU12" i="11"/>
  <c r="AV12" i="11" s="1"/>
  <c r="AR12" i="11"/>
  <c r="AP12" i="11"/>
  <c r="AQ12" i="11" s="1"/>
  <c r="AM12" i="11"/>
  <c r="AK12" i="11"/>
  <c r="AL12" i="11" s="1"/>
  <c r="AH12" i="11"/>
  <c r="AF12" i="11"/>
  <c r="AG12" i="11" s="1"/>
  <c r="AC12" i="11"/>
  <c r="AA12" i="11"/>
  <c r="AB12" i="11" s="1"/>
  <c r="X12" i="11"/>
  <c r="V12" i="11"/>
  <c r="W12" i="11" s="1"/>
  <c r="S12" i="11"/>
  <c r="Q12" i="11"/>
  <c r="R12" i="11" s="1"/>
  <c r="N12" i="11"/>
  <c r="L12" i="11"/>
  <c r="M12" i="11" s="1"/>
  <c r="I12" i="11"/>
  <c r="G12" i="11"/>
  <c r="H12" i="11" s="1"/>
  <c r="ON11" i="11"/>
  <c r="OL11" i="11"/>
  <c r="OM11" i="11" s="1"/>
  <c r="OI11" i="11"/>
  <c r="OG11" i="11"/>
  <c r="OH11" i="11" s="1"/>
  <c r="OD11" i="11"/>
  <c r="OB11" i="11"/>
  <c r="OC11" i="11" s="1"/>
  <c r="NY11" i="11"/>
  <c r="NW11" i="11"/>
  <c r="NX11" i="11" s="1"/>
  <c r="NT11" i="11"/>
  <c r="NS11" i="11"/>
  <c r="NR11" i="11"/>
  <c r="NO11" i="11"/>
  <c r="NM11" i="11"/>
  <c r="NN11" i="11" s="1"/>
  <c r="NJ11" i="11"/>
  <c r="NH11" i="11"/>
  <c r="NI11" i="11" s="1"/>
  <c r="NE11" i="11"/>
  <c r="NC11" i="11"/>
  <c r="ND11" i="11" s="1"/>
  <c r="MZ11" i="11"/>
  <c r="MX11" i="11"/>
  <c r="MY11" i="11" s="1"/>
  <c r="MU11" i="11"/>
  <c r="MS11" i="11"/>
  <c r="MT11" i="11" s="1"/>
  <c r="MP11" i="11"/>
  <c r="MN11" i="11"/>
  <c r="MO11" i="11" s="1"/>
  <c r="MK11" i="11"/>
  <c r="MI11" i="11"/>
  <c r="MJ11" i="11" s="1"/>
  <c r="MF11" i="11"/>
  <c r="MD11" i="11"/>
  <c r="ME11" i="11" s="1"/>
  <c r="MA11" i="11"/>
  <c r="LY11" i="11"/>
  <c r="LZ11" i="11" s="1"/>
  <c r="LV11" i="11"/>
  <c r="LT11" i="11"/>
  <c r="LU11" i="11" s="1"/>
  <c r="LQ11" i="11"/>
  <c r="LO11" i="11"/>
  <c r="LP11" i="11" s="1"/>
  <c r="LL11" i="11"/>
  <c r="LJ11" i="11"/>
  <c r="LK11" i="11" s="1"/>
  <c r="LG11" i="11"/>
  <c r="LE11" i="11"/>
  <c r="LF11" i="11" s="1"/>
  <c r="LB11" i="11"/>
  <c r="KZ11" i="11"/>
  <c r="LA11" i="11" s="1"/>
  <c r="KW11" i="11"/>
  <c r="KU11" i="11"/>
  <c r="KV11" i="11" s="1"/>
  <c r="KR11" i="11"/>
  <c r="KP11" i="11"/>
  <c r="KQ11" i="11" s="1"/>
  <c r="KM11" i="11"/>
  <c r="KK11" i="11"/>
  <c r="KL11" i="11" s="1"/>
  <c r="KH11" i="11"/>
  <c r="KF11" i="11"/>
  <c r="KG11" i="11" s="1"/>
  <c r="KC11" i="11"/>
  <c r="KA11" i="11"/>
  <c r="KB11" i="11" s="1"/>
  <c r="JX11" i="11"/>
  <c r="JV11" i="11"/>
  <c r="JW11" i="11" s="1"/>
  <c r="JS11" i="11"/>
  <c r="JQ11" i="11"/>
  <c r="JR11" i="11" s="1"/>
  <c r="JN11" i="11"/>
  <c r="JL11" i="11"/>
  <c r="JM11" i="11" s="1"/>
  <c r="JI11" i="11"/>
  <c r="JG11" i="11"/>
  <c r="JH11" i="11" s="1"/>
  <c r="JD11" i="11"/>
  <c r="JB11" i="11"/>
  <c r="JC11" i="11" s="1"/>
  <c r="IY11" i="11"/>
  <c r="IW11" i="11"/>
  <c r="IX11" i="11" s="1"/>
  <c r="IT11" i="11"/>
  <c r="IR11" i="11"/>
  <c r="IS11" i="11" s="1"/>
  <c r="IO11" i="11"/>
  <c r="IM11" i="11"/>
  <c r="IN11" i="11" s="1"/>
  <c r="IJ11" i="11"/>
  <c r="IH11" i="11"/>
  <c r="II11" i="11" s="1"/>
  <c r="IE11" i="11"/>
  <c r="IC11" i="11"/>
  <c r="ID11" i="11" s="1"/>
  <c r="HZ11" i="11"/>
  <c r="HX11" i="11"/>
  <c r="HY11" i="11" s="1"/>
  <c r="HU11" i="11"/>
  <c r="HS11" i="11"/>
  <c r="HT11" i="11" s="1"/>
  <c r="HP11" i="11"/>
  <c r="HN11" i="11"/>
  <c r="HO11" i="11" s="1"/>
  <c r="HK11" i="11"/>
  <c r="HI11" i="11"/>
  <c r="HJ11" i="11" s="1"/>
  <c r="HF11" i="11"/>
  <c r="HD11" i="11"/>
  <c r="HE11" i="11" s="1"/>
  <c r="HA11" i="11"/>
  <c r="GY11" i="11"/>
  <c r="GZ11" i="11" s="1"/>
  <c r="GV11" i="11"/>
  <c r="GT11" i="11"/>
  <c r="GU11" i="11" s="1"/>
  <c r="GQ11" i="11"/>
  <c r="GO11" i="11"/>
  <c r="GP11" i="11" s="1"/>
  <c r="GL11" i="11"/>
  <c r="GJ11" i="11"/>
  <c r="GK11" i="11" s="1"/>
  <c r="GG11" i="11"/>
  <c r="GE11" i="11"/>
  <c r="GF11" i="11" s="1"/>
  <c r="GB11" i="11"/>
  <c r="FZ11" i="11"/>
  <c r="GA11" i="11" s="1"/>
  <c r="FW11" i="11"/>
  <c r="FU11" i="11"/>
  <c r="FV11" i="11" s="1"/>
  <c r="FR11" i="11"/>
  <c r="FP11" i="11"/>
  <c r="FQ11" i="11" s="1"/>
  <c r="FM11" i="11"/>
  <c r="FK11" i="11"/>
  <c r="FL11" i="11" s="1"/>
  <c r="FH11" i="11"/>
  <c r="FG11" i="11"/>
  <c r="FF11" i="11"/>
  <c r="FC11" i="11"/>
  <c r="FA11" i="11"/>
  <c r="FB11" i="11" s="1"/>
  <c r="EX11" i="11"/>
  <c r="EV11" i="11"/>
  <c r="EW11" i="11" s="1"/>
  <c r="ES11" i="11"/>
  <c r="EQ11" i="11"/>
  <c r="ER11" i="11" s="1"/>
  <c r="EN11" i="11"/>
  <c r="EL11" i="11"/>
  <c r="EM11" i="11" s="1"/>
  <c r="EI11" i="11"/>
  <c r="EG11" i="11"/>
  <c r="EH11" i="11" s="1"/>
  <c r="ED11" i="11"/>
  <c r="EB11" i="11"/>
  <c r="EC11" i="11" s="1"/>
  <c r="DY11" i="11"/>
  <c r="DW11" i="11"/>
  <c r="DX11" i="11" s="1"/>
  <c r="DT11" i="11"/>
  <c r="DR11" i="11"/>
  <c r="DS11" i="11" s="1"/>
  <c r="DO11" i="11"/>
  <c r="DM11" i="11"/>
  <c r="DN11" i="11" s="1"/>
  <c r="DJ11" i="11"/>
  <c r="DH11" i="11"/>
  <c r="DI11" i="11" s="1"/>
  <c r="DE11" i="11"/>
  <c r="DC11" i="11"/>
  <c r="DD11" i="11" s="1"/>
  <c r="CZ11" i="11"/>
  <c r="CX11" i="11"/>
  <c r="CY11" i="11" s="1"/>
  <c r="CU11" i="11"/>
  <c r="CS11" i="11"/>
  <c r="CT11" i="11" s="1"/>
  <c r="CP11" i="11"/>
  <c r="CN11" i="11"/>
  <c r="CO11" i="11" s="1"/>
  <c r="CK11" i="11"/>
  <c r="CI11" i="11"/>
  <c r="CJ11" i="11" s="1"/>
  <c r="CF11" i="11"/>
  <c r="CD11" i="11"/>
  <c r="CE11" i="11" s="1"/>
  <c r="CA11" i="11"/>
  <c r="BY11" i="11"/>
  <c r="BZ11" i="11" s="1"/>
  <c r="BV11" i="11"/>
  <c r="BT11" i="11"/>
  <c r="BU11" i="11" s="1"/>
  <c r="BQ11" i="11"/>
  <c r="BO11" i="11"/>
  <c r="BP11" i="11" s="1"/>
  <c r="BL11" i="11"/>
  <c r="BJ11" i="11"/>
  <c r="BK11" i="11" s="1"/>
  <c r="BG11" i="11"/>
  <c r="BE11" i="11"/>
  <c r="BF11" i="11" s="1"/>
  <c r="BB11" i="11"/>
  <c r="AZ11" i="11"/>
  <c r="BA11" i="11" s="1"/>
  <c r="AW11" i="11"/>
  <c r="AU11" i="11"/>
  <c r="AV11" i="11" s="1"/>
  <c r="AR11" i="11"/>
  <c r="AP11" i="11"/>
  <c r="AQ11" i="11" s="1"/>
  <c r="AM11" i="11"/>
  <c r="AK11" i="11"/>
  <c r="AL11" i="11" s="1"/>
  <c r="AH11" i="11"/>
  <c r="AF11" i="11"/>
  <c r="AG11" i="11" s="1"/>
  <c r="AC11" i="11"/>
  <c r="AA11" i="11"/>
  <c r="AB11" i="11" s="1"/>
  <c r="X11" i="11"/>
  <c r="V11" i="11"/>
  <c r="W11" i="11" s="1"/>
  <c r="S11" i="11"/>
  <c r="Q11" i="11"/>
  <c r="R11" i="11" s="1"/>
  <c r="L11" i="11"/>
  <c r="I11" i="11"/>
  <c r="G11" i="11"/>
  <c r="H11" i="11" s="1"/>
  <c r="ON10" i="11"/>
  <c r="OL10" i="11"/>
  <c r="OM10" i="11" s="1"/>
  <c r="OI10" i="11"/>
  <c r="OG10" i="11"/>
  <c r="OH10" i="11" s="1"/>
  <c r="OD10" i="11"/>
  <c r="OB10" i="11"/>
  <c r="OC10" i="11" s="1"/>
  <c r="NY10" i="11"/>
  <c r="NW10" i="11"/>
  <c r="NX10" i="11" s="1"/>
  <c r="NT10" i="11"/>
  <c r="NR10" i="11"/>
  <c r="NS10" i="11" s="1"/>
  <c r="NO10" i="11"/>
  <c r="NM10" i="11"/>
  <c r="NN10" i="11" s="1"/>
  <c r="NJ10" i="11"/>
  <c r="NH10" i="11"/>
  <c r="NI10" i="11" s="1"/>
  <c r="NE10" i="11"/>
  <c r="NC10" i="11"/>
  <c r="ND10" i="11" s="1"/>
  <c r="MZ10" i="11"/>
  <c r="MX10" i="11"/>
  <c r="MY10" i="11" s="1"/>
  <c r="MU10" i="11"/>
  <c r="MS10" i="11"/>
  <c r="MT10" i="11" s="1"/>
  <c r="MP10" i="11"/>
  <c r="MN10" i="11"/>
  <c r="MO10" i="11" s="1"/>
  <c r="MK10" i="11"/>
  <c r="MI10" i="11"/>
  <c r="MJ10" i="11" s="1"/>
  <c r="MF10" i="11"/>
  <c r="MD10" i="11"/>
  <c r="ME10" i="11" s="1"/>
  <c r="MA10" i="11"/>
  <c r="LY10" i="11"/>
  <c r="LZ10" i="11" s="1"/>
  <c r="LV10" i="11"/>
  <c r="LT10" i="11"/>
  <c r="LU10" i="11" s="1"/>
  <c r="LQ10" i="11"/>
  <c r="LO10" i="11"/>
  <c r="LP10" i="11" s="1"/>
  <c r="LL10" i="11"/>
  <c r="LK10" i="11"/>
  <c r="LJ10" i="11"/>
  <c r="LG10" i="11"/>
  <c r="LE10" i="11"/>
  <c r="LF10" i="11" s="1"/>
  <c r="LB10" i="11"/>
  <c r="KZ10" i="11"/>
  <c r="LA10" i="11" s="1"/>
  <c r="KW10" i="11"/>
  <c r="KU10" i="11"/>
  <c r="KV10" i="11" s="1"/>
  <c r="KR10" i="11"/>
  <c r="KP10" i="11"/>
  <c r="KQ10" i="11" s="1"/>
  <c r="KM10" i="11"/>
  <c r="KK10" i="11"/>
  <c r="KL10" i="11" s="1"/>
  <c r="KH10" i="11"/>
  <c r="KF10" i="11"/>
  <c r="KG10" i="11" s="1"/>
  <c r="KC10" i="11"/>
  <c r="KA10" i="11"/>
  <c r="KB10" i="11" s="1"/>
  <c r="JX10" i="11"/>
  <c r="JV10" i="11"/>
  <c r="JW10" i="11" s="1"/>
  <c r="JS10" i="11"/>
  <c r="JQ10" i="11"/>
  <c r="JR10" i="11" s="1"/>
  <c r="JN10" i="11"/>
  <c r="JL10" i="11"/>
  <c r="JM10" i="11" s="1"/>
  <c r="JI10" i="11"/>
  <c r="JG10" i="11"/>
  <c r="JH10" i="11" s="1"/>
  <c r="JD10" i="11"/>
  <c r="JB10" i="11"/>
  <c r="JC10" i="11" s="1"/>
  <c r="IY10" i="11"/>
  <c r="IW10" i="11"/>
  <c r="IX10" i="11" s="1"/>
  <c r="IT10" i="11"/>
  <c r="IR10" i="11"/>
  <c r="IS10" i="11" s="1"/>
  <c r="IO10" i="11"/>
  <c r="IM10" i="11"/>
  <c r="IN10" i="11" s="1"/>
  <c r="IJ10" i="11"/>
  <c r="IH10" i="11"/>
  <c r="II10" i="11" s="1"/>
  <c r="IE10" i="11"/>
  <c r="IC10" i="11"/>
  <c r="ID10" i="11" s="1"/>
  <c r="HZ10" i="11"/>
  <c r="HX10" i="11"/>
  <c r="HY10" i="11" s="1"/>
  <c r="HU10" i="11"/>
  <c r="HS10" i="11"/>
  <c r="HT10" i="11" s="1"/>
  <c r="HP10" i="11"/>
  <c r="HN10" i="11"/>
  <c r="HO10" i="11" s="1"/>
  <c r="HK10" i="11"/>
  <c r="HI10" i="11"/>
  <c r="HJ10" i="11" s="1"/>
  <c r="HF10" i="11"/>
  <c r="HD10" i="11"/>
  <c r="HE10" i="11" s="1"/>
  <c r="HA10" i="11"/>
  <c r="GY10" i="11"/>
  <c r="GZ10" i="11" s="1"/>
  <c r="GV10" i="11"/>
  <c r="GT10" i="11"/>
  <c r="GU10" i="11" s="1"/>
  <c r="GQ10" i="11"/>
  <c r="GO10" i="11"/>
  <c r="GP10" i="11" s="1"/>
  <c r="GL10" i="11"/>
  <c r="GJ10" i="11"/>
  <c r="GK10" i="11" s="1"/>
  <c r="GG10" i="11"/>
  <c r="GE10" i="11"/>
  <c r="GF10" i="11" s="1"/>
  <c r="GB10" i="11"/>
  <c r="FZ10" i="11"/>
  <c r="GA10" i="11" s="1"/>
  <c r="FW10" i="11"/>
  <c r="FU10" i="11"/>
  <c r="FV10" i="11" s="1"/>
  <c r="FR10" i="11"/>
  <c r="FP10" i="11"/>
  <c r="FQ10" i="11" s="1"/>
  <c r="FM10" i="11"/>
  <c r="FK10" i="11"/>
  <c r="FL10" i="11" s="1"/>
  <c r="FH10" i="11"/>
  <c r="FF10" i="11"/>
  <c r="FG10" i="11" s="1"/>
  <c r="FC10" i="11"/>
  <c r="FA10" i="11"/>
  <c r="FB10" i="11" s="1"/>
  <c r="EX10" i="11"/>
  <c r="EV10" i="11"/>
  <c r="EW10" i="11" s="1"/>
  <c r="ES10" i="11"/>
  <c r="EQ10" i="11"/>
  <c r="ER10" i="11" s="1"/>
  <c r="EN10" i="11"/>
  <c r="EL10" i="11"/>
  <c r="EM10" i="11" s="1"/>
  <c r="EI10" i="11"/>
  <c r="EG10" i="11"/>
  <c r="EH10" i="11" s="1"/>
  <c r="ED10" i="11"/>
  <c r="EB10" i="11"/>
  <c r="EC10" i="11" s="1"/>
  <c r="DY10" i="11"/>
  <c r="DW10" i="11"/>
  <c r="DX10" i="11" s="1"/>
  <c r="DT10" i="11"/>
  <c r="DS10" i="11"/>
  <c r="DR10" i="11"/>
  <c r="DO10" i="11"/>
  <c r="DM10" i="11"/>
  <c r="DN10" i="11" s="1"/>
  <c r="DJ10" i="11"/>
  <c r="DH10" i="11"/>
  <c r="DI10" i="11" s="1"/>
  <c r="DE10" i="11"/>
  <c r="DC10" i="11"/>
  <c r="DD10" i="11" s="1"/>
  <c r="CZ10" i="11"/>
  <c r="CX10" i="11"/>
  <c r="CY10" i="11" s="1"/>
  <c r="CU10" i="11"/>
  <c r="CS10" i="11"/>
  <c r="CT10" i="11" s="1"/>
  <c r="CP10" i="11"/>
  <c r="CN10" i="11"/>
  <c r="CO10" i="11" s="1"/>
  <c r="CK10" i="11"/>
  <c r="CI10" i="11"/>
  <c r="CJ10" i="11" s="1"/>
  <c r="CF10" i="11"/>
  <c r="CD10" i="11"/>
  <c r="CE10" i="11" s="1"/>
  <c r="CA10" i="11"/>
  <c r="BY10" i="11"/>
  <c r="BZ10" i="11" s="1"/>
  <c r="BV10" i="11"/>
  <c r="BT10" i="11"/>
  <c r="BU10" i="11" s="1"/>
  <c r="BQ10" i="11"/>
  <c r="BO10" i="11"/>
  <c r="BP10" i="11" s="1"/>
  <c r="BL10" i="11"/>
  <c r="BJ10" i="11"/>
  <c r="BK10" i="11" s="1"/>
  <c r="BG10" i="11"/>
  <c r="BE10" i="11"/>
  <c r="BF10" i="11" s="1"/>
  <c r="BB10" i="11"/>
  <c r="AZ10" i="11"/>
  <c r="BA10" i="11" s="1"/>
  <c r="AW10" i="11"/>
  <c r="AU10" i="11"/>
  <c r="AV10" i="11" s="1"/>
  <c r="AR10" i="11"/>
  <c r="AP10" i="11"/>
  <c r="AQ10" i="11" s="1"/>
  <c r="AM10" i="11"/>
  <c r="AK10" i="11"/>
  <c r="AL10" i="11" s="1"/>
  <c r="AH10" i="11"/>
  <c r="AF10" i="11"/>
  <c r="AG10" i="11" s="1"/>
  <c r="AC10" i="11"/>
  <c r="AA10" i="11"/>
  <c r="AB10" i="11" s="1"/>
  <c r="X10" i="11"/>
  <c r="V10" i="11"/>
  <c r="W10" i="11" s="1"/>
  <c r="S10" i="11"/>
  <c r="Q10" i="11"/>
  <c r="R10" i="11" s="1"/>
  <c r="N10" i="11"/>
  <c r="L10" i="11"/>
  <c r="M10" i="11" s="1"/>
  <c r="I10" i="11"/>
  <c r="G10" i="11"/>
  <c r="H10" i="11" s="1"/>
  <c r="ON9" i="11"/>
  <c r="OL9" i="11"/>
  <c r="OM9" i="11" s="1"/>
  <c r="OI9" i="11"/>
  <c r="OG9" i="11"/>
  <c r="OH9" i="11" s="1"/>
  <c r="OD9" i="11"/>
  <c r="OB9" i="11"/>
  <c r="OC9" i="11" s="1"/>
  <c r="NY9" i="11"/>
  <c r="NW9" i="11"/>
  <c r="NX9" i="11" s="1"/>
  <c r="NT9" i="11"/>
  <c r="NR9" i="11"/>
  <c r="NS9" i="11" s="1"/>
  <c r="NO9" i="11"/>
  <c r="NM9" i="11"/>
  <c r="NN9" i="11" s="1"/>
  <c r="NJ9" i="11"/>
  <c r="NH9" i="11"/>
  <c r="NI9" i="11" s="1"/>
  <c r="NE9" i="11"/>
  <c r="NC9" i="11"/>
  <c r="ND9" i="11" s="1"/>
  <c r="MZ9" i="11"/>
  <c r="MX9" i="11"/>
  <c r="MY9" i="11" s="1"/>
  <c r="MU9" i="11"/>
  <c r="MS9" i="11"/>
  <c r="MT9" i="11" s="1"/>
  <c r="MP9" i="11"/>
  <c r="MN9" i="11"/>
  <c r="MO9" i="11" s="1"/>
  <c r="MK9" i="11"/>
  <c r="MI9" i="11"/>
  <c r="MJ9" i="11" s="1"/>
  <c r="MF9" i="11"/>
  <c r="MD9" i="11"/>
  <c r="ME9" i="11" s="1"/>
  <c r="MA9" i="11"/>
  <c r="LY9" i="11"/>
  <c r="LZ9" i="11" s="1"/>
  <c r="LV9" i="11"/>
  <c r="LT9" i="11"/>
  <c r="LU9" i="11" s="1"/>
  <c r="LQ9" i="11"/>
  <c r="LO9" i="11"/>
  <c r="LP9" i="11" s="1"/>
  <c r="LL9" i="11"/>
  <c r="LJ9" i="11"/>
  <c r="LK9" i="11" s="1"/>
  <c r="LG9" i="11"/>
  <c r="LE9" i="11"/>
  <c r="LF9" i="11" s="1"/>
  <c r="LB9" i="11"/>
  <c r="KZ9" i="11"/>
  <c r="LA9" i="11" s="1"/>
  <c r="KW9" i="11"/>
  <c r="KU9" i="11"/>
  <c r="KV9" i="11" s="1"/>
  <c r="KR9" i="11"/>
  <c r="KQ9" i="11"/>
  <c r="KP9" i="11"/>
  <c r="KM9" i="11"/>
  <c r="KK9" i="11"/>
  <c r="KL9" i="11" s="1"/>
  <c r="KH9" i="11"/>
  <c r="KF9" i="11"/>
  <c r="KG9" i="11" s="1"/>
  <c r="KC9" i="11"/>
  <c r="KA9" i="11"/>
  <c r="KB9" i="11" s="1"/>
  <c r="JX9" i="11"/>
  <c r="JV9" i="11"/>
  <c r="JW9" i="11" s="1"/>
  <c r="JS9" i="11"/>
  <c r="JQ9" i="11"/>
  <c r="JR9" i="11" s="1"/>
  <c r="JN9" i="11"/>
  <c r="JL9" i="11"/>
  <c r="JM9" i="11" s="1"/>
  <c r="JI9" i="11"/>
  <c r="JG9" i="11"/>
  <c r="JH9" i="11" s="1"/>
  <c r="JD9" i="11"/>
  <c r="JB9" i="11"/>
  <c r="JC9" i="11" s="1"/>
  <c r="IY9" i="11"/>
  <c r="IW9" i="11"/>
  <c r="IX9" i="11" s="1"/>
  <c r="IT9" i="11"/>
  <c r="IR9" i="11"/>
  <c r="IS9" i="11" s="1"/>
  <c r="IO9" i="11"/>
  <c r="IM9" i="11"/>
  <c r="IN9" i="11" s="1"/>
  <c r="IJ9" i="11"/>
  <c r="IH9" i="11"/>
  <c r="II9" i="11" s="1"/>
  <c r="IE9" i="11"/>
  <c r="IC9" i="11"/>
  <c r="ID9" i="11" s="1"/>
  <c r="HZ9" i="11"/>
  <c r="HX9" i="11"/>
  <c r="HY9" i="11" s="1"/>
  <c r="HU9" i="11"/>
  <c r="HS9" i="11"/>
  <c r="HT9" i="11" s="1"/>
  <c r="HP9" i="11"/>
  <c r="HN9" i="11"/>
  <c r="HO9" i="11" s="1"/>
  <c r="HK9" i="11"/>
  <c r="HI9" i="11"/>
  <c r="HJ9" i="11" s="1"/>
  <c r="HF9" i="11"/>
  <c r="HD9" i="11"/>
  <c r="HE9" i="11" s="1"/>
  <c r="HA9" i="11"/>
  <c r="GY9" i="11"/>
  <c r="GZ9" i="11" s="1"/>
  <c r="GV9" i="11"/>
  <c r="GT9" i="11"/>
  <c r="GU9" i="11" s="1"/>
  <c r="GQ9" i="11"/>
  <c r="GO9" i="11"/>
  <c r="GP9" i="11" s="1"/>
  <c r="GL9" i="11"/>
  <c r="GJ9" i="11"/>
  <c r="GK9" i="11" s="1"/>
  <c r="GG9" i="11"/>
  <c r="GE9" i="11"/>
  <c r="GF9" i="11" s="1"/>
  <c r="GB9" i="11"/>
  <c r="FZ9" i="11"/>
  <c r="GA9" i="11" s="1"/>
  <c r="FW9" i="11"/>
  <c r="FU9" i="11"/>
  <c r="FV9" i="11" s="1"/>
  <c r="FR9" i="11"/>
  <c r="FP9" i="11"/>
  <c r="FQ9" i="11" s="1"/>
  <c r="FM9" i="11"/>
  <c r="FK9" i="11"/>
  <c r="FL9" i="11" s="1"/>
  <c r="FH9" i="11"/>
  <c r="FF9" i="11"/>
  <c r="FG9" i="11" s="1"/>
  <c r="FC9" i="11"/>
  <c r="FA9" i="11"/>
  <c r="FB9" i="11" s="1"/>
  <c r="EX9" i="11"/>
  <c r="EV9" i="11"/>
  <c r="EW9" i="11" s="1"/>
  <c r="ES9" i="11"/>
  <c r="EQ9" i="11"/>
  <c r="ER9" i="11" s="1"/>
  <c r="EN9" i="11"/>
  <c r="EL9" i="11"/>
  <c r="EM9" i="11" s="1"/>
  <c r="EI9" i="11"/>
  <c r="EG9" i="11"/>
  <c r="EH9" i="11" s="1"/>
  <c r="ED9" i="11"/>
  <c r="EB9" i="11"/>
  <c r="EC9" i="11" s="1"/>
  <c r="DY9" i="11"/>
  <c r="DW9" i="11"/>
  <c r="DX9" i="11" s="1"/>
  <c r="DT9" i="11"/>
  <c r="DR9" i="11"/>
  <c r="DS9" i="11" s="1"/>
  <c r="DO9" i="11"/>
  <c r="DM9" i="11"/>
  <c r="DN9" i="11" s="1"/>
  <c r="DJ9" i="11"/>
  <c r="DH9" i="11"/>
  <c r="DI9" i="11" s="1"/>
  <c r="DE9" i="11"/>
  <c r="DC9" i="11"/>
  <c r="DD9" i="11" s="1"/>
  <c r="CZ9" i="11"/>
  <c r="CX9" i="11"/>
  <c r="CY9" i="11" s="1"/>
  <c r="CU9" i="11"/>
  <c r="CS9" i="11"/>
  <c r="CT9" i="11" s="1"/>
  <c r="CP9" i="11"/>
  <c r="CN9" i="11"/>
  <c r="CO9" i="11" s="1"/>
  <c r="CK9" i="11"/>
  <c r="CI9" i="11"/>
  <c r="CJ9" i="11" s="1"/>
  <c r="CF9" i="11"/>
  <c r="CE9" i="11"/>
  <c r="CD9" i="11"/>
  <c r="CA9" i="11"/>
  <c r="BY9" i="11"/>
  <c r="BZ9" i="11" s="1"/>
  <c r="BV9" i="11"/>
  <c r="BT9" i="11"/>
  <c r="BU9" i="11" s="1"/>
  <c r="BQ9" i="11"/>
  <c r="BO9" i="11"/>
  <c r="BP9" i="11" s="1"/>
  <c r="BL9" i="11"/>
  <c r="BJ9" i="11"/>
  <c r="BK9" i="11" s="1"/>
  <c r="BG9" i="11"/>
  <c r="BE9" i="11"/>
  <c r="BF9" i="11" s="1"/>
  <c r="BB9" i="11"/>
  <c r="AZ9" i="11"/>
  <c r="BA9" i="11" s="1"/>
  <c r="AW9" i="11"/>
  <c r="AU9" i="11"/>
  <c r="AV9" i="11" s="1"/>
  <c r="AR9" i="11"/>
  <c r="AP9" i="11"/>
  <c r="AQ9" i="11" s="1"/>
  <c r="AM9" i="11"/>
  <c r="AK9" i="11"/>
  <c r="AL9" i="11" s="1"/>
  <c r="AH9" i="11"/>
  <c r="AF9" i="11"/>
  <c r="AG9" i="11" s="1"/>
  <c r="AC9" i="11"/>
  <c r="AA9" i="11"/>
  <c r="AB9" i="11" s="1"/>
  <c r="X9" i="11"/>
  <c r="V9" i="11"/>
  <c r="W9" i="11" s="1"/>
  <c r="S9" i="11"/>
  <c r="Q9" i="11"/>
  <c r="R9" i="11" s="1"/>
  <c r="N9" i="11"/>
  <c r="L9" i="11"/>
  <c r="M9" i="11" s="1"/>
  <c r="I9" i="11"/>
  <c r="G9" i="11"/>
  <c r="H9" i="11" s="1"/>
  <c r="OM8" i="11"/>
  <c r="OI8" i="11"/>
  <c r="OG8" i="11"/>
  <c r="OH8" i="11" s="1"/>
  <c r="OD8" i="11"/>
  <c r="OB8" i="11"/>
  <c r="OC8" i="11" s="1"/>
  <c r="NY8" i="11"/>
  <c r="NW8" i="11"/>
  <c r="NX8" i="11" s="1"/>
  <c r="NT8" i="11"/>
  <c r="NR8" i="11"/>
  <c r="NS8" i="11" s="1"/>
  <c r="NO8" i="11"/>
  <c r="NM8" i="11"/>
  <c r="NN8" i="11" s="1"/>
  <c r="NJ8" i="11"/>
  <c r="NH8" i="11"/>
  <c r="NI8" i="11" s="1"/>
  <c r="NE8" i="11"/>
  <c r="NC8" i="11"/>
  <c r="ND8" i="11" s="1"/>
  <c r="MZ8" i="11"/>
  <c r="MX8" i="11"/>
  <c r="MY8" i="11" s="1"/>
  <c r="MU8" i="11"/>
  <c r="MS8" i="11"/>
  <c r="MT8" i="11" s="1"/>
  <c r="MP8" i="11"/>
  <c r="MN8" i="11"/>
  <c r="MO8" i="11" s="1"/>
  <c r="MK8" i="11"/>
  <c r="MI8" i="11"/>
  <c r="MJ8" i="11" s="1"/>
  <c r="MJ19" i="11" s="1"/>
  <c r="MF8" i="11"/>
  <c r="MD8" i="11"/>
  <c r="ME8" i="11" s="1"/>
  <c r="MA8" i="11"/>
  <c r="LY8" i="11"/>
  <c r="LZ8" i="11" s="1"/>
  <c r="LV8" i="11"/>
  <c r="LT8" i="11"/>
  <c r="LU8" i="11" s="1"/>
  <c r="LQ8" i="11"/>
  <c r="LO8" i="11"/>
  <c r="LP8" i="11" s="1"/>
  <c r="LL8" i="11"/>
  <c r="LJ8" i="11"/>
  <c r="LK8" i="11" s="1"/>
  <c r="LG8" i="11"/>
  <c r="LE8" i="11"/>
  <c r="LF8" i="11" s="1"/>
  <c r="LB8" i="11"/>
  <c r="KZ8" i="11"/>
  <c r="LA8" i="11" s="1"/>
  <c r="KW8" i="11"/>
  <c r="KU8" i="11"/>
  <c r="KV8" i="11" s="1"/>
  <c r="KR8" i="11"/>
  <c r="KQ8" i="11"/>
  <c r="KP8" i="11"/>
  <c r="KM8" i="11"/>
  <c r="KK8" i="11"/>
  <c r="KL8" i="11" s="1"/>
  <c r="KH8" i="11"/>
  <c r="KF8" i="11"/>
  <c r="KG8" i="11" s="1"/>
  <c r="KC8" i="11"/>
  <c r="KA8" i="11"/>
  <c r="KB8" i="11" s="1"/>
  <c r="JX8" i="11"/>
  <c r="JV8" i="11"/>
  <c r="JW8" i="11" s="1"/>
  <c r="JS8" i="11"/>
  <c r="JQ8" i="11"/>
  <c r="JR8" i="11" s="1"/>
  <c r="JN8" i="11"/>
  <c r="JL8" i="11"/>
  <c r="JM8" i="11" s="1"/>
  <c r="JI8" i="11"/>
  <c r="JG8" i="11"/>
  <c r="JH8" i="11" s="1"/>
  <c r="JD8" i="11"/>
  <c r="JB8" i="11"/>
  <c r="JC8" i="11" s="1"/>
  <c r="IY8" i="11"/>
  <c r="IW8" i="11"/>
  <c r="IX8" i="11" s="1"/>
  <c r="IT8" i="11"/>
  <c r="IR8" i="11"/>
  <c r="IS8" i="11" s="1"/>
  <c r="IO8" i="11"/>
  <c r="IM8" i="11"/>
  <c r="IN8" i="11" s="1"/>
  <c r="IJ8" i="11"/>
  <c r="IH8" i="11"/>
  <c r="II8" i="11" s="1"/>
  <c r="IE8" i="11"/>
  <c r="IC8" i="11"/>
  <c r="ID8" i="11" s="1"/>
  <c r="HZ8" i="11"/>
  <c r="HX8" i="11"/>
  <c r="HY8" i="11" s="1"/>
  <c r="HU8" i="11"/>
  <c r="HS8" i="11"/>
  <c r="HT8" i="11" s="1"/>
  <c r="HP8" i="11"/>
  <c r="HN8" i="11"/>
  <c r="HO8" i="11" s="1"/>
  <c r="HK8" i="11"/>
  <c r="HI8" i="11"/>
  <c r="HJ8" i="11" s="1"/>
  <c r="HF8" i="11"/>
  <c r="HD8" i="11"/>
  <c r="HE8" i="11" s="1"/>
  <c r="HA8" i="11"/>
  <c r="GY8" i="11"/>
  <c r="GZ8" i="11" s="1"/>
  <c r="GV8" i="11"/>
  <c r="GT8" i="11"/>
  <c r="GU8" i="11" s="1"/>
  <c r="GQ8" i="11"/>
  <c r="GO8" i="11"/>
  <c r="GP8" i="11" s="1"/>
  <c r="GL8" i="11"/>
  <c r="GJ8" i="11"/>
  <c r="GK8" i="11" s="1"/>
  <c r="GG8" i="11"/>
  <c r="GE8" i="11"/>
  <c r="GF8" i="11" s="1"/>
  <c r="GB8" i="11"/>
  <c r="FZ8" i="11"/>
  <c r="GA8" i="11" s="1"/>
  <c r="FW8" i="11"/>
  <c r="FU8" i="11"/>
  <c r="FV8" i="11" s="1"/>
  <c r="FR8" i="11"/>
  <c r="FP8" i="11"/>
  <c r="FQ8" i="11" s="1"/>
  <c r="FM8" i="11"/>
  <c r="FK8" i="11"/>
  <c r="FL8" i="11" s="1"/>
  <c r="FH8" i="11"/>
  <c r="FF8" i="11"/>
  <c r="FG8" i="11" s="1"/>
  <c r="FC8" i="11"/>
  <c r="FA8" i="11"/>
  <c r="FB8" i="11" s="1"/>
  <c r="EX8" i="11"/>
  <c r="EV8" i="11"/>
  <c r="EW8" i="11" s="1"/>
  <c r="ES8" i="11"/>
  <c r="EQ8" i="11"/>
  <c r="ER8" i="11" s="1"/>
  <c r="EN8" i="11"/>
  <c r="EM8" i="11"/>
  <c r="EL8" i="11"/>
  <c r="EI8" i="11"/>
  <c r="EG8" i="11"/>
  <c r="EH8" i="11" s="1"/>
  <c r="ED8" i="11"/>
  <c r="EB8" i="11"/>
  <c r="EC8" i="11" s="1"/>
  <c r="DY8" i="11"/>
  <c r="DW8" i="11"/>
  <c r="DX8" i="11" s="1"/>
  <c r="DT8" i="11"/>
  <c r="DR8" i="11"/>
  <c r="DS8" i="11" s="1"/>
  <c r="DO8" i="11"/>
  <c r="DM8" i="11"/>
  <c r="DN8" i="11" s="1"/>
  <c r="DJ8" i="11"/>
  <c r="DH8" i="11"/>
  <c r="DI8" i="11" s="1"/>
  <c r="DE8" i="11"/>
  <c r="DC8" i="11"/>
  <c r="DD8" i="11" s="1"/>
  <c r="CZ8" i="11"/>
  <c r="CX8" i="11"/>
  <c r="CY8" i="11" s="1"/>
  <c r="CU8" i="11"/>
  <c r="CS8" i="11"/>
  <c r="CT8" i="11" s="1"/>
  <c r="CP8" i="11"/>
  <c r="CN8" i="11"/>
  <c r="CO8" i="11" s="1"/>
  <c r="CK8" i="11"/>
  <c r="CI8" i="11"/>
  <c r="CJ8" i="11" s="1"/>
  <c r="CF8" i="11"/>
  <c r="CD8" i="11"/>
  <c r="CE8" i="11" s="1"/>
  <c r="CA8" i="11"/>
  <c r="BY8" i="11"/>
  <c r="BZ8" i="11" s="1"/>
  <c r="BV8" i="11"/>
  <c r="BT8" i="11"/>
  <c r="BU8" i="11" s="1"/>
  <c r="BQ8" i="11"/>
  <c r="BO8" i="11"/>
  <c r="BP8" i="11" s="1"/>
  <c r="BL8" i="11"/>
  <c r="BJ8" i="11"/>
  <c r="BK8" i="11" s="1"/>
  <c r="BG8" i="11"/>
  <c r="BE8" i="11"/>
  <c r="BF8" i="11" s="1"/>
  <c r="BB8" i="11"/>
  <c r="AZ8" i="11"/>
  <c r="BA8" i="11" s="1"/>
  <c r="AW8" i="11"/>
  <c r="AU8" i="11"/>
  <c r="AV8" i="11" s="1"/>
  <c r="AR8" i="11"/>
  <c r="AP8" i="11"/>
  <c r="AQ8" i="11" s="1"/>
  <c r="AM8" i="11"/>
  <c r="AK8" i="11"/>
  <c r="AL8" i="11" s="1"/>
  <c r="AH8" i="11"/>
  <c r="AF8" i="11"/>
  <c r="AG8" i="11" s="1"/>
  <c r="AC8" i="11"/>
  <c r="AA8" i="11"/>
  <c r="AB8" i="11" s="1"/>
  <c r="X8" i="11"/>
  <c r="V8" i="11"/>
  <c r="W8" i="11" s="1"/>
  <c r="S8" i="11"/>
  <c r="Q8" i="11"/>
  <c r="R8" i="11" s="1"/>
  <c r="L8" i="11"/>
  <c r="M8" i="11" s="1"/>
  <c r="G8" i="11"/>
  <c r="H8" i="11" s="1"/>
  <c r="BE85" i="5" l="1"/>
  <c r="CK85" i="5"/>
  <c r="DQ85" i="5"/>
  <c r="EW85" i="5"/>
  <c r="GC85" i="5"/>
  <c r="HI85" i="5"/>
  <c r="IO85" i="5"/>
  <c r="JU85" i="5"/>
  <c r="LA85" i="5"/>
  <c r="MG85" i="5"/>
  <c r="AW85" i="5"/>
  <c r="BM85" i="5"/>
  <c r="CC85" i="5"/>
  <c r="CS85" i="5"/>
  <c r="DI85" i="5"/>
  <c r="DY85" i="5"/>
  <c r="EO85" i="5"/>
  <c r="FE85" i="5"/>
  <c r="FU85" i="5"/>
  <c r="GK85" i="5"/>
  <c r="HA85" i="5"/>
  <c r="HQ85" i="5"/>
  <c r="IG85" i="5"/>
  <c r="IW85" i="5"/>
  <c r="JM85" i="5"/>
  <c r="KC85" i="5"/>
  <c r="KS85" i="5"/>
  <c r="LI85" i="5"/>
  <c r="LY85" i="5"/>
  <c r="MO85" i="5"/>
  <c r="NE85" i="5"/>
  <c r="AK85" i="5"/>
  <c r="AN41" i="5" s="1"/>
  <c r="BQ85" i="5"/>
  <c r="CW85" i="5"/>
  <c r="EC85" i="5"/>
  <c r="FI85" i="5"/>
  <c r="GO85" i="5"/>
  <c r="HU85" i="5"/>
  <c r="JA85" i="5"/>
  <c r="KG85" i="5"/>
  <c r="LM85" i="5"/>
  <c r="MS85" i="5"/>
  <c r="Q85" i="5"/>
  <c r="AG85" i="5"/>
  <c r="AO85" i="5"/>
  <c r="BU85" i="5"/>
  <c r="DA85" i="5"/>
  <c r="EG85" i="5"/>
  <c r="FM85" i="5"/>
  <c r="GS85" i="5"/>
  <c r="HY85" i="5"/>
  <c r="JE85" i="5"/>
  <c r="KK85" i="5"/>
  <c r="LQ85" i="5"/>
  <c r="MW85" i="5"/>
  <c r="U85" i="5"/>
  <c r="BA85" i="5"/>
  <c r="CG85" i="5"/>
  <c r="DM85" i="5"/>
  <c r="ES85" i="5"/>
  <c r="FY85" i="5"/>
  <c r="HE85" i="5"/>
  <c r="IK85" i="5"/>
  <c r="JQ85" i="5"/>
  <c r="KW85" i="5"/>
  <c r="MC85" i="5"/>
  <c r="Y85" i="5"/>
  <c r="AS85" i="5"/>
  <c r="BI85" i="5"/>
  <c r="BY85" i="5"/>
  <c r="CO85" i="5"/>
  <c r="DE85" i="5"/>
  <c r="DU85" i="5"/>
  <c r="EK85" i="5"/>
  <c r="FA85" i="5"/>
  <c r="FQ85" i="5"/>
  <c r="GG85" i="5"/>
  <c r="GW85" i="5"/>
  <c r="HM85" i="5"/>
  <c r="IC85" i="5"/>
  <c r="IS85" i="5"/>
  <c r="JI85" i="5"/>
  <c r="JY85" i="5"/>
  <c r="KO85" i="5"/>
  <c r="LE85" i="5"/>
  <c r="LU85" i="5"/>
  <c r="MK85" i="5"/>
  <c r="NA85" i="5"/>
  <c r="OR40" i="11"/>
  <c r="PG40" i="11"/>
  <c r="QK40" i="11"/>
  <c r="QA40" i="11"/>
  <c r="OW40" i="11"/>
  <c r="PV40" i="11"/>
  <c r="PB40" i="11"/>
  <c r="AC84" i="5"/>
  <c r="QK8" i="11"/>
  <c r="QK19" i="11"/>
  <c r="QK49" i="11"/>
  <c r="QF19" i="11"/>
  <c r="PV19" i="11"/>
  <c r="PV49" i="11"/>
  <c r="PQ19" i="11"/>
  <c r="PL19" i="11"/>
  <c r="PG19" i="11"/>
  <c r="PG49" i="11"/>
  <c r="PB19" i="11"/>
  <c r="PB49" i="11"/>
  <c r="OW19" i="11"/>
  <c r="OW49" i="11"/>
  <c r="OR19" i="11"/>
  <c r="OR49" i="11"/>
  <c r="JH19" i="11"/>
  <c r="BF20" i="11"/>
  <c r="CT20" i="11"/>
  <c r="EW20" i="11"/>
  <c r="GK20" i="11"/>
  <c r="M21" i="11"/>
  <c r="HY21" i="11"/>
  <c r="AB33" i="11"/>
  <c r="AQ20" i="11"/>
  <c r="CY20" i="11"/>
  <c r="DX20" i="11"/>
  <c r="EH20" i="11"/>
  <c r="GF20" i="11"/>
  <c r="GP20" i="11"/>
  <c r="HJ20" i="11"/>
  <c r="IX20" i="11"/>
  <c r="HJ21" i="11"/>
  <c r="IX21" i="11"/>
  <c r="NN21" i="11"/>
  <c r="DX41" i="11"/>
  <c r="AL24" i="11"/>
  <c r="BF24" i="11"/>
  <c r="AL25" i="11"/>
  <c r="BZ25" i="11"/>
  <c r="DN25" i="11"/>
  <c r="EH25" i="11"/>
  <c r="GP25" i="11"/>
  <c r="ID25" i="11"/>
  <c r="JR25" i="11"/>
  <c r="KL25" i="11"/>
  <c r="HJ27" i="11"/>
  <c r="GP30" i="11"/>
  <c r="HT30" i="11"/>
  <c r="HJ32" i="11"/>
  <c r="HT32" i="11"/>
  <c r="IX32" i="11"/>
  <c r="JH32" i="11"/>
  <c r="KV32" i="11"/>
  <c r="LZ32" i="11"/>
  <c r="MJ32" i="11"/>
  <c r="NX32" i="11"/>
  <c r="R33" i="11"/>
  <c r="LU33" i="11"/>
  <c r="MO33" i="11"/>
  <c r="NS33" i="11"/>
  <c r="AG34" i="11"/>
  <c r="AQ34" i="11"/>
  <c r="CE34" i="11"/>
  <c r="HO38" i="11"/>
  <c r="HY38" i="11"/>
  <c r="II38" i="11"/>
  <c r="OC38" i="11"/>
  <c r="OM38" i="11"/>
  <c r="BP41" i="11"/>
  <c r="CJ41" i="11"/>
  <c r="MY41" i="11"/>
  <c r="ER42" i="11"/>
  <c r="BU43" i="11"/>
  <c r="CO43" i="11"/>
  <c r="II43" i="11"/>
  <c r="BZ49" i="11"/>
  <c r="FV49" i="11"/>
  <c r="OH49" i="11"/>
  <c r="CE24" i="11"/>
  <c r="II24" i="11"/>
  <c r="OM24" i="11"/>
  <c r="LK25" i="11"/>
  <c r="CE26" i="11"/>
  <c r="KL27" i="11"/>
  <c r="BZ28" i="11"/>
  <c r="DN28" i="11"/>
  <c r="EH28" i="11"/>
  <c r="BU29" i="11"/>
  <c r="DI29" i="11"/>
  <c r="EC29" i="11"/>
  <c r="JM29" i="11"/>
  <c r="KG29" i="11"/>
  <c r="MO29" i="11"/>
  <c r="OC29" i="11"/>
  <c r="AG30" i="11"/>
  <c r="BA30" i="11"/>
  <c r="JC30" i="11"/>
  <c r="I31" i="11"/>
  <c r="M31" i="11" s="1"/>
  <c r="BF33" i="11"/>
  <c r="BP33" i="11"/>
  <c r="CT33" i="11"/>
  <c r="DD33" i="11"/>
  <c r="R34" i="11"/>
  <c r="HO34" i="11"/>
  <c r="CT35" i="11"/>
  <c r="FV35" i="11"/>
  <c r="GP35" i="11"/>
  <c r="GZ35" i="11"/>
  <c r="HJ35" i="11"/>
  <c r="LZ35" i="11"/>
  <c r="ND35" i="11"/>
  <c r="NN35" i="11"/>
  <c r="AL36" i="11"/>
  <c r="AV36" i="11"/>
  <c r="BF36" i="11"/>
  <c r="FV36" i="11"/>
  <c r="HJ36" i="11"/>
  <c r="NN36" i="11"/>
  <c r="R37" i="11"/>
  <c r="BZ37" i="11"/>
  <c r="CJ37" i="11"/>
  <c r="DN37" i="11"/>
  <c r="MT37" i="11"/>
  <c r="NX37" i="11"/>
  <c r="FB41" i="11"/>
  <c r="FL41" i="11"/>
  <c r="GP41" i="11"/>
  <c r="GZ41" i="11"/>
  <c r="HT41" i="11"/>
  <c r="MJ41" i="11"/>
  <c r="AV42" i="11"/>
  <c r="JH42" i="11"/>
  <c r="MJ42" i="11"/>
  <c r="NX42" i="11"/>
  <c r="JW43" i="11"/>
  <c r="LK43" i="11"/>
  <c r="MY43" i="11"/>
  <c r="OM43" i="11"/>
  <c r="AG44" i="11"/>
  <c r="DS44" i="11"/>
  <c r="JR44" i="11"/>
  <c r="LF44" i="11"/>
  <c r="MT44" i="11"/>
  <c r="OH44" i="11"/>
  <c r="LF29" i="11"/>
  <c r="R30" i="11"/>
  <c r="BF30" i="11"/>
  <c r="BZ30" i="11"/>
  <c r="JC36" i="11"/>
  <c r="JM36" i="11"/>
  <c r="MY36" i="11"/>
  <c r="AQ37" i="11"/>
  <c r="AB41" i="11"/>
  <c r="R20" i="11"/>
  <c r="MO20" i="11"/>
  <c r="OC20" i="11"/>
  <c r="EW21" i="11"/>
  <c r="FG21" i="11"/>
  <c r="FQ21" i="11"/>
  <c r="JW21" i="11"/>
  <c r="ME21" i="11"/>
  <c r="MY21" i="11"/>
  <c r="NX21" i="11"/>
  <c r="OH21" i="11"/>
  <c r="R22" i="11"/>
  <c r="ER22" i="11"/>
  <c r="FB22" i="11"/>
  <c r="FV22" i="11"/>
  <c r="NN22" i="11"/>
  <c r="AL23" i="11"/>
  <c r="BZ23" i="11"/>
  <c r="DN23" i="11"/>
  <c r="EH23" i="11"/>
  <c r="GP23" i="11"/>
  <c r="ID23" i="11"/>
  <c r="JR23" i="11"/>
  <c r="KL23" i="11"/>
  <c r="DI24" i="11"/>
  <c r="EW24" i="11"/>
  <c r="GK24" i="11"/>
  <c r="JM24" i="11"/>
  <c r="LA24" i="11"/>
  <c r="MO24" i="11"/>
  <c r="GU25" i="11"/>
  <c r="II25" i="11"/>
  <c r="JW25" i="11"/>
  <c r="LF25" i="11"/>
  <c r="LZ25" i="11"/>
  <c r="IX26" i="11"/>
  <c r="KL26" i="11"/>
  <c r="LZ26" i="11"/>
  <c r="NN26" i="11"/>
  <c r="CT27" i="11"/>
  <c r="CE30" i="11"/>
  <c r="DS30" i="11"/>
  <c r="FG30" i="11"/>
  <c r="KV30" i="11"/>
  <c r="LZ30" i="11"/>
  <c r="MT30" i="11"/>
  <c r="AL31" i="11"/>
  <c r="BP31" i="11"/>
  <c r="CJ31" i="11"/>
  <c r="ER31" i="11"/>
  <c r="AB19" i="11"/>
  <c r="CY19" i="11"/>
  <c r="GF19" i="11"/>
  <c r="JH20" i="11"/>
  <c r="JR20" i="11"/>
  <c r="MJ20" i="11"/>
  <c r="MT20" i="11"/>
  <c r="NX20" i="11"/>
  <c r="OH20" i="11"/>
  <c r="AB21" i="11"/>
  <c r="AL21" i="11"/>
  <c r="ER21" i="11"/>
  <c r="FB21" i="11"/>
  <c r="FV21" i="11"/>
  <c r="KL21" i="11"/>
  <c r="LZ21" i="11"/>
  <c r="OC21" i="11"/>
  <c r="EW22" i="11"/>
  <c r="MY22" i="11"/>
  <c r="OM22" i="11"/>
  <c r="AG23" i="11"/>
  <c r="BU23" i="11"/>
  <c r="DI23" i="11"/>
  <c r="GK23" i="11"/>
  <c r="HY23" i="11"/>
  <c r="JM23" i="11"/>
  <c r="LA23" i="11"/>
  <c r="MY23" i="11"/>
  <c r="OM23" i="11"/>
  <c r="AQ24" i="11"/>
  <c r="BZ24" i="11"/>
  <c r="II27" i="11"/>
  <c r="JW27" i="11"/>
  <c r="OM27" i="11"/>
  <c r="AQ28" i="11"/>
  <c r="FG28" i="11"/>
  <c r="HO28" i="11"/>
  <c r="CT29" i="11"/>
  <c r="EH29" i="11"/>
  <c r="HJ29" i="11"/>
  <c r="II32" i="11"/>
  <c r="IS32" i="11"/>
  <c r="JC32" i="11"/>
  <c r="LA32" i="11"/>
  <c r="LK32" i="11"/>
  <c r="LU32" i="11"/>
  <c r="ME32" i="11"/>
  <c r="OC32" i="11"/>
  <c r="OM32" i="11"/>
  <c r="EH33" i="11"/>
  <c r="ER33" i="11"/>
  <c r="FV33" i="11"/>
  <c r="HJ33" i="11"/>
  <c r="IX33" i="11"/>
  <c r="W19" i="11"/>
  <c r="DD19" i="11"/>
  <c r="HT19" i="11"/>
  <c r="ID19" i="11"/>
  <c r="LK19" i="11"/>
  <c r="CY35" i="11"/>
  <c r="DI35" i="11"/>
  <c r="DS35" i="11"/>
  <c r="EM35" i="11"/>
  <c r="II35" i="11"/>
  <c r="LK35" i="11"/>
  <c r="CY36" i="11"/>
  <c r="DS36" i="11"/>
  <c r="EM36" i="11"/>
  <c r="GA36" i="11"/>
  <c r="KB38" i="11"/>
  <c r="KL38" i="11"/>
  <c r="KV38" i="11"/>
  <c r="ND38" i="11"/>
  <c r="NN38" i="11"/>
  <c r="NX38" i="11"/>
  <c r="IX49" i="11"/>
  <c r="CT24" i="11"/>
  <c r="JR24" i="11"/>
  <c r="LF24" i="11"/>
  <c r="MT24" i="11"/>
  <c r="NN24" i="11"/>
  <c r="FV25" i="11"/>
  <c r="MO25" i="11"/>
  <c r="OC25" i="11"/>
  <c r="AG26" i="11"/>
  <c r="II26" i="11"/>
  <c r="JW26" i="11"/>
  <c r="LK26" i="11"/>
  <c r="MY26" i="11"/>
  <c r="FB27" i="11"/>
  <c r="GP27" i="11"/>
  <c r="LZ27" i="11"/>
  <c r="R28" i="11"/>
  <c r="BF28" i="11"/>
  <c r="FV28" i="11"/>
  <c r="HJ28" i="11"/>
  <c r="JM28" i="11"/>
  <c r="LA28" i="11"/>
  <c r="MO28" i="11"/>
  <c r="NI28" i="11"/>
  <c r="OM28" i="11"/>
  <c r="AQ29" i="11"/>
  <c r="FG29" i="11"/>
  <c r="GU29" i="11"/>
  <c r="II29" i="11"/>
  <c r="JR29" i="11"/>
  <c r="KL29" i="11"/>
  <c r="LP29" i="11"/>
  <c r="LZ29" i="11"/>
  <c r="NN29" i="11"/>
  <c r="W31" i="11"/>
  <c r="FL31" i="11"/>
  <c r="ID31" i="11"/>
  <c r="IN31" i="11"/>
  <c r="LP31" i="11"/>
  <c r="MT31" i="11"/>
  <c r="AL32" i="11"/>
  <c r="KL32" i="11"/>
  <c r="NN32" i="11"/>
  <c r="BK33" i="11"/>
  <c r="BU33" i="11"/>
  <c r="CE33" i="11"/>
  <c r="CO33" i="11"/>
  <c r="JC33" i="11"/>
  <c r="JM33" i="11"/>
  <c r="JW33" i="11"/>
  <c r="LZ33" i="11"/>
  <c r="MT33" i="11"/>
  <c r="ND33" i="11"/>
  <c r="NN33" i="11"/>
  <c r="CO34" i="11"/>
  <c r="DS34" i="11"/>
  <c r="EM34" i="11"/>
  <c r="JC34" i="11"/>
  <c r="JW34" i="11"/>
  <c r="LZ34" i="11"/>
  <c r="NN34" i="11"/>
  <c r="IX35" i="11"/>
  <c r="R36" i="11"/>
  <c r="HE36" i="11"/>
  <c r="HO36" i="11"/>
  <c r="HY36" i="11"/>
  <c r="II36" i="11"/>
  <c r="OM36" i="11"/>
  <c r="EH37" i="11"/>
  <c r="HT37" i="11"/>
  <c r="IN37" i="11"/>
  <c r="LP37" i="11"/>
  <c r="AQ38" i="11"/>
  <c r="AG49" i="11"/>
  <c r="IS49" i="11"/>
  <c r="LF49" i="11"/>
  <c r="FG27" i="11"/>
  <c r="GU27" i="11"/>
  <c r="NN28" i="11"/>
  <c r="KQ29" i="11"/>
  <c r="OM33" i="11"/>
  <c r="ME34" i="11"/>
  <c r="MY34" i="11"/>
  <c r="W35" i="11"/>
  <c r="AG35" i="11"/>
  <c r="AL38" i="11"/>
  <c r="AV38" i="11"/>
  <c r="BF38" i="11"/>
  <c r="BP38" i="11"/>
  <c r="DI43" i="11"/>
  <c r="DS43" i="11"/>
  <c r="FQ43" i="11"/>
  <c r="GA43" i="11"/>
  <c r="GK43" i="11"/>
  <c r="HE43" i="11"/>
  <c r="HO43" i="11"/>
  <c r="HY43" i="11"/>
  <c r="LU44" i="11"/>
  <c r="ME44" i="11"/>
  <c r="MO44" i="11"/>
  <c r="NI44" i="11"/>
  <c r="NS44" i="11"/>
  <c r="OC44" i="11"/>
  <c r="R49" i="11"/>
  <c r="BA49" i="11"/>
  <c r="ID49" i="11"/>
  <c r="IN49" i="11"/>
  <c r="LZ49" i="11"/>
  <c r="HO19" i="11"/>
  <c r="KQ19" i="11"/>
  <c r="AV19" i="11"/>
  <c r="KB19" i="11"/>
  <c r="EM19" i="11"/>
  <c r="NS19" i="11"/>
  <c r="CO19" i="11"/>
  <c r="GZ19" i="11"/>
  <c r="ND19" i="11"/>
  <c r="ER19" i="11"/>
  <c r="KV19" i="11"/>
  <c r="DX19" i="11"/>
  <c r="BA19" i="11"/>
  <c r="CJ19" i="11"/>
  <c r="DS19" i="11"/>
  <c r="FL19" i="11"/>
  <c r="IN19" i="11"/>
  <c r="JW19" i="11"/>
  <c r="LP19" i="11"/>
  <c r="M11" i="11"/>
  <c r="M19" i="11" s="1"/>
  <c r="N11" i="11"/>
  <c r="AG20" i="11"/>
  <c r="BU20" i="11"/>
  <c r="CO20" i="11"/>
  <c r="DS20" i="11"/>
  <c r="FG20" i="11"/>
  <c r="GU20" i="11"/>
  <c r="HT20" i="11"/>
  <c r="ID20" i="11"/>
  <c r="LA20" i="11"/>
  <c r="MY20" i="11"/>
  <c r="W21" i="11"/>
  <c r="BF21" i="11"/>
  <c r="DD21" i="11"/>
  <c r="DN21" i="11"/>
  <c r="GU21" i="11"/>
  <c r="JH21" i="11"/>
  <c r="JR21" i="11"/>
  <c r="KV21" i="11"/>
  <c r="LF21" i="11"/>
  <c r="MJ21" i="11"/>
  <c r="MT21" i="11"/>
  <c r="AG22" i="11"/>
  <c r="BU22" i="11"/>
  <c r="DI22" i="11"/>
  <c r="FG22" i="11"/>
  <c r="GF22" i="11"/>
  <c r="GP22" i="11"/>
  <c r="LK23" i="11"/>
  <c r="HY24" i="11"/>
  <c r="JW24" i="11"/>
  <c r="LK24" i="11"/>
  <c r="MY24" i="11"/>
  <c r="OH24" i="11"/>
  <c r="BF25" i="11"/>
  <c r="CT25" i="11"/>
  <c r="GK25" i="11"/>
  <c r="HY25" i="11"/>
  <c r="JM25" i="11"/>
  <c r="MT25" i="11"/>
  <c r="OH25" i="11"/>
  <c r="AL26" i="11"/>
  <c r="BF26" i="11"/>
  <c r="CE27" i="11"/>
  <c r="DS27" i="11"/>
  <c r="IX27" i="11"/>
  <c r="OC27" i="11"/>
  <c r="AG28" i="11"/>
  <c r="CE28" i="11"/>
  <c r="DS28" i="11"/>
  <c r="FB28" i="11"/>
  <c r="GP28" i="11"/>
  <c r="KL28" i="11"/>
  <c r="BZ29" i="11"/>
  <c r="DN29" i="11"/>
  <c r="FB29" i="11"/>
  <c r="OM29" i="11"/>
  <c r="BK30" i="11"/>
  <c r="HJ30" i="11"/>
  <c r="NX19" i="11"/>
  <c r="AB20" i="11"/>
  <c r="AL20" i="11"/>
  <c r="BP20" i="11"/>
  <c r="BZ20" i="11"/>
  <c r="DD20" i="11"/>
  <c r="FV20" i="11"/>
  <c r="HO20" i="11"/>
  <c r="HY20" i="11"/>
  <c r="II20" i="11"/>
  <c r="IS20" i="11"/>
  <c r="KB20" i="11"/>
  <c r="KL20" i="11"/>
  <c r="NN20" i="11"/>
  <c r="R21" i="11"/>
  <c r="BU21" i="11"/>
  <c r="DI21" i="11"/>
  <c r="GF21" i="11"/>
  <c r="JM21" i="11"/>
  <c r="LA21" i="11"/>
  <c r="LU21" i="11"/>
  <c r="OM21" i="11"/>
  <c r="AB22" i="11"/>
  <c r="AL22" i="11"/>
  <c r="BP22" i="11"/>
  <c r="BZ22" i="11"/>
  <c r="DD22" i="11"/>
  <c r="DN22" i="11"/>
  <c r="GK22" i="11"/>
  <c r="HY22" i="11"/>
  <c r="JM22" i="11"/>
  <c r="LK22" i="11"/>
  <c r="MJ22" i="11"/>
  <c r="MT22" i="11"/>
  <c r="NX22" i="11"/>
  <c r="OH22" i="11"/>
  <c r="AQ23" i="11"/>
  <c r="CE23" i="11"/>
  <c r="DS23" i="11"/>
  <c r="FB23" i="11"/>
  <c r="HJ23" i="11"/>
  <c r="IX23" i="11"/>
  <c r="MO23" i="11"/>
  <c r="OC23" i="11"/>
  <c r="AG24" i="11"/>
  <c r="DN24" i="11"/>
  <c r="FB24" i="11"/>
  <c r="GP24" i="11"/>
  <c r="HJ24" i="11"/>
  <c r="FG25" i="11"/>
  <c r="BU26" i="11"/>
  <c r="DS26" i="11"/>
  <c r="FG26" i="11"/>
  <c r="GU26" i="11"/>
  <c r="ID26" i="11"/>
  <c r="JR26" i="11"/>
  <c r="LF26" i="11"/>
  <c r="MT26" i="11"/>
  <c r="R27" i="11"/>
  <c r="EW27" i="11"/>
  <c r="GK27" i="11"/>
  <c r="LF27" i="11"/>
  <c r="MT27" i="11"/>
  <c r="NN27" i="11"/>
  <c r="GK29" i="11"/>
  <c r="HY29" i="11"/>
  <c r="DI30" i="11"/>
  <c r="EW30" i="11"/>
  <c r="IN30" i="11"/>
  <c r="JW30" i="11"/>
  <c r="NX30" i="11"/>
  <c r="DS31" i="11"/>
  <c r="GP31" i="11"/>
  <c r="BF32" i="11"/>
  <c r="BP32" i="11"/>
  <c r="CJ32" i="11"/>
  <c r="DN32" i="11"/>
  <c r="ID32" i="11"/>
  <c r="IN32" i="11"/>
  <c r="OH32" i="11"/>
  <c r="FB33" i="11"/>
  <c r="FL33" i="11"/>
  <c r="JR33" i="11"/>
  <c r="KB33" i="11"/>
  <c r="KL33" i="11"/>
  <c r="OC33" i="11"/>
  <c r="W34" i="11"/>
  <c r="BF34" i="11"/>
  <c r="FG34" i="11"/>
  <c r="GA34" i="11"/>
  <c r="GK34" i="11"/>
  <c r="GU34" i="11"/>
  <c r="IX34" i="11"/>
  <c r="JR34" i="11"/>
  <c r="KB34" i="11"/>
  <c r="KL34" i="11"/>
  <c r="MO34" i="11"/>
  <c r="R35" i="11"/>
  <c r="AV35" i="11"/>
  <c r="BF35" i="11"/>
  <c r="GA35" i="11"/>
  <c r="GU35" i="11"/>
  <c r="KG35" i="11"/>
  <c r="LA35" i="11"/>
  <c r="ME35" i="11"/>
  <c r="MO35" i="11"/>
  <c r="CO36" i="11"/>
  <c r="FG36" i="11"/>
  <c r="IS36" i="11"/>
  <c r="LA36" i="11"/>
  <c r="LK36" i="11"/>
  <c r="AB37" i="11"/>
  <c r="ER37" i="11"/>
  <c r="FL37" i="11"/>
  <c r="GP37" i="11"/>
  <c r="OH37" i="11"/>
  <c r="BU38" i="11"/>
  <c r="CE38" i="11"/>
  <c r="CO41" i="11"/>
  <c r="CY41" i="11"/>
  <c r="HT22" i="11"/>
  <c r="ID22" i="11"/>
  <c r="JH22" i="11"/>
  <c r="JR22" i="11"/>
  <c r="MO22" i="11"/>
  <c r="OC22" i="11"/>
  <c r="BF23" i="11"/>
  <c r="CT23" i="11"/>
  <c r="EW23" i="11"/>
  <c r="GU23" i="11"/>
  <c r="II23" i="11"/>
  <c r="JW23" i="11"/>
  <c r="LF23" i="11"/>
  <c r="NN23" i="11"/>
  <c r="R24" i="11"/>
  <c r="BU24" i="11"/>
  <c r="DS24" i="11"/>
  <c r="FG24" i="11"/>
  <c r="GU24" i="11"/>
  <c r="ID24" i="11"/>
  <c r="KL24" i="11"/>
  <c r="LZ24" i="11"/>
  <c r="OC24" i="11"/>
  <c r="AQ25" i="11"/>
  <c r="CE25" i="11"/>
  <c r="DS25" i="11"/>
  <c r="FB25" i="11"/>
  <c r="HJ25" i="11"/>
  <c r="IX25" i="11"/>
  <c r="LA25" i="11"/>
  <c r="MY25" i="11"/>
  <c r="OM25" i="11"/>
  <c r="AQ26" i="11"/>
  <c r="BZ26" i="11"/>
  <c r="EH26" i="11"/>
  <c r="FV26" i="11"/>
  <c r="HY26" i="11"/>
  <c r="JM26" i="11"/>
  <c r="LA26" i="11"/>
  <c r="MO26" i="11"/>
  <c r="OM26" i="11"/>
  <c r="AQ27" i="11"/>
  <c r="BZ27" i="11"/>
  <c r="DN27" i="11"/>
  <c r="FV27" i="11"/>
  <c r="HY27" i="11"/>
  <c r="JM27" i="11"/>
  <c r="LK27" i="11"/>
  <c r="MY27" i="11"/>
  <c r="OH27" i="11"/>
  <c r="AL28" i="11"/>
  <c r="CT28" i="11"/>
  <c r="EW28" i="11"/>
  <c r="GK28" i="11"/>
  <c r="HE28" i="11"/>
  <c r="II28" i="11"/>
  <c r="JW28" i="11"/>
  <c r="LK28" i="11"/>
  <c r="MT28" i="11"/>
  <c r="AG29" i="11"/>
  <c r="CE29" i="11"/>
  <c r="EM29" i="11"/>
  <c r="FL29" i="11"/>
  <c r="FV29" i="11"/>
  <c r="ID29" i="11"/>
  <c r="LK29" i="11"/>
  <c r="MY29" i="11"/>
  <c r="OH29" i="11"/>
  <c r="AL30" i="11"/>
  <c r="EH30" i="11"/>
  <c r="GK30" i="11"/>
  <c r="HE30" i="11"/>
  <c r="HO30" i="11"/>
  <c r="IX30" i="11"/>
  <c r="JH30" i="11"/>
  <c r="LP30" i="11"/>
  <c r="MJ30" i="11"/>
  <c r="MY30" i="11"/>
  <c r="OC30" i="11"/>
  <c r="OM30" i="11"/>
  <c r="AQ31" i="11"/>
  <c r="CT31" i="11"/>
  <c r="GU31" i="11"/>
  <c r="ND31" i="11"/>
  <c r="CE32" i="11"/>
  <c r="CY32" i="11"/>
  <c r="FG32" i="11"/>
  <c r="LF32" i="11"/>
  <c r="LP32" i="11"/>
  <c r="BZ33" i="11"/>
  <c r="CJ33" i="11"/>
  <c r="MY33" i="11"/>
  <c r="BA34" i="11"/>
  <c r="BU34" i="11"/>
  <c r="CY34" i="11"/>
  <c r="DI34" i="11"/>
  <c r="IS34" i="11"/>
  <c r="LK34" i="11"/>
  <c r="M35" i="11"/>
  <c r="DN35" i="11"/>
  <c r="DX35" i="11"/>
  <c r="EH35" i="11"/>
  <c r="HY35" i="11"/>
  <c r="JC35" i="11"/>
  <c r="KL35" i="11"/>
  <c r="OM35" i="11"/>
  <c r="W36" i="11"/>
  <c r="AG36" i="11"/>
  <c r="AQ36" i="11"/>
  <c r="CT36" i="11"/>
  <c r="DN36" i="11"/>
  <c r="DX36" i="11"/>
  <c r="EH36" i="11"/>
  <c r="GK36" i="11"/>
  <c r="IX36" i="11"/>
  <c r="KB36" i="11"/>
  <c r="KL36" i="11"/>
  <c r="LP36" i="11"/>
  <c r="MT36" i="11"/>
  <c r="ND36" i="11"/>
  <c r="NX36" i="11"/>
  <c r="W37" i="11"/>
  <c r="DD37" i="11"/>
  <c r="DX37" i="11"/>
  <c r="EM37" i="11"/>
  <c r="FG37" i="11"/>
  <c r="ND37" i="11"/>
  <c r="NN37" i="11"/>
  <c r="DX38" i="11"/>
  <c r="EH38" i="11"/>
  <c r="JC38" i="11"/>
  <c r="JM38" i="11"/>
  <c r="JW38" i="11"/>
  <c r="LA38" i="11"/>
  <c r="LK38" i="11"/>
  <c r="JH40" i="11"/>
  <c r="AL41" i="11"/>
  <c r="AV41" i="11"/>
  <c r="EC41" i="11"/>
  <c r="EM41" i="11"/>
  <c r="FG41" i="11"/>
  <c r="CT49" i="11"/>
  <c r="EC49" i="11"/>
  <c r="EW49" i="11"/>
  <c r="KB41" i="11"/>
  <c r="KV41" i="11"/>
  <c r="FL42" i="11"/>
  <c r="GF42" i="11"/>
  <c r="AG43" i="11"/>
  <c r="KG43" i="11"/>
  <c r="KQ43" i="11"/>
  <c r="LA43" i="11"/>
  <c r="LU43" i="11"/>
  <c r="ME43" i="11"/>
  <c r="MO43" i="11"/>
  <c r="NI43" i="11"/>
  <c r="NS43" i="11"/>
  <c r="FQ44" i="11"/>
  <c r="GA44" i="11"/>
  <c r="GK44" i="11"/>
  <c r="HE44" i="11"/>
  <c r="HO44" i="11"/>
  <c r="HY44" i="11"/>
  <c r="IS44" i="11"/>
  <c r="JC44" i="11"/>
  <c r="BF49" i="11"/>
  <c r="EH49" i="11"/>
  <c r="FQ49" i="11"/>
  <c r="HJ49" i="11"/>
  <c r="KL49" i="11"/>
  <c r="NN49" i="11"/>
  <c r="HO41" i="11"/>
  <c r="KB42" i="11"/>
  <c r="KV42" i="11"/>
  <c r="LP42" i="11"/>
  <c r="ND42" i="11"/>
  <c r="M44" i="11"/>
  <c r="W44" i="11"/>
  <c r="KG44" i="11"/>
  <c r="KQ44" i="11"/>
  <c r="CJ49" i="11"/>
  <c r="GA37" i="11"/>
  <c r="GK37" i="11"/>
  <c r="GU37" i="11"/>
  <c r="IX37" i="11"/>
  <c r="ME37" i="11"/>
  <c r="MO37" i="11"/>
  <c r="MY37" i="11"/>
  <c r="AB38" i="11"/>
  <c r="CY38" i="11"/>
  <c r="DI38" i="11"/>
  <c r="DS38" i="11"/>
  <c r="EM38" i="11"/>
  <c r="EW38" i="11"/>
  <c r="FG38" i="11"/>
  <c r="GU38" i="11"/>
  <c r="JR38" i="11"/>
  <c r="LF38" i="11"/>
  <c r="LP38" i="11"/>
  <c r="MY38" i="11"/>
  <c r="AQ41" i="11"/>
  <c r="DD41" i="11"/>
  <c r="ER41" i="11"/>
  <c r="GF41" i="11"/>
  <c r="IS41" i="11"/>
  <c r="JC41" i="11"/>
  <c r="KG41" i="11"/>
  <c r="KQ41" i="11"/>
  <c r="LK41" i="11"/>
  <c r="NS41" i="11"/>
  <c r="AB42" i="11"/>
  <c r="DS42" i="11"/>
  <c r="NS42" i="11"/>
  <c r="AB43" i="11"/>
  <c r="CY43" i="11"/>
  <c r="EW43" i="11"/>
  <c r="GU43" i="11"/>
  <c r="IS43" i="11"/>
  <c r="JC43" i="11"/>
  <c r="JR43" i="11"/>
  <c r="LF43" i="11"/>
  <c r="MT43" i="11"/>
  <c r="AQ44" i="11"/>
  <c r="CE44" i="11"/>
  <c r="EC44" i="11"/>
  <c r="EM44" i="11"/>
  <c r="FB44" i="11"/>
  <c r="GP44" i="11"/>
  <c r="ID44" i="11"/>
  <c r="LK44" i="11"/>
  <c r="MY44" i="11"/>
  <c r="OM44" i="11"/>
  <c r="AL49" i="11"/>
  <c r="DN49" i="11"/>
  <c r="GP49" i="11"/>
  <c r="JR49" i="11"/>
  <c r="MT49" i="11"/>
  <c r="JC19" i="11"/>
  <c r="ME19" i="11"/>
  <c r="BP19" i="11"/>
  <c r="GU19" i="11"/>
  <c r="II19" i="11"/>
  <c r="DN19" i="11"/>
  <c r="FB19" i="11"/>
  <c r="GP19" i="11"/>
  <c r="JR19" i="11"/>
  <c r="LF19" i="11"/>
  <c r="MT19" i="11"/>
  <c r="OH19" i="11"/>
  <c r="CE20" i="11"/>
  <c r="FQ20" i="11"/>
  <c r="GA20" i="11"/>
  <c r="GZ20" i="11"/>
  <c r="JC20" i="11"/>
  <c r="JM20" i="11"/>
  <c r="KV20" i="11"/>
  <c r="LF20" i="11"/>
  <c r="OM20" i="11"/>
  <c r="CO21" i="11"/>
  <c r="CY21" i="11"/>
  <c r="GK21" i="11"/>
  <c r="HT21" i="11"/>
  <c r="ID21" i="11"/>
  <c r="LK21" i="11"/>
  <c r="BK19" i="11"/>
  <c r="R19" i="11"/>
  <c r="BF19" i="11"/>
  <c r="CT19" i="11"/>
  <c r="EH19" i="11"/>
  <c r="FV19" i="11"/>
  <c r="HJ19" i="11"/>
  <c r="IX19" i="11"/>
  <c r="KL19" i="11"/>
  <c r="LZ19" i="11"/>
  <c r="NN19" i="11"/>
  <c r="M20" i="11"/>
  <c r="W20" i="11"/>
  <c r="AV20" i="11"/>
  <c r="DI20" i="11"/>
  <c r="ER20" i="11"/>
  <c r="FB20" i="11"/>
  <c r="LU20" i="11"/>
  <c r="ME20" i="11"/>
  <c r="AG21" i="11"/>
  <c r="BP21" i="11"/>
  <c r="BZ21" i="11"/>
  <c r="II21" i="11"/>
  <c r="IS21" i="11"/>
  <c r="JC21" i="11"/>
  <c r="MO21" i="11"/>
  <c r="GA19" i="11"/>
  <c r="AQ19" i="11"/>
  <c r="CE19" i="11"/>
  <c r="FG19" i="11"/>
  <c r="MY19" i="11"/>
  <c r="OM19" i="11"/>
  <c r="BA20" i="11"/>
  <c r="BK20" i="11"/>
  <c r="CJ20" i="11"/>
  <c r="EC20" i="11"/>
  <c r="EM20" i="11"/>
  <c r="FL20" i="11"/>
  <c r="HE20" i="11"/>
  <c r="IN20" i="11"/>
  <c r="JW20" i="11"/>
  <c r="KG20" i="11"/>
  <c r="KQ20" i="11"/>
  <c r="LP20" i="11"/>
  <c r="NI20" i="11"/>
  <c r="NS20" i="11"/>
  <c r="BA21" i="11"/>
  <c r="BK21" i="11"/>
  <c r="EC21" i="11"/>
  <c r="EM21" i="11"/>
  <c r="HE21" i="11"/>
  <c r="HO21" i="11"/>
  <c r="KG21" i="11"/>
  <c r="KQ21" i="11"/>
  <c r="NI21" i="11"/>
  <c r="NS21" i="11"/>
  <c r="BA22" i="11"/>
  <c r="BK22" i="11"/>
  <c r="EC22" i="11"/>
  <c r="EM22" i="11"/>
  <c r="HE22" i="11"/>
  <c r="HO22" i="11"/>
  <c r="KG22" i="11"/>
  <c r="KQ22" i="11"/>
  <c r="NI22" i="11"/>
  <c r="NS22" i="11"/>
  <c r="W23" i="11"/>
  <c r="AV23" i="11"/>
  <c r="CO23" i="11"/>
  <c r="CY23" i="11"/>
  <c r="DX23" i="11"/>
  <c r="FQ23" i="11"/>
  <c r="GA23" i="11"/>
  <c r="GZ23" i="11"/>
  <c r="IS23" i="11"/>
  <c r="JC23" i="11"/>
  <c r="KB23" i="11"/>
  <c r="LU23" i="11"/>
  <c r="ME23" i="11"/>
  <c r="ND23" i="11"/>
  <c r="M24" i="11"/>
  <c r="W24" i="11"/>
  <c r="AV24" i="11"/>
  <c r="CO24" i="11"/>
  <c r="CY24" i="11"/>
  <c r="DX24" i="11"/>
  <c r="FQ24" i="11"/>
  <c r="GA24" i="11"/>
  <c r="GZ24" i="11"/>
  <c r="IS24" i="11"/>
  <c r="JC24" i="11"/>
  <c r="KB24" i="11"/>
  <c r="LU24" i="11"/>
  <c r="ME24" i="11"/>
  <c r="ND24" i="11"/>
  <c r="M25" i="11"/>
  <c r="W25" i="11"/>
  <c r="AV25" i="11"/>
  <c r="CO25" i="11"/>
  <c r="CY25" i="11"/>
  <c r="DX25" i="11"/>
  <c r="FQ25" i="11"/>
  <c r="GA25" i="11"/>
  <c r="GZ25" i="11"/>
  <c r="IS25" i="11"/>
  <c r="JC25" i="11"/>
  <c r="KB25" i="11"/>
  <c r="LU25" i="11"/>
  <c r="ME25" i="11"/>
  <c r="ND25" i="11"/>
  <c r="M26" i="11"/>
  <c r="W26" i="11"/>
  <c r="AV26" i="11"/>
  <c r="CO26" i="11"/>
  <c r="CY26" i="11"/>
  <c r="DX26" i="11"/>
  <c r="FQ26" i="11"/>
  <c r="GA26" i="11"/>
  <c r="GZ26" i="11"/>
  <c r="IS26" i="11"/>
  <c r="JC26" i="11"/>
  <c r="KB26" i="11"/>
  <c r="LU26" i="11"/>
  <c r="ME26" i="11"/>
  <c r="ND26" i="11"/>
  <c r="M27" i="11"/>
  <c r="W27" i="11"/>
  <c r="AV27" i="11"/>
  <c r="CO27" i="11"/>
  <c r="CY27" i="11"/>
  <c r="DX27" i="11"/>
  <c r="FQ27" i="11"/>
  <c r="GA27" i="11"/>
  <c r="GZ27" i="11"/>
  <c r="IS27" i="11"/>
  <c r="JC27" i="11"/>
  <c r="KB27" i="11"/>
  <c r="LU27" i="11"/>
  <c r="ME27" i="11"/>
  <c r="ND27" i="11"/>
  <c r="M28" i="11"/>
  <c r="W28" i="11"/>
  <c r="AV28" i="11"/>
  <c r="CO28" i="11"/>
  <c r="CY28" i="11"/>
  <c r="GU28" i="11"/>
  <c r="KG28" i="11"/>
  <c r="KQ28" i="11"/>
  <c r="LP28" i="11"/>
  <c r="OC28" i="11"/>
  <c r="AL29" i="11"/>
  <c r="DS29" i="11"/>
  <c r="HE29" i="11"/>
  <c r="HO29" i="11"/>
  <c r="IN29" i="11"/>
  <c r="LA29" i="11"/>
  <c r="MT29" i="11"/>
  <c r="AQ30" i="11"/>
  <c r="EC30" i="11"/>
  <c r="EM30" i="11"/>
  <c r="FL30" i="11"/>
  <c r="HY30" i="11"/>
  <c r="II30" i="11"/>
  <c r="JR30" i="11"/>
  <c r="ND30" i="11"/>
  <c r="NN30" i="11"/>
  <c r="AV31" i="11"/>
  <c r="BF31" i="11"/>
  <c r="CY31" i="11"/>
  <c r="W32" i="11"/>
  <c r="EH32" i="11"/>
  <c r="ER32" i="11"/>
  <c r="FL32" i="11"/>
  <c r="GZ32" i="11"/>
  <c r="DN33" i="11"/>
  <c r="DX33" i="11"/>
  <c r="ME33" i="11"/>
  <c r="M34" i="11"/>
  <c r="KQ35" i="11"/>
  <c r="DI36" i="11"/>
  <c r="JW36" i="11"/>
  <c r="ME36" i="11"/>
  <c r="M22" i="11"/>
  <c r="W22" i="11"/>
  <c r="CO22" i="11"/>
  <c r="CY22" i="11"/>
  <c r="FQ22" i="11"/>
  <c r="GA22" i="11"/>
  <c r="IS22" i="11"/>
  <c r="JC22" i="11"/>
  <c r="LU22" i="11"/>
  <c r="ME22" i="11"/>
  <c r="BA23" i="11"/>
  <c r="BK23" i="11"/>
  <c r="CJ23" i="11"/>
  <c r="EC23" i="11"/>
  <c r="EM23" i="11"/>
  <c r="FL23" i="11"/>
  <c r="HE23" i="11"/>
  <c r="HO23" i="11"/>
  <c r="IN23" i="11"/>
  <c r="KG23" i="11"/>
  <c r="KQ23" i="11"/>
  <c r="LP23" i="11"/>
  <c r="NI23" i="11"/>
  <c r="NS23" i="11"/>
  <c r="BA24" i="11"/>
  <c r="BK24" i="11"/>
  <c r="CJ24" i="11"/>
  <c r="EC24" i="11"/>
  <c r="EM24" i="11"/>
  <c r="FL24" i="11"/>
  <c r="HE24" i="11"/>
  <c r="HO24" i="11"/>
  <c r="IN24" i="11"/>
  <c r="KG24" i="11"/>
  <c r="KQ24" i="11"/>
  <c r="LP24" i="11"/>
  <c r="NI24" i="11"/>
  <c r="NS24" i="11"/>
  <c r="BA25" i="11"/>
  <c r="BK25" i="11"/>
  <c r="CJ25" i="11"/>
  <c r="EC25" i="11"/>
  <c r="EM25" i="11"/>
  <c r="FL25" i="11"/>
  <c r="HE25" i="11"/>
  <c r="HO25" i="11"/>
  <c r="IN25" i="11"/>
  <c r="KG25" i="11"/>
  <c r="KQ25" i="11"/>
  <c r="LP25" i="11"/>
  <c r="NI25" i="11"/>
  <c r="NS25" i="11"/>
  <c r="BA26" i="11"/>
  <c r="BK26" i="11"/>
  <c r="CJ26" i="11"/>
  <c r="EC26" i="11"/>
  <c r="EM26" i="11"/>
  <c r="FL26" i="11"/>
  <c r="HE26" i="11"/>
  <c r="HO26" i="11"/>
  <c r="IN26" i="11"/>
  <c r="KG26" i="11"/>
  <c r="KQ26" i="11"/>
  <c r="LP26" i="11"/>
  <c r="NI26" i="11"/>
  <c r="NS26" i="11"/>
  <c r="BA27" i="11"/>
  <c r="BK27" i="11"/>
  <c r="CJ27" i="11"/>
  <c r="EC27" i="11"/>
  <c r="EM27" i="11"/>
  <c r="FL27" i="11"/>
  <c r="HE27" i="11"/>
  <c r="HO27" i="11"/>
  <c r="IN27" i="11"/>
  <c r="KG27" i="11"/>
  <c r="KQ27" i="11"/>
  <c r="LP27" i="11"/>
  <c r="NI27" i="11"/>
  <c r="NS27" i="11"/>
  <c r="BA28" i="11"/>
  <c r="BK28" i="11"/>
  <c r="CJ28" i="11"/>
  <c r="EC28" i="11"/>
  <c r="EM28" i="11"/>
  <c r="FL28" i="11"/>
  <c r="HY28" i="11"/>
  <c r="JR28" i="11"/>
  <c r="MY28" i="11"/>
  <c r="BA29" i="11"/>
  <c r="BK29" i="11"/>
  <c r="CJ29" i="11"/>
  <c r="EW29" i="11"/>
  <c r="GP29" i="11"/>
  <c r="JW29" i="11"/>
  <c r="NI29" i="11"/>
  <c r="NS29" i="11"/>
  <c r="BU30" i="11"/>
  <c r="DN30" i="11"/>
  <c r="GU30" i="11"/>
  <c r="LF30" i="11"/>
  <c r="EC31" i="11"/>
  <c r="EM31" i="11"/>
  <c r="FV31" i="11"/>
  <c r="GF31" i="11"/>
  <c r="HE31" i="11"/>
  <c r="HO31" i="11"/>
  <c r="IX31" i="11"/>
  <c r="JW31" i="11"/>
  <c r="NN31" i="11"/>
  <c r="NX31" i="11"/>
  <c r="AV32" i="11"/>
  <c r="GA32" i="11"/>
  <c r="AL33" i="11"/>
  <c r="AV33" i="11"/>
  <c r="GP33" i="11"/>
  <c r="GZ33" i="11"/>
  <c r="IS33" i="11"/>
  <c r="BK34" i="11"/>
  <c r="JM34" i="11"/>
  <c r="AQ35" i="11"/>
  <c r="KV36" i="11"/>
  <c r="DX28" i="11"/>
  <c r="FQ28" i="11"/>
  <c r="GA28" i="11"/>
  <c r="GZ28" i="11"/>
  <c r="IS28" i="11"/>
  <c r="JC28" i="11"/>
  <c r="KB28" i="11"/>
  <c r="LU28" i="11"/>
  <c r="ME28" i="11"/>
  <c r="ND28" i="11"/>
  <c r="M29" i="11"/>
  <c r="W29" i="11"/>
  <c r="AV29" i="11"/>
  <c r="CO29" i="11"/>
  <c r="CY29" i="11"/>
  <c r="DX29" i="11"/>
  <c r="FQ29" i="11"/>
  <c r="GA29" i="11"/>
  <c r="GZ29" i="11"/>
  <c r="IS29" i="11"/>
  <c r="JC29" i="11"/>
  <c r="KB29" i="11"/>
  <c r="LU29" i="11"/>
  <c r="ME29" i="11"/>
  <c r="ND29" i="11"/>
  <c r="M30" i="11"/>
  <c r="W30" i="11"/>
  <c r="AV30" i="11"/>
  <c r="CO30" i="11"/>
  <c r="CY30" i="11"/>
  <c r="DX30" i="11"/>
  <c r="FQ30" i="11"/>
  <c r="GA30" i="11"/>
  <c r="GZ30" i="11"/>
  <c r="KB30" i="11"/>
  <c r="KL30" i="11"/>
  <c r="LA30" i="11"/>
  <c r="LK30" i="11"/>
  <c r="NI30" i="11"/>
  <c r="NS30" i="11"/>
  <c r="R31" i="11"/>
  <c r="AB31" i="11"/>
  <c r="BZ31" i="11"/>
  <c r="GZ31" i="11"/>
  <c r="HJ31" i="11"/>
  <c r="HY31" i="11"/>
  <c r="II31" i="11"/>
  <c r="KG31" i="11"/>
  <c r="KQ31" i="11"/>
  <c r="LZ31" i="11"/>
  <c r="MJ31" i="11"/>
  <c r="MY31" i="11"/>
  <c r="NI31" i="11"/>
  <c r="NS31" i="11"/>
  <c r="R32" i="11"/>
  <c r="AB32" i="11"/>
  <c r="AQ32" i="11"/>
  <c r="BA32" i="11"/>
  <c r="BK32" i="11"/>
  <c r="CT32" i="11"/>
  <c r="DD32" i="11"/>
  <c r="DS32" i="11"/>
  <c r="EC32" i="11"/>
  <c r="EM32" i="11"/>
  <c r="FV32" i="11"/>
  <c r="GF32" i="11"/>
  <c r="GU32" i="11"/>
  <c r="HE32" i="11"/>
  <c r="HO32" i="11"/>
  <c r="JR32" i="11"/>
  <c r="KB32" i="11"/>
  <c r="KQ32" i="11"/>
  <c r="MT32" i="11"/>
  <c r="ND32" i="11"/>
  <c r="NS32" i="11"/>
  <c r="AG33" i="11"/>
  <c r="AQ33" i="11"/>
  <c r="BA33" i="11"/>
  <c r="DI33" i="11"/>
  <c r="DS33" i="11"/>
  <c r="EC33" i="11"/>
  <c r="GK33" i="11"/>
  <c r="GU33" i="11"/>
  <c r="HE33" i="11"/>
  <c r="HY33" i="11"/>
  <c r="IN33" i="11"/>
  <c r="LA33" i="11"/>
  <c r="LK33" i="11"/>
  <c r="OH33" i="11"/>
  <c r="DN34" i="11"/>
  <c r="EW34" i="11"/>
  <c r="FL34" i="11"/>
  <c r="HY34" i="11"/>
  <c r="II34" i="11"/>
  <c r="LF34" i="11"/>
  <c r="LP34" i="11"/>
  <c r="AL35" i="11"/>
  <c r="BU35" i="11"/>
  <c r="CJ35" i="11"/>
  <c r="EW35" i="11"/>
  <c r="FG35" i="11"/>
  <c r="ID35" i="11"/>
  <c r="IN35" i="11"/>
  <c r="MT35" i="11"/>
  <c r="OC35" i="11"/>
  <c r="BU36" i="11"/>
  <c r="CE36" i="11"/>
  <c r="FB36" i="11"/>
  <c r="FL36" i="11"/>
  <c r="JR36" i="11"/>
  <c r="KQ36" i="11"/>
  <c r="LZ36" i="11"/>
  <c r="MJ36" i="11"/>
  <c r="BZ34" i="11"/>
  <c r="FQ34" i="11"/>
  <c r="LU34" i="11"/>
  <c r="MT34" i="11"/>
  <c r="OH34" i="11"/>
  <c r="CO35" i="11"/>
  <c r="IS35" i="11"/>
  <c r="JR35" i="11"/>
  <c r="LF35" i="11"/>
  <c r="M36" i="11"/>
  <c r="FQ36" i="11"/>
  <c r="GP36" i="11"/>
  <c r="ID36" i="11"/>
  <c r="NS36" i="11"/>
  <c r="OC36" i="11"/>
  <c r="JM32" i="11"/>
  <c r="JW32" i="11"/>
  <c r="KG32" i="11"/>
  <c r="MO32" i="11"/>
  <c r="MY32" i="11"/>
  <c r="NI32" i="11"/>
  <c r="W33" i="11"/>
  <c r="CY33" i="11"/>
  <c r="GA33" i="11"/>
  <c r="ID33" i="11"/>
  <c r="KG33" i="11"/>
  <c r="LF33" i="11"/>
  <c r="LP33" i="11"/>
  <c r="NI33" i="11"/>
  <c r="AV34" i="11"/>
  <c r="CJ34" i="11"/>
  <c r="EC34" i="11"/>
  <c r="FB34" i="11"/>
  <c r="HE34" i="11"/>
  <c r="ID34" i="11"/>
  <c r="IN34" i="11"/>
  <c r="KG34" i="11"/>
  <c r="ND34" i="11"/>
  <c r="BA35" i="11"/>
  <c r="BZ35" i="11"/>
  <c r="EC35" i="11"/>
  <c r="FB35" i="11"/>
  <c r="FL35" i="11"/>
  <c r="HE35" i="11"/>
  <c r="KB35" i="11"/>
  <c r="LP35" i="11"/>
  <c r="NI35" i="11"/>
  <c r="OH35" i="11"/>
  <c r="BA36" i="11"/>
  <c r="BZ36" i="11"/>
  <c r="CJ36" i="11"/>
  <c r="EC36" i="11"/>
  <c r="GZ36" i="11"/>
  <c r="IN36" i="11"/>
  <c r="KG36" i="11"/>
  <c r="LF36" i="11"/>
  <c r="I41" i="11"/>
  <c r="M41" i="11" s="1"/>
  <c r="AL37" i="11"/>
  <c r="AV37" i="11"/>
  <c r="BF37" i="11"/>
  <c r="BP37" i="11"/>
  <c r="HY37" i="11"/>
  <c r="II37" i="11"/>
  <c r="KQ37" i="11"/>
  <c r="LA37" i="11"/>
  <c r="MJ37" i="11"/>
  <c r="NI37" i="11"/>
  <c r="NS37" i="11"/>
  <c r="R38" i="11"/>
  <c r="ER38" i="11"/>
  <c r="GZ38" i="11"/>
  <c r="HJ38" i="11"/>
  <c r="HT38" i="11"/>
  <c r="NS38" i="11"/>
  <c r="BK40" i="11"/>
  <c r="EM40" i="11"/>
  <c r="HO40" i="11"/>
  <c r="KV40" i="11"/>
  <c r="LP40" i="11"/>
  <c r="MJ40" i="11"/>
  <c r="ND40" i="11"/>
  <c r="NX40" i="11"/>
  <c r="W41" i="11"/>
  <c r="CE41" i="11"/>
  <c r="DN41" i="11"/>
  <c r="HE41" i="11"/>
  <c r="ID41" i="11"/>
  <c r="JW41" i="11"/>
  <c r="LU41" i="11"/>
  <c r="ME41" i="11"/>
  <c r="OM41" i="11"/>
  <c r="EM42" i="11"/>
  <c r="HT42" i="11"/>
  <c r="IN42" i="11"/>
  <c r="NI42" i="11"/>
  <c r="OH42" i="11"/>
  <c r="BA43" i="11"/>
  <c r="CJ43" i="11"/>
  <c r="EC43" i="11"/>
  <c r="FL43" i="11"/>
  <c r="FV43" i="11"/>
  <c r="GF43" i="11"/>
  <c r="MO49" i="11"/>
  <c r="AG37" i="11"/>
  <c r="CT37" i="11"/>
  <c r="EW37" i="11"/>
  <c r="GF37" i="11"/>
  <c r="HE37" i="11"/>
  <c r="ID37" i="11"/>
  <c r="BK38" i="11"/>
  <c r="CT38" i="11"/>
  <c r="DD38" i="11"/>
  <c r="EC38" i="11"/>
  <c r="FV38" i="11"/>
  <c r="GF38" i="11"/>
  <c r="IX38" i="11"/>
  <c r="JH38" i="11"/>
  <c r="KG38" i="11"/>
  <c r="KQ38" i="11"/>
  <c r="LZ38" i="11"/>
  <c r="R40" i="11"/>
  <c r="AB40" i="11"/>
  <c r="AV40" i="11"/>
  <c r="BP40" i="11"/>
  <c r="CJ40" i="11"/>
  <c r="DD40" i="11"/>
  <c r="DX40" i="11"/>
  <c r="ER40" i="11"/>
  <c r="FL40" i="11"/>
  <c r="GF40" i="11"/>
  <c r="GZ40" i="11"/>
  <c r="HT40" i="11"/>
  <c r="IN40" i="11"/>
  <c r="KQ40" i="11"/>
  <c r="NS40" i="11"/>
  <c r="BA41" i="11"/>
  <c r="BZ41" i="11"/>
  <c r="DS41" i="11"/>
  <c r="FQ41" i="11"/>
  <c r="GA41" i="11"/>
  <c r="II41" i="11"/>
  <c r="JR41" i="11"/>
  <c r="NI41" i="11"/>
  <c r="OH41" i="11"/>
  <c r="BA42" i="11"/>
  <c r="BZ42" i="11"/>
  <c r="DD42" i="11"/>
  <c r="DX42" i="11"/>
  <c r="FQ42" i="11"/>
  <c r="GA42" i="11"/>
  <c r="HO42" i="11"/>
  <c r="JR42" i="11"/>
  <c r="AL43" i="11"/>
  <c r="CE43" i="11"/>
  <c r="FG43" i="11"/>
  <c r="OC49" i="11"/>
  <c r="ER43" i="11"/>
  <c r="GZ43" i="11"/>
  <c r="HJ43" i="11"/>
  <c r="HT43" i="11"/>
  <c r="KB43" i="11"/>
  <c r="KL43" i="11"/>
  <c r="KV43" i="11"/>
  <c r="ND43" i="11"/>
  <c r="NN43" i="11"/>
  <c r="NX43" i="11"/>
  <c r="AV44" i="11"/>
  <c r="BF44" i="11"/>
  <c r="BP44" i="11"/>
  <c r="DX44" i="11"/>
  <c r="EH44" i="11"/>
  <c r="ER44" i="11"/>
  <c r="GZ44" i="11"/>
  <c r="HJ44" i="11"/>
  <c r="HT44" i="11"/>
  <c r="KB44" i="11"/>
  <c r="KL44" i="11"/>
  <c r="KV44" i="11"/>
  <c r="ND44" i="11"/>
  <c r="NN44" i="11"/>
  <c r="NX44" i="11"/>
  <c r="AB49" i="11"/>
  <c r="BP49" i="11"/>
  <c r="DD49" i="11"/>
  <c r="ER49" i="11"/>
  <c r="GF49" i="11"/>
  <c r="HT49" i="11"/>
  <c r="JH49" i="11"/>
  <c r="KV49" i="11"/>
  <c r="IN43" i="11"/>
  <c r="IX43" i="11"/>
  <c r="JH43" i="11"/>
  <c r="LP43" i="11"/>
  <c r="LZ43" i="11"/>
  <c r="MJ43" i="11"/>
  <c r="R44" i="11"/>
  <c r="AB44" i="11"/>
  <c r="CJ44" i="11"/>
  <c r="CT44" i="11"/>
  <c r="DD44" i="11"/>
  <c r="FL44" i="11"/>
  <c r="FV44" i="11"/>
  <c r="GF44" i="11"/>
  <c r="IN44" i="11"/>
  <c r="IX44" i="11"/>
  <c r="JH44" i="11"/>
  <c r="LP44" i="11"/>
  <c r="LZ44" i="11"/>
  <c r="MJ44" i="11"/>
  <c r="H49" i="11"/>
  <c r="AV49" i="11"/>
  <c r="FL49" i="11"/>
  <c r="GZ49" i="11"/>
  <c r="LP49" i="11"/>
  <c r="ND49" i="11"/>
  <c r="II40" i="11"/>
  <c r="AL42" i="11"/>
  <c r="EC42" i="11"/>
  <c r="FB42" i="11"/>
  <c r="GU42" i="11"/>
  <c r="JC42" i="11"/>
  <c r="LK42" i="11"/>
  <c r="M42" i="11"/>
  <c r="W42" i="11"/>
  <c r="CE42" i="11"/>
  <c r="DN42" i="11"/>
  <c r="HE42" i="11"/>
  <c r="ID42" i="11"/>
  <c r="JW42" i="11"/>
  <c r="LU42" i="11"/>
  <c r="ME42" i="11"/>
  <c r="OM42" i="11"/>
  <c r="IS42" i="11"/>
  <c r="MT42" i="11"/>
  <c r="AQ42" i="11"/>
  <c r="CO42" i="11"/>
  <c r="CY42" i="11"/>
  <c r="FG42" i="11"/>
  <c r="GP42" i="11"/>
  <c r="KG42" i="11"/>
  <c r="LF42" i="11"/>
  <c r="MY42" i="11"/>
  <c r="BZ40" i="11"/>
  <c r="DN40" i="11"/>
  <c r="LU40" i="11"/>
  <c r="CE40" i="11"/>
  <c r="CO40" i="11"/>
  <c r="NI40" i="11"/>
  <c r="MY40" i="11"/>
  <c r="MT40" i="11"/>
  <c r="ME40" i="11"/>
  <c r="LK40" i="11"/>
  <c r="KG40" i="11"/>
  <c r="IS40" i="11"/>
  <c r="ID40" i="11"/>
  <c r="OM40" i="11"/>
  <c r="OH40" i="11"/>
  <c r="LF40" i="11"/>
  <c r="JW40" i="11"/>
  <c r="JR40" i="11"/>
  <c r="JC40" i="11"/>
  <c r="GU40" i="11"/>
  <c r="GP40" i="11"/>
  <c r="DI40" i="11"/>
  <c r="AG40" i="11"/>
  <c r="CT40" i="11"/>
  <c r="HE40" i="11"/>
  <c r="GA40" i="11"/>
  <c r="FQ40" i="11"/>
  <c r="FG40" i="11"/>
  <c r="FB40" i="11"/>
  <c r="EC40" i="11"/>
  <c r="DS40" i="11"/>
  <c r="CY40" i="11"/>
  <c r="BA40" i="11"/>
  <c r="AQ40" i="11"/>
  <c r="AL40" i="11"/>
  <c r="W40" i="11"/>
  <c r="AL19" i="11"/>
  <c r="BZ19" i="11"/>
  <c r="BU19" i="11"/>
  <c r="EW19" i="11"/>
  <c r="GK19" i="11"/>
  <c r="KG19" i="11"/>
  <c r="LU19" i="11"/>
  <c r="NI19" i="11"/>
  <c r="H17" i="11"/>
  <c r="H19" i="11" s="1"/>
  <c r="ND20" i="11"/>
  <c r="AV21" i="11"/>
  <c r="DX21" i="11"/>
  <c r="GZ21" i="11"/>
  <c r="KB21" i="11"/>
  <c r="ND21" i="11"/>
  <c r="AV22" i="11"/>
  <c r="DX22" i="11"/>
  <c r="GZ22" i="11"/>
  <c r="KB22" i="11"/>
  <c r="ND22" i="11"/>
  <c r="N23" i="11"/>
  <c r="R23" i="11" s="1"/>
  <c r="M23" i="11"/>
  <c r="BP23" i="11"/>
  <c r="ER23" i="11"/>
  <c r="HT23" i="11"/>
  <c r="KV23" i="11"/>
  <c r="NX23" i="11"/>
  <c r="BP24" i="11"/>
  <c r="ER24" i="11"/>
  <c r="HT24" i="11"/>
  <c r="KV24" i="11"/>
  <c r="NX24" i="11"/>
  <c r="BP25" i="11"/>
  <c r="ER25" i="11"/>
  <c r="HT25" i="11"/>
  <c r="KV25" i="11"/>
  <c r="NX25" i="11"/>
  <c r="BP26" i="11"/>
  <c r="ER26" i="11"/>
  <c r="HT26" i="11"/>
  <c r="KV26" i="11"/>
  <c r="NX26" i="11"/>
  <c r="BP27" i="11"/>
  <c r="ER27" i="11"/>
  <c r="HT27" i="11"/>
  <c r="KV27" i="11"/>
  <c r="NX27" i="11"/>
  <c r="BP28" i="11"/>
  <c r="ER28" i="11"/>
  <c r="HT28" i="11"/>
  <c r="KV28" i="11"/>
  <c r="NX28" i="11"/>
  <c r="BP29" i="11"/>
  <c r="ER29" i="11"/>
  <c r="HT29" i="11"/>
  <c r="KV29" i="11"/>
  <c r="NX29" i="11"/>
  <c r="BP30" i="11"/>
  <c r="ER30" i="11"/>
  <c r="ID30" i="11"/>
  <c r="FB31" i="11"/>
  <c r="DI19" i="11"/>
  <c r="FQ19" i="11"/>
  <c r="HY19" i="11"/>
  <c r="JM19" i="11"/>
  <c r="LA19" i="11"/>
  <c r="OC19" i="11"/>
  <c r="AG19" i="11"/>
  <c r="EC19" i="11"/>
  <c r="HE19" i="11"/>
  <c r="IS19" i="11"/>
  <c r="MO19" i="11"/>
  <c r="CJ21" i="11"/>
  <c r="FL21" i="11"/>
  <c r="IN21" i="11"/>
  <c r="LP21" i="11"/>
  <c r="CJ22" i="11"/>
  <c r="FL22" i="11"/>
  <c r="IN22" i="11"/>
  <c r="LP22" i="11"/>
  <c r="AB23" i="11"/>
  <c r="DD23" i="11"/>
  <c r="GF23" i="11"/>
  <c r="JH23" i="11"/>
  <c r="MJ23" i="11"/>
  <c r="AB24" i="11"/>
  <c r="DD24" i="11"/>
  <c r="GF24" i="11"/>
  <c r="JH24" i="11"/>
  <c r="MJ24" i="11"/>
  <c r="AB25" i="11"/>
  <c r="DD25" i="11"/>
  <c r="GF25" i="11"/>
  <c r="JH25" i="11"/>
  <c r="MJ25" i="11"/>
  <c r="AB26" i="11"/>
  <c r="DD26" i="11"/>
  <c r="GF26" i="11"/>
  <c r="JH26" i="11"/>
  <c r="MJ26" i="11"/>
  <c r="AB27" i="11"/>
  <c r="DD27" i="11"/>
  <c r="GF27" i="11"/>
  <c r="JH27" i="11"/>
  <c r="MJ27" i="11"/>
  <c r="AB28" i="11"/>
  <c r="DD28" i="11"/>
  <c r="GF28" i="11"/>
  <c r="JH28" i="11"/>
  <c r="MJ28" i="11"/>
  <c r="AB29" i="11"/>
  <c r="DD29" i="11"/>
  <c r="GF29" i="11"/>
  <c r="JH29" i="11"/>
  <c r="MJ29" i="11"/>
  <c r="AB30" i="11"/>
  <c r="DD30" i="11"/>
  <c r="GF30" i="11"/>
  <c r="OH30" i="11"/>
  <c r="LF31" i="11"/>
  <c r="OH31" i="11"/>
  <c r="BZ32" i="11"/>
  <c r="FB32" i="11"/>
  <c r="JM30" i="11"/>
  <c r="MO30" i="11"/>
  <c r="AG31" i="11"/>
  <c r="DI31" i="11"/>
  <c r="GK31" i="11"/>
  <c r="JM31" i="11"/>
  <c r="MO31" i="11"/>
  <c r="AG32" i="11"/>
  <c r="DI32" i="11"/>
  <c r="GK32" i="11"/>
  <c r="IS30" i="11"/>
  <c r="LU30" i="11"/>
  <c r="CO31" i="11"/>
  <c r="FQ31" i="11"/>
  <c r="IS31" i="11"/>
  <c r="LU31" i="11"/>
  <c r="M32" i="11"/>
  <c r="CO32" i="11"/>
  <c r="FQ32" i="11"/>
  <c r="OC31" i="11"/>
  <c r="BU32" i="11"/>
  <c r="EW32" i="11"/>
  <c r="HY32" i="11"/>
  <c r="HT33" i="11"/>
  <c r="KV33" i="11"/>
  <c r="NX33" i="11"/>
  <c r="BP34" i="11"/>
  <c r="ER34" i="11"/>
  <c r="HT34" i="11"/>
  <c r="KV34" i="11"/>
  <c r="NX34" i="11"/>
  <c r="BP35" i="11"/>
  <c r="ER35" i="11"/>
  <c r="HT35" i="11"/>
  <c r="KV35" i="11"/>
  <c r="NX35" i="11"/>
  <c r="BP36" i="11"/>
  <c r="ER36" i="11"/>
  <c r="HT36" i="11"/>
  <c r="NI36" i="11"/>
  <c r="OH36" i="11"/>
  <c r="DI37" i="11"/>
  <c r="KG37" i="11"/>
  <c r="LF37" i="11"/>
  <c r="AG38" i="11"/>
  <c r="HE38" i="11"/>
  <c r="ID38" i="11"/>
  <c r="MO38" i="11"/>
  <c r="EH40" i="11"/>
  <c r="EW40" i="11"/>
  <c r="JH33" i="11"/>
  <c r="MJ33" i="11"/>
  <c r="AB34" i="11"/>
  <c r="DD34" i="11"/>
  <c r="GF34" i="11"/>
  <c r="JH34" i="11"/>
  <c r="MJ34" i="11"/>
  <c r="AB35" i="11"/>
  <c r="DD35" i="11"/>
  <c r="GF35" i="11"/>
  <c r="JH35" i="11"/>
  <c r="MJ35" i="11"/>
  <c r="AB36" i="11"/>
  <c r="DD36" i="11"/>
  <c r="GF36" i="11"/>
  <c r="JH36" i="11"/>
  <c r="MO36" i="11"/>
  <c r="EC37" i="11"/>
  <c r="FB37" i="11"/>
  <c r="JM37" i="11"/>
  <c r="BA38" i="11"/>
  <c r="BZ38" i="11"/>
  <c r="GK38" i="11"/>
  <c r="NI38" i="11"/>
  <c r="OH38" i="11"/>
  <c r="BF40" i="11"/>
  <c r="BU40" i="11"/>
  <c r="EM43" i="11"/>
  <c r="FV40" i="11"/>
  <c r="GK40" i="11"/>
  <c r="HJ40" i="11"/>
  <c r="HY40" i="11"/>
  <c r="IX40" i="11"/>
  <c r="JM40" i="11"/>
  <c r="KL40" i="11"/>
  <c r="LA40" i="11"/>
  <c r="LZ40" i="11"/>
  <c r="MO40" i="11"/>
  <c r="NN40" i="11"/>
  <c r="OC40" i="11"/>
  <c r="R41" i="11"/>
  <c r="AG41" i="11"/>
  <c r="BF41" i="11"/>
  <c r="BU41" i="11"/>
  <c r="CT41" i="11"/>
  <c r="DI41" i="11"/>
  <c r="EH41" i="11"/>
  <c r="EW41" i="11"/>
  <c r="FV41" i="11"/>
  <c r="GK41" i="11"/>
  <c r="HJ41" i="11"/>
  <c r="HY41" i="11"/>
  <c r="IX41" i="11"/>
  <c r="JM41" i="11"/>
  <c r="KL41" i="11"/>
  <c r="LA41" i="11"/>
  <c r="LZ41" i="11"/>
  <c r="MO41" i="11"/>
  <c r="NN41" i="11"/>
  <c r="OC41" i="11"/>
  <c r="R42" i="11"/>
  <c r="AG42" i="11"/>
  <c r="BF42" i="11"/>
  <c r="BU42" i="11"/>
  <c r="CT42" i="11"/>
  <c r="DI42" i="11"/>
  <c r="EH42" i="11"/>
  <c r="EW42" i="11"/>
  <c r="FV42" i="11"/>
  <c r="GK42" i="11"/>
  <c r="HJ42" i="11"/>
  <c r="HY42" i="11"/>
  <c r="IX42" i="11"/>
  <c r="JM42" i="11"/>
  <c r="KL42" i="11"/>
  <c r="LA42" i="11"/>
  <c r="LZ42" i="11"/>
  <c r="MO42" i="11"/>
  <c r="NN42" i="11"/>
  <c r="OC42" i="11"/>
  <c r="R43" i="11"/>
  <c r="DN43" i="11"/>
  <c r="LU36" i="11"/>
  <c r="M37" i="11"/>
  <c r="CO37" i="11"/>
  <c r="FQ37" i="11"/>
  <c r="IS37" i="11"/>
  <c r="LU37" i="11"/>
  <c r="M38" i="11"/>
  <c r="CO38" i="11"/>
  <c r="FQ38" i="11"/>
  <c r="IS38" i="11"/>
  <c r="LU38" i="11"/>
  <c r="M40" i="11"/>
  <c r="BK43" i="11"/>
  <c r="AQ49" i="11"/>
  <c r="CE49" i="11"/>
  <c r="DS49" i="11"/>
  <c r="FG49" i="11"/>
  <c r="GU49" i="11"/>
  <c r="II49" i="11"/>
  <c r="JW49" i="11"/>
  <c r="LK49" i="11"/>
  <c r="MJ49" i="11"/>
  <c r="MY49" i="11"/>
  <c r="NX49" i="11"/>
  <c r="OM49" i="11"/>
  <c r="CT43" i="11"/>
  <c r="BZ43" i="11"/>
  <c r="W49" i="11"/>
  <c r="BK49" i="11"/>
  <c r="CY49" i="11"/>
  <c r="EM49" i="11"/>
  <c r="GA49" i="11"/>
  <c r="HO49" i="11"/>
  <c r="JC49" i="11"/>
  <c r="KQ49" i="11"/>
  <c r="ME49" i="11"/>
  <c r="NS49" i="11"/>
  <c r="AC85" i="5" l="1"/>
  <c r="B69" i="4" l="1"/>
  <c r="B65" i="4"/>
  <c r="B64" i="4"/>
  <c r="B61" i="4"/>
  <c r="B58" i="4"/>
  <c r="B57" i="4"/>
  <c r="B63" i="4"/>
  <c r="B62" i="4"/>
  <c r="U53" i="4"/>
  <c r="T53" i="4" s="1"/>
  <c r="U52" i="4"/>
  <c r="T52" i="4" s="1"/>
  <c r="U51" i="4"/>
  <c r="T51" i="4" s="1"/>
  <c r="U50" i="4"/>
  <c r="T50" i="4" s="1"/>
  <c r="U49" i="4"/>
  <c r="T49" i="4" s="1"/>
  <c r="U48" i="4"/>
  <c r="T48" i="4" s="1"/>
  <c r="U30" i="4"/>
  <c r="T30" i="4" s="1"/>
  <c r="U29" i="4"/>
  <c r="T29" i="4" s="1"/>
  <c r="U28" i="4"/>
  <c r="T28" i="4" s="1"/>
  <c r="U27" i="4"/>
  <c r="T27" i="4" s="1"/>
  <c r="U26" i="4"/>
  <c r="T26" i="4" s="1"/>
  <c r="U25" i="4"/>
  <c r="T25" i="4" s="1"/>
  <c r="U24" i="4"/>
  <c r="T24" i="4" s="1"/>
  <c r="MX4" i="5"/>
  <c r="MT4" i="5"/>
  <c r="MP4" i="5"/>
  <c r="ML4" i="5"/>
  <c r="MH4" i="5"/>
  <c r="MD4" i="5"/>
  <c r="LZ4" i="5"/>
  <c r="LV4" i="5"/>
  <c r="LR4" i="5"/>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E158" i="7"/>
  <c r="E159" i="7"/>
  <c r="E160" i="7"/>
  <c r="E161" i="7"/>
  <c r="E162" i="7"/>
  <c r="E163" i="7"/>
  <c r="E164" i="7"/>
  <c r="E165" i="7"/>
  <c r="E166" i="7"/>
  <c r="E167" i="7"/>
  <c r="E168" i="7"/>
  <c r="E169" i="7"/>
  <c r="E170" i="7"/>
  <c r="E171" i="7"/>
  <c r="E172" i="7"/>
  <c r="E173" i="7"/>
  <c r="E174" i="7"/>
  <c r="E175" i="7"/>
  <c r="E176" i="7"/>
  <c r="E177" i="7"/>
  <c r="E178" i="7"/>
  <c r="D158" i="7"/>
  <c r="D159" i="7"/>
  <c r="D160" i="7"/>
  <c r="D161" i="7"/>
  <c r="D162" i="7"/>
  <c r="D163" i="7"/>
  <c r="D164" i="7"/>
  <c r="D165" i="7"/>
  <c r="D166" i="7"/>
  <c r="D167" i="7"/>
  <c r="D168" i="7"/>
  <c r="D169" i="7"/>
  <c r="D170" i="7"/>
  <c r="D171" i="7"/>
  <c r="D172" i="7"/>
  <c r="D173" i="7"/>
  <c r="D174" i="7"/>
  <c r="D175" i="7"/>
  <c r="D176" i="7"/>
  <c r="D177" i="7"/>
  <c r="D178"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H100" i="7"/>
  <c r="E100" i="7"/>
  <c r="P125" i="4" s="1"/>
  <c r="D100" i="7"/>
  <c r="P124" i="4" s="1"/>
  <c r="P126" i="4" s="1"/>
  <c r="C100" i="7"/>
  <c r="P123" i="4" s="1"/>
  <c r="F98" i="7"/>
  <c r="F96" i="7"/>
  <c r="PY6" i="11" s="1"/>
  <c r="QB39" i="11" s="1"/>
  <c r="F95" i="7"/>
  <c r="PT6" i="11" s="1"/>
  <c r="PW39" i="11" s="1"/>
  <c r="F94" i="7"/>
  <c r="PO6" i="11" s="1"/>
  <c r="PR39" i="11" s="1"/>
  <c r="F93" i="7"/>
  <c r="PJ6" i="11" s="1"/>
  <c r="PM39" i="11" s="1"/>
  <c r="F92" i="7"/>
  <c r="PE6" i="11" s="1"/>
  <c r="PH39" i="11" s="1"/>
  <c r="F91" i="7"/>
  <c r="OZ6" i="11" s="1"/>
  <c r="PC39" i="11" s="1"/>
  <c r="F90" i="7"/>
  <c r="OU6" i="11" s="1"/>
  <c r="OX39" i="11" s="1"/>
  <c r="F89" i="7"/>
  <c r="OP6" i="11" s="1"/>
  <c r="OS39" i="11" s="1"/>
  <c r="MW79" i="5"/>
  <c r="NE79" i="5"/>
  <c r="NA79" i="5"/>
  <c r="MS79" i="5"/>
  <c r="MO79" i="5"/>
  <c r="MK79" i="5"/>
  <c r="MG79" i="5"/>
  <c r="MC79" i="5"/>
  <c r="LY79" i="5"/>
  <c r="LU79" i="5"/>
  <c r="PF19" i="5"/>
  <c r="LQ79" i="5"/>
  <c r="LM79" i="5"/>
  <c r="LI79" i="5"/>
  <c r="LE79" i="5"/>
  <c r="LA79" i="5"/>
  <c r="KW79" i="5"/>
  <c r="KS79" i="5"/>
  <c r="KO79" i="5"/>
  <c r="KK79" i="5"/>
  <c r="KG79" i="5"/>
  <c r="KC79" i="5"/>
  <c r="JY79" i="5"/>
  <c r="JU79" i="5"/>
  <c r="JQ79" i="5"/>
  <c r="JM79" i="5"/>
  <c r="JI79" i="5"/>
  <c r="JE79" i="5"/>
  <c r="JA79" i="5"/>
  <c r="IW79" i="5"/>
  <c r="IS79" i="5"/>
  <c r="IO79" i="5"/>
  <c r="IK79" i="5"/>
  <c r="IG79" i="5"/>
  <c r="IC79" i="5"/>
  <c r="HY79" i="5"/>
  <c r="HU79" i="5"/>
  <c r="HQ79" i="5"/>
  <c r="HM79" i="5"/>
  <c r="HI79" i="5"/>
  <c r="HE79" i="5"/>
  <c r="HA79" i="5"/>
  <c r="GW79" i="5"/>
  <c r="GS79" i="5"/>
  <c r="GO79" i="5"/>
  <c r="GK79" i="5"/>
  <c r="GG79" i="5"/>
  <c r="GC79" i="5"/>
  <c r="FY79" i="5"/>
  <c r="FU79" i="5"/>
  <c r="FQ79" i="5"/>
  <c r="FM79" i="5"/>
  <c r="FI79" i="5"/>
  <c r="FE79" i="5"/>
  <c r="FA79" i="5"/>
  <c r="EW79" i="5"/>
  <c r="ES79" i="5"/>
  <c r="EO79" i="5"/>
  <c r="EK79" i="5"/>
  <c r="EG79" i="5"/>
  <c r="EC79" i="5"/>
  <c r="DY79" i="5"/>
  <c r="DU79" i="5"/>
  <c r="DQ79" i="5"/>
  <c r="DM79" i="5"/>
  <c r="DI79" i="5"/>
  <c r="DE79" i="5"/>
  <c r="DA79" i="5"/>
  <c r="CW79" i="5"/>
  <c r="CS79" i="5"/>
  <c r="CO79" i="5"/>
  <c r="CK79" i="5"/>
  <c r="CG79" i="5"/>
  <c r="CC79" i="5"/>
  <c r="BY79" i="5"/>
  <c r="BU79" i="5"/>
  <c r="BQ79" i="5"/>
  <c r="BM79" i="5"/>
  <c r="BI79" i="5"/>
  <c r="BE79" i="5"/>
  <c r="BA79" i="5"/>
  <c r="AW79" i="5"/>
  <c r="AS79" i="5"/>
  <c r="AO79" i="5"/>
  <c r="AK79" i="5"/>
  <c r="AG79" i="5"/>
  <c r="AC79" i="5"/>
  <c r="Y79" i="5"/>
  <c r="U79" i="5"/>
  <c r="Q79" i="5"/>
  <c r="K78" i="5"/>
  <c r="K77" i="5"/>
  <c r="K72" i="5"/>
  <c r="K70" i="5"/>
  <c r="K66" i="5"/>
  <c r="K63" i="5"/>
  <c r="K61" i="5"/>
  <c r="K57" i="5"/>
  <c r="K56" i="5"/>
  <c r="K55" i="5"/>
  <c r="K51" i="5"/>
  <c r="K50" i="5"/>
  <c r="K49" i="5"/>
  <c r="K48" i="5"/>
  <c r="K46" i="5"/>
  <c r="K44" i="5"/>
  <c r="K38" i="5"/>
  <c r="N4" i="5"/>
  <c r="P127" i="4" l="1"/>
  <c r="F175" i="7"/>
  <c r="F171" i="7"/>
  <c r="F167" i="7"/>
  <c r="F163" i="7"/>
  <c r="F159" i="7"/>
  <c r="QG39" i="11"/>
  <c r="QG79" i="11" s="1"/>
  <c r="QI6" i="11"/>
  <c r="QL39" i="11" s="1"/>
  <c r="QL79" i="11" s="1"/>
  <c r="F173" i="7"/>
  <c r="F165" i="7"/>
  <c r="F176" i="7"/>
  <c r="F172" i="7"/>
  <c r="F168" i="7"/>
  <c r="F164" i="7"/>
  <c r="F160" i="7"/>
  <c r="PC80" i="11"/>
  <c r="PC82" i="11" s="1"/>
  <c r="PC79" i="11"/>
  <c r="PW80" i="11"/>
  <c r="PW82" i="11" s="1"/>
  <c r="PW79" i="11"/>
  <c r="PH80" i="11"/>
  <c r="PH82" i="11" s="1"/>
  <c r="PH79" i="11"/>
  <c r="QB80" i="11"/>
  <c r="QB82" i="11" s="1"/>
  <c r="QB79" i="11"/>
  <c r="OS80" i="11"/>
  <c r="OS82" i="11" s="1"/>
  <c r="OS79" i="11"/>
  <c r="PM80" i="11"/>
  <c r="PM82" i="11" s="1"/>
  <c r="PM79" i="11"/>
  <c r="F177" i="7"/>
  <c r="F169" i="7"/>
  <c r="F161" i="7"/>
  <c r="OX80" i="11"/>
  <c r="OX82" i="11" s="1"/>
  <c r="OX79" i="11"/>
  <c r="PR79" i="11"/>
  <c r="PR80" i="11"/>
  <c r="PR82" i="11" s="1"/>
  <c r="K86" i="5"/>
  <c r="U80" i="5"/>
  <c r="U82" i="5"/>
  <c r="U83" i="5"/>
  <c r="AK80" i="5"/>
  <c r="AK83" i="5"/>
  <c r="AN39" i="5" s="1"/>
  <c r="AK82" i="5"/>
  <c r="AN38" i="5" s="1"/>
  <c r="BQ80" i="5"/>
  <c r="BQ83" i="5"/>
  <c r="BQ82" i="5"/>
  <c r="CG80" i="5"/>
  <c r="CG83" i="5"/>
  <c r="CG82" i="5"/>
  <c r="CW80" i="5"/>
  <c r="CW83" i="5"/>
  <c r="CW82" i="5"/>
  <c r="DM80" i="5"/>
  <c r="DM83" i="5"/>
  <c r="DM82" i="5"/>
  <c r="EC80" i="5"/>
  <c r="EC83" i="5"/>
  <c r="EC82" i="5"/>
  <c r="ES80" i="5"/>
  <c r="ES83" i="5"/>
  <c r="ES82" i="5"/>
  <c r="FI80" i="5"/>
  <c r="FI83" i="5"/>
  <c r="FI82" i="5"/>
  <c r="HE80" i="5"/>
  <c r="HE83" i="5"/>
  <c r="HE82" i="5"/>
  <c r="HU80" i="5"/>
  <c r="HU83" i="5"/>
  <c r="HU82" i="5"/>
  <c r="JA80" i="5"/>
  <c r="JA83" i="5"/>
  <c r="JA82" i="5"/>
  <c r="KG80" i="5"/>
  <c r="KG83" i="5"/>
  <c r="KG82" i="5"/>
  <c r="LY80" i="5"/>
  <c r="LY82" i="5"/>
  <c r="LY83" i="5"/>
  <c r="MW83" i="5"/>
  <c r="MW82" i="5"/>
  <c r="Y80" i="5"/>
  <c r="Y83" i="5"/>
  <c r="Y82" i="5"/>
  <c r="BE80" i="5"/>
  <c r="BE83" i="5"/>
  <c r="BE82" i="5"/>
  <c r="DA80" i="5"/>
  <c r="DA83" i="5"/>
  <c r="DA82" i="5"/>
  <c r="EG80" i="5"/>
  <c r="EG83" i="5"/>
  <c r="EG82" i="5"/>
  <c r="EW80" i="5"/>
  <c r="EW83" i="5"/>
  <c r="EW82" i="5"/>
  <c r="GC80" i="5"/>
  <c r="GC83" i="5"/>
  <c r="GC82" i="5"/>
  <c r="HY80" i="5"/>
  <c r="HY83" i="5"/>
  <c r="HY82" i="5"/>
  <c r="IO80" i="5"/>
  <c r="IO83" i="5"/>
  <c r="IO82" i="5"/>
  <c r="KK80" i="5"/>
  <c r="KK83" i="5"/>
  <c r="KK82" i="5"/>
  <c r="LQ80" i="5"/>
  <c r="LQ83" i="5"/>
  <c r="LQ82" i="5"/>
  <c r="MC80" i="5"/>
  <c r="MC83" i="5"/>
  <c r="MC82" i="5"/>
  <c r="MW80" i="5"/>
  <c r="AC83" i="5"/>
  <c r="AC82" i="5"/>
  <c r="AS80" i="5"/>
  <c r="AS83" i="5"/>
  <c r="AS82" i="5"/>
  <c r="BI80" i="5"/>
  <c r="BI83" i="5"/>
  <c r="BI82" i="5"/>
  <c r="BY80" i="5"/>
  <c r="BY83" i="5"/>
  <c r="BY82" i="5"/>
  <c r="CO80" i="5"/>
  <c r="CO83" i="5"/>
  <c r="CO82" i="5"/>
  <c r="DE80" i="5"/>
  <c r="DE83" i="5"/>
  <c r="DE82" i="5"/>
  <c r="DU80" i="5"/>
  <c r="DU83" i="5"/>
  <c r="DU82" i="5"/>
  <c r="EK80" i="5"/>
  <c r="EK83" i="5"/>
  <c r="EK82" i="5"/>
  <c r="FA80" i="5"/>
  <c r="FA83" i="5"/>
  <c r="FA82" i="5"/>
  <c r="FQ80" i="5"/>
  <c r="FQ83" i="5"/>
  <c r="FQ82" i="5"/>
  <c r="GG80" i="5"/>
  <c r="GG83" i="5"/>
  <c r="GG82" i="5"/>
  <c r="GW80" i="5"/>
  <c r="GW83" i="5"/>
  <c r="GW82" i="5"/>
  <c r="HM80" i="5"/>
  <c r="HM83" i="5"/>
  <c r="HM82" i="5"/>
  <c r="IC80" i="5"/>
  <c r="IC83" i="5"/>
  <c r="IC82" i="5"/>
  <c r="IS80" i="5"/>
  <c r="IS83" i="5"/>
  <c r="IS82" i="5"/>
  <c r="JI80" i="5"/>
  <c r="JI83" i="5"/>
  <c r="JI82" i="5"/>
  <c r="JY80" i="5"/>
  <c r="JY83" i="5"/>
  <c r="JY82" i="5"/>
  <c r="KO80" i="5"/>
  <c r="KO83" i="5"/>
  <c r="KO82" i="5"/>
  <c r="LE80" i="5"/>
  <c r="LE83" i="5"/>
  <c r="LE82" i="5"/>
  <c r="MG80" i="5"/>
  <c r="MG83" i="5"/>
  <c r="MG82" i="5"/>
  <c r="NA80" i="5"/>
  <c r="NA83" i="5"/>
  <c r="NA82" i="5"/>
  <c r="BA80" i="5"/>
  <c r="BA82" i="5"/>
  <c r="BA83" i="5"/>
  <c r="FY80" i="5"/>
  <c r="FY83" i="5"/>
  <c r="FY82" i="5"/>
  <c r="GO80" i="5"/>
  <c r="GO83" i="5"/>
  <c r="GO82" i="5"/>
  <c r="IK80" i="5"/>
  <c r="IK83" i="5"/>
  <c r="IK82" i="5"/>
  <c r="JQ80" i="5"/>
  <c r="JQ83" i="5"/>
  <c r="JQ82" i="5"/>
  <c r="KW80" i="5"/>
  <c r="KW83" i="5"/>
  <c r="KW82" i="5"/>
  <c r="LM80" i="5"/>
  <c r="LM83" i="5"/>
  <c r="LM82" i="5"/>
  <c r="MO80" i="5"/>
  <c r="MO82" i="5"/>
  <c r="MO83" i="5"/>
  <c r="AO80" i="5"/>
  <c r="AO83" i="5"/>
  <c r="AO82" i="5"/>
  <c r="BU80" i="5"/>
  <c r="BU83" i="5"/>
  <c r="BU82" i="5"/>
  <c r="CK80" i="5"/>
  <c r="CK83" i="5"/>
  <c r="CK82" i="5"/>
  <c r="DQ80" i="5"/>
  <c r="DQ83" i="5"/>
  <c r="DQ82" i="5"/>
  <c r="FM80" i="5"/>
  <c r="FM83" i="5"/>
  <c r="FM82" i="5"/>
  <c r="GS80" i="5"/>
  <c r="GS83" i="5"/>
  <c r="GS82" i="5"/>
  <c r="HI80" i="5"/>
  <c r="HI83" i="5"/>
  <c r="HI82" i="5"/>
  <c r="JE80" i="5"/>
  <c r="JE83" i="5"/>
  <c r="JE82" i="5"/>
  <c r="JU80" i="5"/>
  <c r="JU83" i="5"/>
  <c r="JU82" i="5"/>
  <c r="LA80" i="5"/>
  <c r="LA83" i="5"/>
  <c r="LA82" i="5"/>
  <c r="MS80" i="5"/>
  <c r="MS83" i="5"/>
  <c r="MS82" i="5"/>
  <c r="Q80" i="5"/>
  <c r="Q82" i="5"/>
  <c r="Q83" i="5"/>
  <c r="AG80" i="5"/>
  <c r="AG82" i="5"/>
  <c r="AG83" i="5"/>
  <c r="AW80" i="5"/>
  <c r="AW82" i="5"/>
  <c r="AW83" i="5"/>
  <c r="BM80" i="5"/>
  <c r="BM82" i="5"/>
  <c r="BM83" i="5"/>
  <c r="CC80" i="5"/>
  <c r="CC82" i="5"/>
  <c r="CC83" i="5"/>
  <c r="CS80" i="5"/>
  <c r="CS82" i="5"/>
  <c r="CS83" i="5"/>
  <c r="DI80" i="5"/>
  <c r="DI82" i="5"/>
  <c r="DI83" i="5"/>
  <c r="DY80" i="5"/>
  <c r="DY82" i="5"/>
  <c r="DY83" i="5"/>
  <c r="EO80" i="5"/>
  <c r="EO82" i="5"/>
  <c r="EO83" i="5"/>
  <c r="FE80" i="5"/>
  <c r="FE82" i="5"/>
  <c r="FE83" i="5"/>
  <c r="FU80" i="5"/>
  <c r="FU82" i="5"/>
  <c r="FU83" i="5"/>
  <c r="GK80" i="5"/>
  <c r="GK82" i="5"/>
  <c r="GK83" i="5"/>
  <c r="HA80" i="5"/>
  <c r="HA82" i="5"/>
  <c r="HA83" i="5"/>
  <c r="HQ80" i="5"/>
  <c r="HQ82" i="5"/>
  <c r="HQ83" i="5"/>
  <c r="IG80" i="5"/>
  <c r="IG82" i="5"/>
  <c r="IG83" i="5"/>
  <c r="IW80" i="5"/>
  <c r="IW82" i="5"/>
  <c r="IW83" i="5"/>
  <c r="JM80" i="5"/>
  <c r="JM82" i="5"/>
  <c r="JM83" i="5"/>
  <c r="KC80" i="5"/>
  <c r="KC82" i="5"/>
  <c r="KC83" i="5"/>
  <c r="KS80" i="5"/>
  <c r="KS82" i="5"/>
  <c r="KS83" i="5"/>
  <c r="LI80" i="5"/>
  <c r="LI82" i="5"/>
  <c r="LI83" i="5"/>
  <c r="LU80" i="5"/>
  <c r="LU83" i="5"/>
  <c r="LU82" i="5"/>
  <c r="MK80" i="5"/>
  <c r="MK83" i="5"/>
  <c r="MK82" i="5"/>
  <c r="NE80" i="5"/>
  <c r="NE82" i="5"/>
  <c r="NE83" i="5"/>
  <c r="AC80" i="5"/>
  <c r="F178" i="7"/>
  <c r="F174" i="7"/>
  <c r="F170" i="7"/>
  <c r="F166" i="7"/>
  <c r="F162" i="7"/>
  <c r="F158" i="7"/>
  <c r="V24" i="4"/>
  <c r="K82" i="5"/>
  <c r="D341" i="2"/>
  <c r="D339" i="2"/>
  <c r="D337" i="2"/>
  <c r="D335" i="2"/>
  <c r="D333" i="2"/>
  <c r="D331" i="2"/>
  <c r="D329" i="2"/>
  <c r="Q301" i="2"/>
  <c r="P110" i="4" s="1"/>
  <c r="Q279" i="2"/>
  <c r="Q341" i="2" s="1"/>
  <c r="Q256" i="2"/>
  <c r="Q339" i="2" s="1"/>
  <c r="Q233" i="2"/>
  <c r="Q337" i="2" s="1"/>
  <c r="Q200" i="2"/>
  <c r="Q335" i="2" s="1"/>
  <c r="Q174" i="2"/>
  <c r="Q333" i="2" s="1"/>
  <c r="Q102" i="2"/>
  <c r="Q329" i="2" s="1"/>
  <c r="QG80" i="11" l="1"/>
  <c r="QG82" i="11" s="1"/>
  <c r="HD40" i="5"/>
  <c r="HD44" i="5"/>
  <c r="HD48" i="5"/>
  <c r="HD52" i="5"/>
  <c r="HD56" i="5"/>
  <c r="HD60" i="5"/>
  <c r="HD64" i="5"/>
  <c r="HD68" i="5"/>
  <c r="HD72" i="5"/>
  <c r="HD76" i="5"/>
  <c r="HD42" i="5"/>
  <c r="HD47" i="5"/>
  <c r="HD53" i="5"/>
  <c r="HD58" i="5"/>
  <c r="HD63" i="5"/>
  <c r="HD69" i="5"/>
  <c r="HD74" i="5"/>
  <c r="HD38" i="5"/>
  <c r="HD43" i="5"/>
  <c r="HD49" i="5"/>
  <c r="HD54" i="5"/>
  <c r="HD59" i="5"/>
  <c r="HD65" i="5"/>
  <c r="HD70" i="5"/>
  <c r="HD75" i="5"/>
  <c r="HD46" i="5"/>
  <c r="HD57" i="5"/>
  <c r="HD67" i="5"/>
  <c r="HD78" i="5"/>
  <c r="HD39" i="5"/>
  <c r="HD50" i="5"/>
  <c r="HD61" i="5"/>
  <c r="HD71" i="5"/>
  <c r="HD41" i="5"/>
  <c r="HD51" i="5"/>
  <c r="HD62" i="5"/>
  <c r="HD73" i="5"/>
  <c r="HD45" i="5"/>
  <c r="HD55" i="5"/>
  <c r="HD66" i="5"/>
  <c r="HD77" i="5"/>
  <c r="CF40" i="5"/>
  <c r="CF44" i="5"/>
  <c r="CF48" i="5"/>
  <c r="CF52" i="5"/>
  <c r="CF56" i="5"/>
  <c r="CF60" i="5"/>
  <c r="CF64" i="5"/>
  <c r="CF68" i="5"/>
  <c r="CF72" i="5"/>
  <c r="CF76" i="5"/>
  <c r="CF42" i="5"/>
  <c r="CF47" i="5"/>
  <c r="CF53" i="5"/>
  <c r="CF58" i="5"/>
  <c r="CF63" i="5"/>
  <c r="CF69" i="5"/>
  <c r="CF74" i="5"/>
  <c r="CF38" i="5"/>
  <c r="CF43" i="5"/>
  <c r="CF49" i="5"/>
  <c r="CF54" i="5"/>
  <c r="CF59" i="5"/>
  <c r="CF65" i="5"/>
  <c r="CF70" i="5"/>
  <c r="CF75" i="5"/>
  <c r="CF46" i="5"/>
  <c r="CF57" i="5"/>
  <c r="CF67" i="5"/>
  <c r="CF78" i="5"/>
  <c r="CF39" i="5"/>
  <c r="CF50" i="5"/>
  <c r="CF61" i="5"/>
  <c r="CF71" i="5"/>
  <c r="CF41" i="5"/>
  <c r="CF51" i="5"/>
  <c r="CF62" i="5"/>
  <c r="CF73" i="5"/>
  <c r="CF45" i="5"/>
  <c r="CF55" i="5"/>
  <c r="CF66" i="5"/>
  <c r="CF77" i="5"/>
  <c r="AR40" i="5"/>
  <c r="AR44" i="5"/>
  <c r="AR48" i="5"/>
  <c r="AR52" i="5"/>
  <c r="AR56" i="5"/>
  <c r="AR60" i="5"/>
  <c r="AR64" i="5"/>
  <c r="AR68" i="5"/>
  <c r="AR72" i="5"/>
  <c r="AR76" i="5"/>
  <c r="AR41" i="5"/>
  <c r="AR45" i="5"/>
  <c r="AR49" i="5"/>
  <c r="AR53" i="5"/>
  <c r="AR57" i="5"/>
  <c r="AR61" i="5"/>
  <c r="AR65" i="5"/>
  <c r="AR69" i="5"/>
  <c r="AR73" i="5"/>
  <c r="AR77" i="5"/>
  <c r="AR39" i="5"/>
  <c r="AR47" i="5"/>
  <c r="AR55" i="5"/>
  <c r="AR63" i="5"/>
  <c r="AR71" i="5"/>
  <c r="AR38" i="5"/>
  <c r="AR42" i="5"/>
  <c r="AR50" i="5"/>
  <c r="AR58" i="5"/>
  <c r="AR66" i="5"/>
  <c r="AR74" i="5"/>
  <c r="AR43" i="5"/>
  <c r="AR51" i="5"/>
  <c r="AR59" i="5"/>
  <c r="AR67" i="5"/>
  <c r="AR75" i="5"/>
  <c r="AR46" i="5"/>
  <c r="AR54" i="5"/>
  <c r="AR62" i="5"/>
  <c r="AR70" i="5"/>
  <c r="AR78" i="5"/>
  <c r="IF42" i="5"/>
  <c r="IF46" i="5"/>
  <c r="IF50" i="5"/>
  <c r="IF54" i="5"/>
  <c r="IF58" i="5"/>
  <c r="IF62" i="5"/>
  <c r="IF66" i="5"/>
  <c r="IF70" i="5"/>
  <c r="IF74" i="5"/>
  <c r="IF78" i="5"/>
  <c r="IF41" i="5"/>
  <c r="IF47" i="5"/>
  <c r="IF52" i="5"/>
  <c r="IF57" i="5"/>
  <c r="IF63" i="5"/>
  <c r="IF68" i="5"/>
  <c r="IF73" i="5"/>
  <c r="IF38" i="5"/>
  <c r="IF39" i="5"/>
  <c r="IF45" i="5"/>
  <c r="IF53" i="5"/>
  <c r="IF60" i="5"/>
  <c r="IF67" i="5"/>
  <c r="IF75" i="5"/>
  <c r="IF40" i="5"/>
  <c r="IF48" i="5"/>
  <c r="IF55" i="5"/>
  <c r="IF61" i="5"/>
  <c r="IF69" i="5"/>
  <c r="IF76" i="5"/>
  <c r="IF43" i="5"/>
  <c r="IF49" i="5"/>
  <c r="IF56" i="5"/>
  <c r="IF64" i="5"/>
  <c r="IF71" i="5"/>
  <c r="IF77" i="5"/>
  <c r="IF59" i="5"/>
  <c r="IF65" i="5"/>
  <c r="IF44" i="5"/>
  <c r="IF72" i="5"/>
  <c r="IF51" i="5"/>
  <c r="DH39" i="5"/>
  <c r="DH43" i="5"/>
  <c r="DH47" i="5"/>
  <c r="DH51" i="5"/>
  <c r="DH55" i="5"/>
  <c r="DH59" i="5"/>
  <c r="DH63" i="5"/>
  <c r="DH67" i="5"/>
  <c r="DH71" i="5"/>
  <c r="DH75" i="5"/>
  <c r="DH38" i="5"/>
  <c r="DH41" i="5"/>
  <c r="DH46" i="5"/>
  <c r="DH52" i="5"/>
  <c r="DH57" i="5"/>
  <c r="DH62" i="5"/>
  <c r="DH68" i="5"/>
  <c r="DH73" i="5"/>
  <c r="DH78" i="5"/>
  <c r="DH42" i="5"/>
  <c r="DH48" i="5"/>
  <c r="DH53" i="5"/>
  <c r="DH58" i="5"/>
  <c r="DH64" i="5"/>
  <c r="DH69" i="5"/>
  <c r="DH74" i="5"/>
  <c r="DH45" i="5"/>
  <c r="DH56" i="5"/>
  <c r="DH66" i="5"/>
  <c r="DH77" i="5"/>
  <c r="DH49" i="5"/>
  <c r="DH60" i="5"/>
  <c r="DH70" i="5"/>
  <c r="DH40" i="5"/>
  <c r="DH50" i="5"/>
  <c r="DH61" i="5"/>
  <c r="DH72" i="5"/>
  <c r="DH44" i="5"/>
  <c r="DH54" i="5"/>
  <c r="DH65" i="5"/>
  <c r="DH76" i="5"/>
  <c r="KN39" i="5"/>
  <c r="KN43" i="5"/>
  <c r="KN47" i="5"/>
  <c r="KN51" i="5"/>
  <c r="KN55" i="5"/>
  <c r="KN59" i="5"/>
  <c r="KN63" i="5"/>
  <c r="KN44" i="5"/>
  <c r="KN49" i="5"/>
  <c r="KN54" i="5"/>
  <c r="KN60" i="5"/>
  <c r="KN65" i="5"/>
  <c r="KN69" i="5"/>
  <c r="KN73" i="5"/>
  <c r="KN77" i="5"/>
  <c r="KN42" i="5"/>
  <c r="KN50" i="5"/>
  <c r="KN57" i="5"/>
  <c r="KN64" i="5"/>
  <c r="KN70" i="5"/>
  <c r="KN75" i="5"/>
  <c r="KN45" i="5"/>
  <c r="KN53" i="5"/>
  <c r="KN62" i="5"/>
  <c r="KN71" i="5"/>
  <c r="KN78" i="5"/>
  <c r="KN46" i="5"/>
  <c r="KN56" i="5"/>
  <c r="KN66" i="5"/>
  <c r="KN72" i="5"/>
  <c r="KN38" i="5"/>
  <c r="KN40" i="5"/>
  <c r="KN48" i="5"/>
  <c r="KN58" i="5"/>
  <c r="KN67" i="5"/>
  <c r="KN74" i="5"/>
  <c r="KN41" i="5"/>
  <c r="KN76" i="5"/>
  <c r="KN52" i="5"/>
  <c r="KN61" i="5"/>
  <c r="KN68" i="5"/>
  <c r="EZ42" i="5"/>
  <c r="EZ46" i="5"/>
  <c r="EZ50" i="5"/>
  <c r="EZ54" i="5"/>
  <c r="EZ58" i="5"/>
  <c r="EZ62" i="5"/>
  <c r="EZ66" i="5"/>
  <c r="EZ70" i="5"/>
  <c r="EZ74" i="5"/>
  <c r="EZ78" i="5"/>
  <c r="EZ39" i="5"/>
  <c r="EZ44" i="5"/>
  <c r="EZ49" i="5"/>
  <c r="EZ55" i="5"/>
  <c r="EZ60" i="5"/>
  <c r="EZ65" i="5"/>
  <c r="EZ71" i="5"/>
  <c r="EZ76" i="5"/>
  <c r="EZ40" i="5"/>
  <c r="EZ45" i="5"/>
  <c r="EZ51" i="5"/>
  <c r="EZ56" i="5"/>
  <c r="EZ61" i="5"/>
  <c r="EZ67" i="5"/>
  <c r="EZ72" i="5"/>
  <c r="EZ77" i="5"/>
  <c r="EZ48" i="5"/>
  <c r="EZ59" i="5"/>
  <c r="EZ69" i="5"/>
  <c r="EZ41" i="5"/>
  <c r="EZ52" i="5"/>
  <c r="EZ63" i="5"/>
  <c r="EZ73" i="5"/>
  <c r="EZ43" i="5"/>
  <c r="EZ53" i="5"/>
  <c r="EZ64" i="5"/>
  <c r="EZ75" i="5"/>
  <c r="EZ47" i="5"/>
  <c r="EZ57" i="5"/>
  <c r="EZ68" i="5"/>
  <c r="EZ38" i="5"/>
  <c r="FL41" i="5"/>
  <c r="FL45" i="5"/>
  <c r="FL49" i="5"/>
  <c r="FL53" i="5"/>
  <c r="FL57" i="5"/>
  <c r="FL61" i="5"/>
  <c r="FL65" i="5"/>
  <c r="FL69" i="5"/>
  <c r="FL73" i="5"/>
  <c r="FL77" i="5"/>
  <c r="FL39" i="5"/>
  <c r="FL44" i="5"/>
  <c r="FL50" i="5"/>
  <c r="FL55" i="5"/>
  <c r="FL60" i="5"/>
  <c r="FL66" i="5"/>
  <c r="FL71" i="5"/>
  <c r="FL76" i="5"/>
  <c r="FL40" i="5"/>
  <c r="FL46" i="5"/>
  <c r="FL51" i="5"/>
  <c r="FL56" i="5"/>
  <c r="FL62" i="5"/>
  <c r="FL67" i="5"/>
  <c r="FL72" i="5"/>
  <c r="FL78" i="5"/>
  <c r="FL43" i="5"/>
  <c r="FL54" i="5"/>
  <c r="FL64" i="5"/>
  <c r="FL75" i="5"/>
  <c r="FL47" i="5"/>
  <c r="FL58" i="5"/>
  <c r="FL68" i="5"/>
  <c r="FL38" i="5"/>
  <c r="FL48" i="5"/>
  <c r="FL59" i="5"/>
  <c r="FL70" i="5"/>
  <c r="FL42" i="5"/>
  <c r="FL52" i="5"/>
  <c r="FL63" i="5"/>
  <c r="FL74" i="5"/>
  <c r="CZ41" i="5"/>
  <c r="CZ45" i="5"/>
  <c r="CZ49" i="5"/>
  <c r="CZ53" i="5"/>
  <c r="CZ57" i="5"/>
  <c r="CZ61" i="5"/>
  <c r="CZ65" i="5"/>
  <c r="CZ69" i="5"/>
  <c r="CZ73" i="5"/>
  <c r="CZ77" i="5"/>
  <c r="CZ39" i="5"/>
  <c r="CZ44" i="5"/>
  <c r="CZ50" i="5"/>
  <c r="CZ55" i="5"/>
  <c r="CZ60" i="5"/>
  <c r="CZ66" i="5"/>
  <c r="CZ71" i="5"/>
  <c r="CZ76" i="5"/>
  <c r="CZ40" i="5"/>
  <c r="CZ46" i="5"/>
  <c r="CZ51" i="5"/>
  <c r="CZ56" i="5"/>
  <c r="CZ62" i="5"/>
  <c r="CZ67" i="5"/>
  <c r="CZ72" i="5"/>
  <c r="CZ78" i="5"/>
  <c r="CZ48" i="5"/>
  <c r="CZ59" i="5"/>
  <c r="CZ70" i="5"/>
  <c r="CZ42" i="5"/>
  <c r="CZ52" i="5"/>
  <c r="CZ63" i="5"/>
  <c r="CZ74" i="5"/>
  <c r="CZ43" i="5"/>
  <c r="CZ54" i="5"/>
  <c r="CZ64" i="5"/>
  <c r="CZ75" i="5"/>
  <c r="CZ47" i="5"/>
  <c r="CZ58" i="5"/>
  <c r="CZ68" i="5"/>
  <c r="CZ38" i="5"/>
  <c r="HT39" i="5"/>
  <c r="HT43" i="5"/>
  <c r="HT47" i="5"/>
  <c r="HT51" i="5"/>
  <c r="HT55" i="5"/>
  <c r="HT59" i="5"/>
  <c r="HT63" i="5"/>
  <c r="HT67" i="5"/>
  <c r="HT71" i="5"/>
  <c r="HT75" i="5"/>
  <c r="HT38" i="5"/>
  <c r="HT41" i="5"/>
  <c r="HT46" i="5"/>
  <c r="HT52" i="5"/>
  <c r="HT57" i="5"/>
  <c r="HT62" i="5"/>
  <c r="HT68" i="5"/>
  <c r="HT73" i="5"/>
  <c r="HT78" i="5"/>
  <c r="HT44" i="5"/>
  <c r="HT50" i="5"/>
  <c r="HT58" i="5"/>
  <c r="HT65" i="5"/>
  <c r="HT72" i="5"/>
  <c r="HT45" i="5"/>
  <c r="HT53" i="5"/>
  <c r="HT60" i="5"/>
  <c r="HT66" i="5"/>
  <c r="HT74" i="5"/>
  <c r="HT40" i="5"/>
  <c r="HT48" i="5"/>
  <c r="HT54" i="5"/>
  <c r="HT61" i="5"/>
  <c r="HT69" i="5"/>
  <c r="HT76" i="5"/>
  <c r="HT49" i="5"/>
  <c r="HT77" i="5"/>
  <c r="HT56" i="5"/>
  <c r="HT64" i="5"/>
  <c r="HT42" i="5"/>
  <c r="HT70" i="5"/>
  <c r="AJ42" i="5"/>
  <c r="AJ46" i="5"/>
  <c r="AJ50" i="5"/>
  <c r="AJ54" i="5"/>
  <c r="AJ58" i="5"/>
  <c r="AJ62" i="5"/>
  <c r="AJ66" i="5"/>
  <c r="AJ70" i="5"/>
  <c r="AJ74" i="5"/>
  <c r="AJ78" i="5"/>
  <c r="AJ39" i="5"/>
  <c r="AJ43" i="5"/>
  <c r="AJ47" i="5"/>
  <c r="AJ51" i="5"/>
  <c r="AJ55" i="5"/>
  <c r="AJ59" i="5"/>
  <c r="AJ63" i="5"/>
  <c r="AJ67" i="5"/>
  <c r="AJ71" i="5"/>
  <c r="AJ75" i="5"/>
  <c r="AJ38" i="5"/>
  <c r="AJ41" i="5"/>
  <c r="AJ49" i="5"/>
  <c r="AJ57" i="5"/>
  <c r="AJ65" i="5"/>
  <c r="AJ73" i="5"/>
  <c r="AJ44" i="5"/>
  <c r="AJ52" i="5"/>
  <c r="AJ60" i="5"/>
  <c r="AJ68" i="5"/>
  <c r="AJ76" i="5"/>
  <c r="AJ45" i="5"/>
  <c r="AJ53" i="5"/>
  <c r="AJ61" i="5"/>
  <c r="AJ69" i="5"/>
  <c r="AJ77" i="5"/>
  <c r="AJ40" i="5"/>
  <c r="AJ48" i="5"/>
  <c r="AJ56" i="5"/>
  <c r="AJ64" i="5"/>
  <c r="AJ72" i="5"/>
  <c r="LD39" i="5"/>
  <c r="LD43" i="5"/>
  <c r="LD47" i="5"/>
  <c r="LD51" i="5"/>
  <c r="LD55" i="5"/>
  <c r="LD59" i="5"/>
  <c r="LD63" i="5"/>
  <c r="LD67" i="5"/>
  <c r="LD71" i="5"/>
  <c r="LD75" i="5"/>
  <c r="LD38" i="5"/>
  <c r="LD42" i="5"/>
  <c r="LD48" i="5"/>
  <c r="LD53" i="5"/>
  <c r="LD58" i="5"/>
  <c r="LD64" i="5"/>
  <c r="LD69" i="5"/>
  <c r="LD74" i="5"/>
  <c r="LD44" i="5"/>
  <c r="LD50" i="5"/>
  <c r="LD57" i="5"/>
  <c r="LD65" i="5"/>
  <c r="LD72" i="5"/>
  <c r="LD78" i="5"/>
  <c r="LD46" i="5"/>
  <c r="LD56" i="5"/>
  <c r="LD66" i="5"/>
  <c r="LD76" i="5"/>
  <c r="LD40" i="5"/>
  <c r="LD49" i="5"/>
  <c r="LD60" i="5"/>
  <c r="LD68" i="5"/>
  <c r="LD77" i="5"/>
  <c r="LD41" i="5"/>
  <c r="LD52" i="5"/>
  <c r="LD61" i="5"/>
  <c r="LD70" i="5"/>
  <c r="LD54" i="5"/>
  <c r="LD62" i="5"/>
  <c r="LD73" i="5"/>
  <c r="LD45" i="5"/>
  <c r="KZ42" i="5"/>
  <c r="KZ46" i="5"/>
  <c r="KZ50" i="5"/>
  <c r="KZ54" i="5"/>
  <c r="KZ58" i="5"/>
  <c r="KZ62" i="5"/>
  <c r="KZ66" i="5"/>
  <c r="KZ70" i="5"/>
  <c r="KZ74" i="5"/>
  <c r="KZ78" i="5"/>
  <c r="KZ39" i="5"/>
  <c r="KZ44" i="5"/>
  <c r="KZ49" i="5"/>
  <c r="KZ55" i="5"/>
  <c r="KZ60" i="5"/>
  <c r="KZ65" i="5"/>
  <c r="KZ71" i="5"/>
  <c r="KZ76" i="5"/>
  <c r="KZ45" i="5"/>
  <c r="KZ52" i="5"/>
  <c r="KZ59" i="5"/>
  <c r="KZ67" i="5"/>
  <c r="KZ73" i="5"/>
  <c r="KZ43" i="5"/>
  <c r="KZ53" i="5"/>
  <c r="KZ63" i="5"/>
  <c r="KZ72" i="5"/>
  <c r="KZ47" i="5"/>
  <c r="KZ56" i="5"/>
  <c r="KZ64" i="5"/>
  <c r="KZ75" i="5"/>
  <c r="KZ40" i="5"/>
  <c r="KZ48" i="5"/>
  <c r="KZ57" i="5"/>
  <c r="KZ68" i="5"/>
  <c r="KZ77" i="5"/>
  <c r="KZ51" i="5"/>
  <c r="KZ61" i="5"/>
  <c r="KZ69" i="5"/>
  <c r="KZ41" i="5"/>
  <c r="KZ38" i="5"/>
  <c r="BD41" i="5"/>
  <c r="BD45" i="5"/>
  <c r="BD49" i="5"/>
  <c r="BD53" i="5"/>
  <c r="BD57" i="5"/>
  <c r="BD61" i="5"/>
  <c r="BD65" i="5"/>
  <c r="BD69" i="5"/>
  <c r="BD73" i="5"/>
  <c r="BD77" i="5"/>
  <c r="BD43" i="5"/>
  <c r="BD48" i="5"/>
  <c r="BD54" i="5"/>
  <c r="BD59" i="5"/>
  <c r="BD64" i="5"/>
  <c r="BD70" i="5"/>
  <c r="BD75" i="5"/>
  <c r="BD39" i="5"/>
  <c r="BD44" i="5"/>
  <c r="BD50" i="5"/>
  <c r="BD55" i="5"/>
  <c r="BD60" i="5"/>
  <c r="BD66" i="5"/>
  <c r="BD71" i="5"/>
  <c r="BD76" i="5"/>
  <c r="BD47" i="5"/>
  <c r="BD58" i="5"/>
  <c r="BD68" i="5"/>
  <c r="BD38" i="5"/>
  <c r="BD40" i="5"/>
  <c r="BD51" i="5"/>
  <c r="BD62" i="5"/>
  <c r="BD72" i="5"/>
  <c r="BD42" i="5"/>
  <c r="BD52" i="5"/>
  <c r="BD63" i="5"/>
  <c r="BD74" i="5"/>
  <c r="BD46" i="5"/>
  <c r="BD56" i="5"/>
  <c r="BD67" i="5"/>
  <c r="BD78" i="5"/>
  <c r="LH40" i="5"/>
  <c r="LH44" i="5"/>
  <c r="LH48" i="5"/>
  <c r="LH52" i="5"/>
  <c r="LH56" i="5"/>
  <c r="LH60" i="5"/>
  <c r="LH64" i="5"/>
  <c r="LH68" i="5"/>
  <c r="LH72" i="5"/>
  <c r="LH76" i="5"/>
  <c r="LH41" i="5"/>
  <c r="LH46" i="5"/>
  <c r="LH51" i="5"/>
  <c r="LH57" i="5"/>
  <c r="LH62" i="5"/>
  <c r="LH67" i="5"/>
  <c r="LH73" i="5"/>
  <c r="LH78" i="5"/>
  <c r="LH42" i="5"/>
  <c r="LH49" i="5"/>
  <c r="LH55" i="5"/>
  <c r="LH63" i="5"/>
  <c r="LH70" i="5"/>
  <c r="LH77" i="5"/>
  <c r="LH39" i="5"/>
  <c r="LH50" i="5"/>
  <c r="LH59" i="5"/>
  <c r="LH69" i="5"/>
  <c r="LH38" i="5"/>
  <c r="LH43" i="5"/>
  <c r="LH53" i="5"/>
  <c r="LH61" i="5"/>
  <c r="LH71" i="5"/>
  <c r="LH45" i="5"/>
  <c r="LH54" i="5"/>
  <c r="LH65" i="5"/>
  <c r="LH74" i="5"/>
  <c r="LH58" i="5"/>
  <c r="LH66" i="5"/>
  <c r="LH75" i="5"/>
  <c r="LH47" i="5"/>
  <c r="GJ39" i="5"/>
  <c r="GJ43" i="5"/>
  <c r="GJ47" i="5"/>
  <c r="GJ51" i="5"/>
  <c r="GJ55" i="5"/>
  <c r="GJ59" i="5"/>
  <c r="GJ63" i="5"/>
  <c r="GJ67" i="5"/>
  <c r="GJ71" i="5"/>
  <c r="GJ75" i="5"/>
  <c r="GJ38" i="5"/>
  <c r="GJ40" i="5"/>
  <c r="GJ45" i="5"/>
  <c r="GJ50" i="5"/>
  <c r="GJ56" i="5"/>
  <c r="GJ61" i="5"/>
  <c r="GJ66" i="5"/>
  <c r="GJ72" i="5"/>
  <c r="GJ77" i="5"/>
  <c r="GJ41" i="5"/>
  <c r="GJ46" i="5"/>
  <c r="GJ52" i="5"/>
  <c r="GJ57" i="5"/>
  <c r="GJ62" i="5"/>
  <c r="GJ68" i="5"/>
  <c r="GJ73" i="5"/>
  <c r="GJ78" i="5"/>
  <c r="GJ44" i="5"/>
  <c r="GJ54" i="5"/>
  <c r="GJ65" i="5"/>
  <c r="GJ76" i="5"/>
  <c r="GJ48" i="5"/>
  <c r="GJ58" i="5"/>
  <c r="GJ69" i="5"/>
  <c r="GJ49" i="5"/>
  <c r="GJ60" i="5"/>
  <c r="GJ70" i="5"/>
  <c r="GJ42" i="5"/>
  <c r="GJ53" i="5"/>
  <c r="GJ64" i="5"/>
  <c r="GJ74" i="5"/>
  <c r="BL39" i="5"/>
  <c r="BL43" i="5"/>
  <c r="BL47" i="5"/>
  <c r="BL51" i="5"/>
  <c r="BL55" i="5"/>
  <c r="BL59" i="5"/>
  <c r="BL63" i="5"/>
  <c r="BL67" i="5"/>
  <c r="BL71" i="5"/>
  <c r="BL75" i="5"/>
  <c r="BL38" i="5"/>
  <c r="BL40" i="5"/>
  <c r="BL45" i="5"/>
  <c r="BL50" i="5"/>
  <c r="BL56" i="5"/>
  <c r="BL61" i="5"/>
  <c r="BL66" i="5"/>
  <c r="BL72" i="5"/>
  <c r="BL77" i="5"/>
  <c r="BL41" i="5"/>
  <c r="BL46" i="5"/>
  <c r="BL52" i="5"/>
  <c r="BL57" i="5"/>
  <c r="BL62" i="5"/>
  <c r="BL68" i="5"/>
  <c r="BL73" i="5"/>
  <c r="BL78" i="5"/>
  <c r="BL44" i="5"/>
  <c r="BL54" i="5"/>
  <c r="BL65" i="5"/>
  <c r="BL76" i="5"/>
  <c r="BL48" i="5"/>
  <c r="BL58" i="5"/>
  <c r="BL69" i="5"/>
  <c r="BL49" i="5"/>
  <c r="BL60" i="5"/>
  <c r="BL70" i="5"/>
  <c r="BL42" i="5"/>
  <c r="BL53" i="5"/>
  <c r="BL64" i="5"/>
  <c r="BL74" i="5"/>
  <c r="GF42" i="5"/>
  <c r="GF46" i="5"/>
  <c r="GF50" i="5"/>
  <c r="GF54" i="5"/>
  <c r="GF58" i="5"/>
  <c r="GF62" i="5"/>
  <c r="GF66" i="5"/>
  <c r="GF70" i="5"/>
  <c r="GF74" i="5"/>
  <c r="GF78" i="5"/>
  <c r="GF41" i="5"/>
  <c r="GF47" i="5"/>
  <c r="GF52" i="5"/>
  <c r="GF57" i="5"/>
  <c r="GF63" i="5"/>
  <c r="GF68" i="5"/>
  <c r="GF73" i="5"/>
  <c r="GF38" i="5"/>
  <c r="GF43" i="5"/>
  <c r="GF48" i="5"/>
  <c r="GF53" i="5"/>
  <c r="GF59" i="5"/>
  <c r="GF64" i="5"/>
  <c r="GF69" i="5"/>
  <c r="GF75" i="5"/>
  <c r="GF45" i="5"/>
  <c r="GF56" i="5"/>
  <c r="GF67" i="5"/>
  <c r="GF77" i="5"/>
  <c r="GF39" i="5"/>
  <c r="GF49" i="5"/>
  <c r="GF60" i="5"/>
  <c r="GF71" i="5"/>
  <c r="GF40" i="5"/>
  <c r="GF51" i="5"/>
  <c r="GF61" i="5"/>
  <c r="GF72" i="5"/>
  <c r="GF44" i="5"/>
  <c r="GF55" i="5"/>
  <c r="GF65" i="5"/>
  <c r="GF76" i="5"/>
  <c r="DP41" i="5"/>
  <c r="DP45" i="5"/>
  <c r="DP49" i="5"/>
  <c r="DP53" i="5"/>
  <c r="DP57" i="5"/>
  <c r="DP61" i="5"/>
  <c r="DP65" i="5"/>
  <c r="DP69" i="5"/>
  <c r="DP73" i="5"/>
  <c r="DP77" i="5"/>
  <c r="DP43" i="5"/>
  <c r="DP48" i="5"/>
  <c r="DP54" i="5"/>
  <c r="DP59" i="5"/>
  <c r="DP64" i="5"/>
  <c r="DP70" i="5"/>
  <c r="DP75" i="5"/>
  <c r="DP39" i="5"/>
  <c r="DP44" i="5"/>
  <c r="DP50" i="5"/>
  <c r="DP55" i="5"/>
  <c r="DP60" i="5"/>
  <c r="DP66" i="5"/>
  <c r="DP71" i="5"/>
  <c r="DP76" i="5"/>
  <c r="DP42" i="5"/>
  <c r="DP52" i="5"/>
  <c r="DP63" i="5"/>
  <c r="DP74" i="5"/>
  <c r="DP46" i="5"/>
  <c r="DP56" i="5"/>
  <c r="DP67" i="5"/>
  <c r="DP78" i="5"/>
  <c r="DP47" i="5"/>
  <c r="DP58" i="5"/>
  <c r="DP68" i="5"/>
  <c r="DP38" i="5"/>
  <c r="DP40" i="5"/>
  <c r="DP51" i="5"/>
  <c r="DP62" i="5"/>
  <c r="DP72" i="5"/>
  <c r="NH40" i="5"/>
  <c r="NH44" i="5"/>
  <c r="NH48" i="5"/>
  <c r="NH52" i="5"/>
  <c r="NH56" i="5"/>
  <c r="NH60" i="5"/>
  <c r="NH64" i="5"/>
  <c r="NH68" i="5"/>
  <c r="NH72" i="5"/>
  <c r="NH76" i="5"/>
  <c r="NH41" i="5"/>
  <c r="NH46" i="5"/>
  <c r="NH51" i="5"/>
  <c r="NH57" i="5"/>
  <c r="NH62" i="5"/>
  <c r="NH67" i="5"/>
  <c r="NH73" i="5"/>
  <c r="NH78" i="5"/>
  <c r="NH42" i="5"/>
  <c r="NH49" i="5"/>
  <c r="NH55" i="5"/>
  <c r="NH63" i="5"/>
  <c r="NH70" i="5"/>
  <c r="NH77" i="5"/>
  <c r="NH43" i="5"/>
  <c r="NH53" i="5"/>
  <c r="NH61" i="5"/>
  <c r="NH71" i="5"/>
  <c r="NH45" i="5"/>
  <c r="NH58" i="5"/>
  <c r="NH69" i="5"/>
  <c r="NH47" i="5"/>
  <c r="NH59" i="5"/>
  <c r="NH74" i="5"/>
  <c r="NH50" i="5"/>
  <c r="NH65" i="5"/>
  <c r="NH75" i="5"/>
  <c r="NH54" i="5"/>
  <c r="NH66" i="5"/>
  <c r="NH38" i="5"/>
  <c r="NH39" i="5"/>
  <c r="KV41" i="5"/>
  <c r="KV45" i="5"/>
  <c r="KV49" i="5"/>
  <c r="KV53" i="5"/>
  <c r="KV57" i="5"/>
  <c r="KV61" i="5"/>
  <c r="KV65" i="5"/>
  <c r="KV69" i="5"/>
  <c r="KV73" i="5"/>
  <c r="KV77" i="5"/>
  <c r="KV40" i="5"/>
  <c r="KV46" i="5"/>
  <c r="KV51" i="5"/>
  <c r="KV56" i="5"/>
  <c r="KV62" i="5"/>
  <c r="KV67" i="5"/>
  <c r="KV72" i="5"/>
  <c r="KV78" i="5"/>
  <c r="KV39" i="5"/>
  <c r="KV47" i="5"/>
  <c r="KV54" i="5"/>
  <c r="KV60" i="5"/>
  <c r="KV68" i="5"/>
  <c r="KV75" i="5"/>
  <c r="KV42" i="5"/>
  <c r="KV50" i="5"/>
  <c r="KV59" i="5"/>
  <c r="KV70" i="5"/>
  <c r="KV38" i="5"/>
  <c r="KV43" i="5"/>
  <c r="KV52" i="5"/>
  <c r="KV63" i="5"/>
  <c r="KV71" i="5"/>
  <c r="KV44" i="5"/>
  <c r="KV55" i="5"/>
  <c r="KV64" i="5"/>
  <c r="KV74" i="5"/>
  <c r="KV48" i="5"/>
  <c r="KV58" i="5"/>
  <c r="KV66" i="5"/>
  <c r="KV76" i="5"/>
  <c r="IJ39" i="5"/>
  <c r="IJ43" i="5"/>
  <c r="IJ47" i="5"/>
  <c r="IJ51" i="5"/>
  <c r="IJ55" i="5"/>
  <c r="IJ59" i="5"/>
  <c r="IJ63" i="5"/>
  <c r="IJ67" i="5"/>
  <c r="IJ71" i="5"/>
  <c r="IJ75" i="5"/>
  <c r="IJ38" i="5"/>
  <c r="IJ40" i="5"/>
  <c r="IJ45" i="5"/>
  <c r="IJ50" i="5"/>
  <c r="IJ56" i="5"/>
  <c r="IJ61" i="5"/>
  <c r="IJ66" i="5"/>
  <c r="IJ72" i="5"/>
  <c r="IJ77" i="5"/>
  <c r="IJ44" i="5"/>
  <c r="IJ52" i="5"/>
  <c r="IJ58" i="5"/>
  <c r="IJ65" i="5"/>
  <c r="IJ73" i="5"/>
  <c r="IJ46" i="5"/>
  <c r="IJ53" i="5"/>
  <c r="IJ60" i="5"/>
  <c r="IJ68" i="5"/>
  <c r="IJ74" i="5"/>
  <c r="IJ41" i="5"/>
  <c r="IJ48" i="5"/>
  <c r="IJ54" i="5"/>
  <c r="IJ62" i="5"/>
  <c r="IJ69" i="5"/>
  <c r="IJ76" i="5"/>
  <c r="IJ42" i="5"/>
  <c r="IJ70" i="5"/>
  <c r="IJ49" i="5"/>
  <c r="IJ78" i="5"/>
  <c r="IJ57" i="5"/>
  <c r="IJ64" i="5"/>
  <c r="FX40" i="5"/>
  <c r="FX44" i="5"/>
  <c r="FX48" i="5"/>
  <c r="FX52" i="5"/>
  <c r="FX56" i="5"/>
  <c r="FX60" i="5"/>
  <c r="FX64" i="5"/>
  <c r="FX68" i="5"/>
  <c r="FX72" i="5"/>
  <c r="FX76" i="5"/>
  <c r="FX39" i="5"/>
  <c r="FX45" i="5"/>
  <c r="FX50" i="5"/>
  <c r="FX55" i="5"/>
  <c r="FX61" i="5"/>
  <c r="FX66" i="5"/>
  <c r="FX71" i="5"/>
  <c r="FX77" i="5"/>
  <c r="FX41" i="5"/>
  <c r="FX46" i="5"/>
  <c r="FX51" i="5"/>
  <c r="FX57" i="5"/>
  <c r="FX62" i="5"/>
  <c r="FX67" i="5"/>
  <c r="FX73" i="5"/>
  <c r="FX78" i="5"/>
  <c r="FX49" i="5"/>
  <c r="FX59" i="5"/>
  <c r="FX70" i="5"/>
  <c r="FX42" i="5"/>
  <c r="FX53" i="5"/>
  <c r="FX63" i="5"/>
  <c r="FX74" i="5"/>
  <c r="FX43" i="5"/>
  <c r="FX54" i="5"/>
  <c r="FX65" i="5"/>
  <c r="FX75" i="5"/>
  <c r="FX47" i="5"/>
  <c r="FX58" i="5"/>
  <c r="FX69" i="5"/>
  <c r="FX38" i="5"/>
  <c r="DL40" i="5"/>
  <c r="DL44" i="5"/>
  <c r="DL48" i="5"/>
  <c r="DL52" i="5"/>
  <c r="DL56" i="5"/>
  <c r="DL60" i="5"/>
  <c r="DL64" i="5"/>
  <c r="DL68" i="5"/>
  <c r="DL72" i="5"/>
  <c r="DL76" i="5"/>
  <c r="DL39" i="5"/>
  <c r="DL45" i="5"/>
  <c r="DL50" i="5"/>
  <c r="DL55" i="5"/>
  <c r="DL61" i="5"/>
  <c r="DL66" i="5"/>
  <c r="DL71" i="5"/>
  <c r="DL77" i="5"/>
  <c r="DL41" i="5"/>
  <c r="DL46" i="5"/>
  <c r="DL51" i="5"/>
  <c r="DL57" i="5"/>
  <c r="DL62" i="5"/>
  <c r="DL67" i="5"/>
  <c r="DL73" i="5"/>
  <c r="DL78" i="5"/>
  <c r="DL43" i="5"/>
  <c r="DL54" i="5"/>
  <c r="DL65" i="5"/>
  <c r="DL75" i="5"/>
  <c r="DL47" i="5"/>
  <c r="DL58" i="5"/>
  <c r="DL69" i="5"/>
  <c r="DL38" i="5"/>
  <c r="DL49" i="5"/>
  <c r="DL59" i="5"/>
  <c r="DL70" i="5"/>
  <c r="DL42" i="5"/>
  <c r="DL53" i="5"/>
  <c r="DL63" i="5"/>
  <c r="DL74" i="5"/>
  <c r="AZ40" i="5"/>
  <c r="AZ44" i="5"/>
  <c r="AZ48" i="5"/>
  <c r="AZ52" i="5"/>
  <c r="AZ56" i="5"/>
  <c r="AZ60" i="5"/>
  <c r="AZ64" i="5"/>
  <c r="AZ68" i="5"/>
  <c r="AZ72" i="5"/>
  <c r="AZ76" i="5"/>
  <c r="AZ39" i="5"/>
  <c r="AZ45" i="5"/>
  <c r="AZ50" i="5"/>
  <c r="AZ55" i="5"/>
  <c r="AZ61" i="5"/>
  <c r="AZ66" i="5"/>
  <c r="AZ71" i="5"/>
  <c r="AZ77" i="5"/>
  <c r="AZ41" i="5"/>
  <c r="AZ46" i="5"/>
  <c r="AZ51" i="5"/>
  <c r="AZ57" i="5"/>
  <c r="AZ62" i="5"/>
  <c r="AZ67" i="5"/>
  <c r="AZ73" i="5"/>
  <c r="AZ78" i="5"/>
  <c r="AZ49" i="5"/>
  <c r="AZ59" i="5"/>
  <c r="AZ70" i="5"/>
  <c r="AZ42" i="5"/>
  <c r="AZ53" i="5"/>
  <c r="AZ63" i="5"/>
  <c r="AZ74" i="5"/>
  <c r="AZ43" i="5"/>
  <c r="AZ54" i="5"/>
  <c r="AZ65" i="5"/>
  <c r="AZ75" i="5"/>
  <c r="AZ47" i="5"/>
  <c r="AZ58" i="5"/>
  <c r="AZ69" i="5"/>
  <c r="AZ38" i="5"/>
  <c r="MV41" i="5"/>
  <c r="MV45" i="5"/>
  <c r="MV49" i="5"/>
  <c r="MV53" i="5"/>
  <c r="MV57" i="5"/>
  <c r="MV61" i="5"/>
  <c r="MV65" i="5"/>
  <c r="MV69" i="5"/>
  <c r="MV73" i="5"/>
  <c r="MV77" i="5"/>
  <c r="MV40" i="5"/>
  <c r="MV46" i="5"/>
  <c r="MV51" i="5"/>
  <c r="MV56" i="5"/>
  <c r="MV62" i="5"/>
  <c r="MV67" i="5"/>
  <c r="MV72" i="5"/>
  <c r="MV78" i="5"/>
  <c r="MV39" i="5"/>
  <c r="MV47" i="5"/>
  <c r="MV54" i="5"/>
  <c r="MV60" i="5"/>
  <c r="MV68" i="5"/>
  <c r="MV75" i="5"/>
  <c r="MV43" i="5"/>
  <c r="MV52" i="5"/>
  <c r="MV63" i="5"/>
  <c r="MV71" i="5"/>
  <c r="MV48" i="5"/>
  <c r="MV59" i="5"/>
  <c r="MV74" i="5"/>
  <c r="MV50" i="5"/>
  <c r="MV64" i="5"/>
  <c r="MV76" i="5"/>
  <c r="MV42" i="5"/>
  <c r="MV55" i="5"/>
  <c r="MV66" i="5"/>
  <c r="MV38" i="5"/>
  <c r="MV44" i="5"/>
  <c r="MV58" i="5"/>
  <c r="MV70" i="5"/>
  <c r="HL41" i="5"/>
  <c r="HL45" i="5"/>
  <c r="HL49" i="5"/>
  <c r="HL53" i="5"/>
  <c r="HL57" i="5"/>
  <c r="HL61" i="5"/>
  <c r="HL65" i="5"/>
  <c r="HL69" i="5"/>
  <c r="HL73" i="5"/>
  <c r="HL77" i="5"/>
  <c r="HL39" i="5"/>
  <c r="HL44" i="5"/>
  <c r="HL50" i="5"/>
  <c r="HL55" i="5"/>
  <c r="HL60" i="5"/>
  <c r="HL66" i="5"/>
  <c r="HL71" i="5"/>
  <c r="HL76" i="5"/>
  <c r="HL40" i="5"/>
  <c r="HL47" i="5"/>
  <c r="HL54" i="5"/>
  <c r="HL62" i="5"/>
  <c r="HL68" i="5"/>
  <c r="HL75" i="5"/>
  <c r="HL42" i="5"/>
  <c r="HL48" i="5"/>
  <c r="HL56" i="5"/>
  <c r="HL63" i="5"/>
  <c r="HL70" i="5"/>
  <c r="HL78" i="5"/>
  <c r="HL52" i="5"/>
  <c r="HL67" i="5"/>
  <c r="HL43" i="5"/>
  <c r="HL58" i="5"/>
  <c r="HL72" i="5"/>
  <c r="HL46" i="5"/>
  <c r="HL59" i="5"/>
  <c r="HL74" i="5"/>
  <c r="HL51" i="5"/>
  <c r="HL64" i="5"/>
  <c r="HL38" i="5"/>
  <c r="CN42" i="5"/>
  <c r="CN46" i="5"/>
  <c r="CN50" i="5"/>
  <c r="CN54" i="5"/>
  <c r="CN58" i="5"/>
  <c r="CN62" i="5"/>
  <c r="CN66" i="5"/>
  <c r="CN70" i="5"/>
  <c r="CN74" i="5"/>
  <c r="CN78" i="5"/>
  <c r="CN39" i="5"/>
  <c r="CN44" i="5"/>
  <c r="CN49" i="5"/>
  <c r="CN55" i="5"/>
  <c r="CN60" i="5"/>
  <c r="CN65" i="5"/>
  <c r="CN71" i="5"/>
  <c r="CN76" i="5"/>
  <c r="CN40" i="5"/>
  <c r="CN45" i="5"/>
  <c r="CN51" i="5"/>
  <c r="CN56" i="5"/>
  <c r="CN61" i="5"/>
  <c r="CN67" i="5"/>
  <c r="CN72" i="5"/>
  <c r="CN77" i="5"/>
  <c r="CN43" i="5"/>
  <c r="CN53" i="5"/>
  <c r="CN64" i="5"/>
  <c r="CN75" i="5"/>
  <c r="CN47" i="5"/>
  <c r="CN57" i="5"/>
  <c r="CN68" i="5"/>
  <c r="CN38" i="5"/>
  <c r="CN48" i="5"/>
  <c r="CN59" i="5"/>
  <c r="CN69" i="5"/>
  <c r="CN41" i="5"/>
  <c r="CN52" i="5"/>
  <c r="CN63" i="5"/>
  <c r="CN73" i="5"/>
  <c r="LP42" i="5"/>
  <c r="LP46" i="5"/>
  <c r="LP50" i="5"/>
  <c r="LP54" i="5"/>
  <c r="LP58" i="5"/>
  <c r="LP62" i="5"/>
  <c r="LP66" i="5"/>
  <c r="LP70" i="5"/>
  <c r="LP74" i="5"/>
  <c r="LP78" i="5"/>
  <c r="LP43" i="5"/>
  <c r="LP48" i="5"/>
  <c r="LP53" i="5"/>
  <c r="LP59" i="5"/>
  <c r="LP64" i="5"/>
  <c r="LP69" i="5"/>
  <c r="LP75" i="5"/>
  <c r="LP39" i="5"/>
  <c r="LP45" i="5"/>
  <c r="LP52" i="5"/>
  <c r="LP60" i="5"/>
  <c r="LP67" i="5"/>
  <c r="LP73" i="5"/>
  <c r="LP47" i="5"/>
  <c r="LP56" i="5"/>
  <c r="LP65" i="5"/>
  <c r="LP76" i="5"/>
  <c r="LP40" i="5"/>
  <c r="LP49" i="5"/>
  <c r="LP57" i="5"/>
  <c r="LP68" i="5"/>
  <c r="LP77" i="5"/>
  <c r="LP41" i="5"/>
  <c r="LP51" i="5"/>
  <c r="LP61" i="5"/>
  <c r="LP71" i="5"/>
  <c r="LP38" i="5"/>
  <c r="LP63" i="5"/>
  <c r="LP72" i="5"/>
  <c r="LP44" i="5"/>
  <c r="LP55" i="5"/>
  <c r="GR41" i="5"/>
  <c r="GR45" i="5"/>
  <c r="GR49" i="5"/>
  <c r="GR53" i="5"/>
  <c r="GR57" i="5"/>
  <c r="GR61" i="5"/>
  <c r="GR65" i="5"/>
  <c r="GR69" i="5"/>
  <c r="GR73" i="5"/>
  <c r="GR77" i="5"/>
  <c r="GR42" i="5"/>
  <c r="GR47" i="5"/>
  <c r="GR52" i="5"/>
  <c r="GR58" i="5"/>
  <c r="GR63" i="5"/>
  <c r="GR68" i="5"/>
  <c r="GR74" i="5"/>
  <c r="GR38" i="5"/>
  <c r="GR43" i="5"/>
  <c r="GR48" i="5"/>
  <c r="GR54" i="5"/>
  <c r="GR59" i="5"/>
  <c r="GR64" i="5"/>
  <c r="GR70" i="5"/>
  <c r="GR75" i="5"/>
  <c r="GR40" i="5"/>
  <c r="GR51" i="5"/>
  <c r="GR62" i="5"/>
  <c r="GR72" i="5"/>
  <c r="GR44" i="5"/>
  <c r="GR55" i="5"/>
  <c r="GR66" i="5"/>
  <c r="GR76" i="5"/>
  <c r="GR46" i="5"/>
  <c r="GR56" i="5"/>
  <c r="GR67" i="5"/>
  <c r="GR78" i="5"/>
  <c r="GR39" i="5"/>
  <c r="GR50" i="5"/>
  <c r="GR60" i="5"/>
  <c r="GR71" i="5"/>
  <c r="MJ42" i="5"/>
  <c r="MJ46" i="5"/>
  <c r="MJ50" i="5"/>
  <c r="MJ54" i="5"/>
  <c r="MJ58" i="5"/>
  <c r="MJ62" i="5"/>
  <c r="MJ66" i="5"/>
  <c r="MJ70" i="5"/>
  <c r="MJ74" i="5"/>
  <c r="MJ78" i="5"/>
  <c r="MJ40" i="5"/>
  <c r="MJ45" i="5"/>
  <c r="MJ51" i="5"/>
  <c r="MJ56" i="5"/>
  <c r="MJ61" i="5"/>
  <c r="MJ67" i="5"/>
  <c r="MJ72" i="5"/>
  <c r="MJ77" i="5"/>
  <c r="MJ44" i="5"/>
  <c r="MJ52" i="5"/>
  <c r="MJ59" i="5"/>
  <c r="MJ65" i="5"/>
  <c r="MJ73" i="5"/>
  <c r="MJ43" i="5"/>
  <c r="MJ53" i="5"/>
  <c r="MJ63" i="5"/>
  <c r="MJ71" i="5"/>
  <c r="MJ39" i="5"/>
  <c r="MJ49" i="5"/>
  <c r="MJ64" i="5"/>
  <c r="MJ76" i="5"/>
  <c r="MJ41" i="5"/>
  <c r="MJ55" i="5"/>
  <c r="MJ68" i="5"/>
  <c r="MJ38" i="5"/>
  <c r="MJ47" i="5"/>
  <c r="MJ57" i="5"/>
  <c r="MJ69" i="5"/>
  <c r="MJ60" i="5"/>
  <c r="MJ75" i="5"/>
  <c r="MJ48" i="5"/>
  <c r="JL42" i="5"/>
  <c r="JL46" i="5"/>
  <c r="JL50" i="5"/>
  <c r="JL54" i="5"/>
  <c r="JL58" i="5"/>
  <c r="JL62" i="5"/>
  <c r="JL66" i="5"/>
  <c r="JL70" i="5"/>
  <c r="JL74" i="5"/>
  <c r="JL78" i="5"/>
  <c r="JL39" i="5"/>
  <c r="JL44" i="5"/>
  <c r="JL49" i="5"/>
  <c r="JL55" i="5"/>
  <c r="JL60" i="5"/>
  <c r="JL65" i="5"/>
  <c r="JL71" i="5"/>
  <c r="JL76" i="5"/>
  <c r="JL40" i="5"/>
  <c r="JL47" i="5"/>
  <c r="JL53" i="5"/>
  <c r="JL61" i="5"/>
  <c r="JL68" i="5"/>
  <c r="JL75" i="5"/>
  <c r="JL41" i="5"/>
  <c r="JL48" i="5"/>
  <c r="JL56" i="5"/>
  <c r="JL63" i="5"/>
  <c r="JL69" i="5"/>
  <c r="JL77" i="5"/>
  <c r="JL43" i="5"/>
  <c r="JL51" i="5"/>
  <c r="JL57" i="5"/>
  <c r="JL64" i="5"/>
  <c r="JL72" i="5"/>
  <c r="JL38" i="5"/>
  <c r="JL45" i="5"/>
  <c r="JL73" i="5"/>
  <c r="JL52" i="5"/>
  <c r="JL59" i="5"/>
  <c r="JL67" i="5"/>
  <c r="GZ39" i="5"/>
  <c r="GZ43" i="5"/>
  <c r="GZ47" i="5"/>
  <c r="GZ51" i="5"/>
  <c r="GZ55" i="5"/>
  <c r="GZ59" i="5"/>
  <c r="GZ63" i="5"/>
  <c r="GZ67" i="5"/>
  <c r="GZ71" i="5"/>
  <c r="GZ75" i="5"/>
  <c r="GZ38" i="5"/>
  <c r="GZ44" i="5"/>
  <c r="GZ49" i="5"/>
  <c r="GZ54" i="5"/>
  <c r="GZ60" i="5"/>
  <c r="GZ65" i="5"/>
  <c r="GZ70" i="5"/>
  <c r="GZ76" i="5"/>
  <c r="GZ40" i="5"/>
  <c r="GZ45" i="5"/>
  <c r="GZ50" i="5"/>
  <c r="GZ56" i="5"/>
  <c r="GZ61" i="5"/>
  <c r="GZ66" i="5"/>
  <c r="GZ72" i="5"/>
  <c r="GZ77" i="5"/>
  <c r="GZ48" i="5"/>
  <c r="GZ58" i="5"/>
  <c r="GZ69" i="5"/>
  <c r="GZ41" i="5"/>
  <c r="GZ52" i="5"/>
  <c r="GZ62" i="5"/>
  <c r="GZ73" i="5"/>
  <c r="GZ42" i="5"/>
  <c r="GZ53" i="5"/>
  <c r="GZ64" i="5"/>
  <c r="GZ74" i="5"/>
  <c r="GZ46" i="5"/>
  <c r="GZ57" i="5"/>
  <c r="GZ68" i="5"/>
  <c r="GZ78" i="5"/>
  <c r="EN39" i="5"/>
  <c r="EN43" i="5"/>
  <c r="EN47" i="5"/>
  <c r="EN51" i="5"/>
  <c r="EN55" i="5"/>
  <c r="EN59" i="5"/>
  <c r="EN63" i="5"/>
  <c r="EN67" i="5"/>
  <c r="EN71" i="5"/>
  <c r="EN75" i="5"/>
  <c r="EN38" i="5"/>
  <c r="EN44" i="5"/>
  <c r="EN49" i="5"/>
  <c r="EN54" i="5"/>
  <c r="EN60" i="5"/>
  <c r="EN65" i="5"/>
  <c r="EN70" i="5"/>
  <c r="EN76" i="5"/>
  <c r="EN40" i="5"/>
  <c r="EN45" i="5"/>
  <c r="EN50" i="5"/>
  <c r="EN56" i="5"/>
  <c r="EN61" i="5"/>
  <c r="EN66" i="5"/>
  <c r="EN72" i="5"/>
  <c r="EN77" i="5"/>
  <c r="EN42" i="5"/>
  <c r="EN53" i="5"/>
  <c r="EN64" i="5"/>
  <c r="EN74" i="5"/>
  <c r="EN46" i="5"/>
  <c r="EN57" i="5"/>
  <c r="EN68" i="5"/>
  <c r="EN78" i="5"/>
  <c r="EN48" i="5"/>
  <c r="EN58" i="5"/>
  <c r="EN69" i="5"/>
  <c r="EN41" i="5"/>
  <c r="EN52" i="5"/>
  <c r="EN62" i="5"/>
  <c r="EN73" i="5"/>
  <c r="CB39" i="5"/>
  <c r="CB43" i="5"/>
  <c r="CB47" i="5"/>
  <c r="CB51" i="5"/>
  <c r="CB55" i="5"/>
  <c r="CB59" i="5"/>
  <c r="CB63" i="5"/>
  <c r="CB67" i="5"/>
  <c r="CB71" i="5"/>
  <c r="CB75" i="5"/>
  <c r="CB38" i="5"/>
  <c r="CB44" i="5"/>
  <c r="CB49" i="5"/>
  <c r="CB54" i="5"/>
  <c r="CB60" i="5"/>
  <c r="CB65" i="5"/>
  <c r="CB70" i="5"/>
  <c r="CB76" i="5"/>
  <c r="CB40" i="5"/>
  <c r="CB45" i="5"/>
  <c r="CB50" i="5"/>
  <c r="CB56" i="5"/>
  <c r="CB61" i="5"/>
  <c r="CB66" i="5"/>
  <c r="CB72" i="5"/>
  <c r="CB77" i="5"/>
  <c r="CB48" i="5"/>
  <c r="CB58" i="5"/>
  <c r="CB69" i="5"/>
  <c r="CB41" i="5"/>
  <c r="CB52" i="5"/>
  <c r="CB62" i="5"/>
  <c r="CB73" i="5"/>
  <c r="CB42" i="5"/>
  <c r="CB53" i="5"/>
  <c r="CB64" i="5"/>
  <c r="CB74" i="5"/>
  <c r="CB46" i="5"/>
  <c r="CB57" i="5"/>
  <c r="CB68" i="5"/>
  <c r="CB78" i="5"/>
  <c r="MF41" i="5"/>
  <c r="MF45" i="5"/>
  <c r="MF49" i="5"/>
  <c r="MF53" i="5"/>
  <c r="MF57" i="5"/>
  <c r="MF61" i="5"/>
  <c r="MF65" i="5"/>
  <c r="MF69" i="5"/>
  <c r="MF73" i="5"/>
  <c r="MF77" i="5"/>
  <c r="MF42" i="5"/>
  <c r="MF47" i="5"/>
  <c r="MF52" i="5"/>
  <c r="MF58" i="5"/>
  <c r="MF63" i="5"/>
  <c r="MF68" i="5"/>
  <c r="MF74" i="5"/>
  <c r="MF38" i="5"/>
  <c r="MF39" i="5"/>
  <c r="MF46" i="5"/>
  <c r="MF54" i="5"/>
  <c r="MF60" i="5"/>
  <c r="MF67" i="5"/>
  <c r="MF75" i="5"/>
  <c r="MF40" i="5"/>
  <c r="MF50" i="5"/>
  <c r="MF59" i="5"/>
  <c r="MF70" i="5"/>
  <c r="MF78" i="5"/>
  <c r="MF48" i="5"/>
  <c r="MF62" i="5"/>
  <c r="MF72" i="5"/>
  <c r="MF51" i="5"/>
  <c r="MF64" i="5"/>
  <c r="MF76" i="5"/>
  <c r="MF43" i="5"/>
  <c r="MF55" i="5"/>
  <c r="MF66" i="5"/>
  <c r="MF71" i="5"/>
  <c r="MF44" i="5"/>
  <c r="MF56" i="5"/>
  <c r="IB41" i="5"/>
  <c r="IB45" i="5"/>
  <c r="IB49" i="5"/>
  <c r="IB53" i="5"/>
  <c r="IB57" i="5"/>
  <c r="IB61" i="5"/>
  <c r="IB65" i="5"/>
  <c r="IB69" i="5"/>
  <c r="IB73" i="5"/>
  <c r="IB77" i="5"/>
  <c r="IB43" i="5"/>
  <c r="IB48" i="5"/>
  <c r="IB54" i="5"/>
  <c r="IB59" i="5"/>
  <c r="IB64" i="5"/>
  <c r="IB70" i="5"/>
  <c r="IB75" i="5"/>
  <c r="IB40" i="5"/>
  <c r="IB47" i="5"/>
  <c r="IB55" i="5"/>
  <c r="IB62" i="5"/>
  <c r="IB68" i="5"/>
  <c r="IB76" i="5"/>
  <c r="IB42" i="5"/>
  <c r="IB50" i="5"/>
  <c r="IB56" i="5"/>
  <c r="IB63" i="5"/>
  <c r="IB71" i="5"/>
  <c r="IB78" i="5"/>
  <c r="IB44" i="5"/>
  <c r="IB51" i="5"/>
  <c r="IB58" i="5"/>
  <c r="IB66" i="5"/>
  <c r="IB72" i="5"/>
  <c r="IB38" i="5"/>
  <c r="IB46" i="5"/>
  <c r="IB74" i="5"/>
  <c r="IB52" i="5"/>
  <c r="IB60" i="5"/>
  <c r="IB39" i="5"/>
  <c r="IB67" i="5"/>
  <c r="DD39" i="5"/>
  <c r="DD43" i="5"/>
  <c r="DD47" i="5"/>
  <c r="DD51" i="5"/>
  <c r="DD55" i="5"/>
  <c r="DD59" i="5"/>
  <c r="DD63" i="5"/>
  <c r="DD67" i="5"/>
  <c r="DD71" i="5"/>
  <c r="DD75" i="5"/>
  <c r="DD44" i="5"/>
  <c r="DD49" i="5"/>
  <c r="DD54" i="5"/>
  <c r="DD60" i="5"/>
  <c r="DD65" i="5"/>
  <c r="DD70" i="5"/>
  <c r="DD76" i="5"/>
  <c r="DD40" i="5"/>
  <c r="DD45" i="5"/>
  <c r="DD50" i="5"/>
  <c r="DD56" i="5"/>
  <c r="DD61" i="5"/>
  <c r="DD66" i="5"/>
  <c r="DD72" i="5"/>
  <c r="DD77" i="5"/>
  <c r="DD48" i="5"/>
  <c r="DD58" i="5"/>
  <c r="DD69" i="5"/>
  <c r="DD38" i="5"/>
  <c r="DD41" i="5"/>
  <c r="DD52" i="5"/>
  <c r="DD62" i="5"/>
  <c r="DD73" i="5"/>
  <c r="DD42" i="5"/>
  <c r="DD53" i="5"/>
  <c r="DD64" i="5"/>
  <c r="DD74" i="5"/>
  <c r="DD46" i="5"/>
  <c r="DD57" i="5"/>
  <c r="DD68" i="5"/>
  <c r="DD78" i="5"/>
  <c r="MB40" i="5"/>
  <c r="MB44" i="5"/>
  <c r="MB48" i="5"/>
  <c r="MB43" i="5"/>
  <c r="MB49" i="5"/>
  <c r="MB53" i="5"/>
  <c r="MB57" i="5"/>
  <c r="MB61" i="5"/>
  <c r="MB65" i="5"/>
  <c r="MB69" i="5"/>
  <c r="MB73" i="5"/>
  <c r="MB77" i="5"/>
  <c r="MB41" i="5"/>
  <c r="MB47" i="5"/>
  <c r="MB54" i="5"/>
  <c r="MB59" i="5"/>
  <c r="MB64" i="5"/>
  <c r="MB70" i="5"/>
  <c r="MB75" i="5"/>
  <c r="MB46" i="5"/>
  <c r="MB55" i="5"/>
  <c r="MB62" i="5"/>
  <c r="MB68" i="5"/>
  <c r="MB76" i="5"/>
  <c r="MB45" i="5"/>
  <c r="MB56" i="5"/>
  <c r="MB66" i="5"/>
  <c r="MB74" i="5"/>
  <c r="MB50" i="5"/>
  <c r="MB58" i="5"/>
  <c r="MB67" i="5"/>
  <c r="MB78" i="5"/>
  <c r="MB39" i="5"/>
  <c r="MB51" i="5"/>
  <c r="MB60" i="5"/>
  <c r="MB71" i="5"/>
  <c r="MB38" i="5"/>
  <c r="MB72" i="5"/>
  <c r="MB42" i="5"/>
  <c r="MB52" i="5"/>
  <c r="MB63" i="5"/>
  <c r="HX40" i="5"/>
  <c r="HX44" i="5"/>
  <c r="HX48" i="5"/>
  <c r="HX52" i="5"/>
  <c r="HX56" i="5"/>
  <c r="HX60" i="5"/>
  <c r="HX64" i="5"/>
  <c r="HX68" i="5"/>
  <c r="HX72" i="5"/>
  <c r="HX76" i="5"/>
  <c r="HX39" i="5"/>
  <c r="HX45" i="5"/>
  <c r="HX50" i="5"/>
  <c r="HX55" i="5"/>
  <c r="HX61" i="5"/>
  <c r="HX66" i="5"/>
  <c r="HX71" i="5"/>
  <c r="HX77" i="5"/>
  <c r="HX42" i="5"/>
  <c r="HX49" i="5"/>
  <c r="HX57" i="5"/>
  <c r="HX63" i="5"/>
  <c r="HX70" i="5"/>
  <c r="HX78" i="5"/>
  <c r="HX43" i="5"/>
  <c r="HX51" i="5"/>
  <c r="HX58" i="5"/>
  <c r="HX65" i="5"/>
  <c r="HX73" i="5"/>
  <c r="HX38" i="5"/>
  <c r="HX46" i="5"/>
  <c r="HX53" i="5"/>
  <c r="HX59" i="5"/>
  <c r="HX67" i="5"/>
  <c r="HX74" i="5"/>
  <c r="HX62" i="5"/>
  <c r="HX41" i="5"/>
  <c r="HX69" i="5"/>
  <c r="HX47" i="5"/>
  <c r="HX75" i="5"/>
  <c r="HX54" i="5"/>
  <c r="EF41" i="5"/>
  <c r="EF45" i="5"/>
  <c r="EF49" i="5"/>
  <c r="EF53" i="5"/>
  <c r="EF57" i="5"/>
  <c r="EF61" i="5"/>
  <c r="EF65" i="5"/>
  <c r="EF69" i="5"/>
  <c r="EF73" i="5"/>
  <c r="EF77" i="5"/>
  <c r="EF42" i="5"/>
  <c r="EF47" i="5"/>
  <c r="EF52" i="5"/>
  <c r="EF58" i="5"/>
  <c r="EF63" i="5"/>
  <c r="EF68" i="5"/>
  <c r="EF74" i="5"/>
  <c r="EF38" i="5"/>
  <c r="EF43" i="5"/>
  <c r="EF48" i="5"/>
  <c r="EF54" i="5"/>
  <c r="EF59" i="5"/>
  <c r="EF64" i="5"/>
  <c r="EF70" i="5"/>
  <c r="EF75" i="5"/>
  <c r="EF46" i="5"/>
  <c r="EF56" i="5"/>
  <c r="EF67" i="5"/>
  <c r="EF78" i="5"/>
  <c r="EF39" i="5"/>
  <c r="EF50" i="5"/>
  <c r="EF60" i="5"/>
  <c r="EF71" i="5"/>
  <c r="EF40" i="5"/>
  <c r="EF51" i="5"/>
  <c r="EF62" i="5"/>
  <c r="EF72" i="5"/>
  <c r="EF44" i="5"/>
  <c r="EF55" i="5"/>
  <c r="EF66" i="5"/>
  <c r="EF76" i="5"/>
  <c r="BT41" i="5"/>
  <c r="BT45" i="5"/>
  <c r="BT49" i="5"/>
  <c r="BT53" i="5"/>
  <c r="BT57" i="5"/>
  <c r="BT61" i="5"/>
  <c r="BT65" i="5"/>
  <c r="BT69" i="5"/>
  <c r="BT73" i="5"/>
  <c r="BT77" i="5"/>
  <c r="BT42" i="5"/>
  <c r="BT47" i="5"/>
  <c r="BT52" i="5"/>
  <c r="BT58" i="5"/>
  <c r="BT63" i="5"/>
  <c r="BT68" i="5"/>
  <c r="BT74" i="5"/>
  <c r="BT38" i="5"/>
  <c r="BT43" i="5"/>
  <c r="BT48" i="5"/>
  <c r="BT54" i="5"/>
  <c r="BT59" i="5"/>
  <c r="BT64" i="5"/>
  <c r="BT70" i="5"/>
  <c r="BT75" i="5"/>
  <c r="BT40" i="5"/>
  <c r="BT51" i="5"/>
  <c r="BT62" i="5"/>
  <c r="BT72" i="5"/>
  <c r="BT44" i="5"/>
  <c r="BT55" i="5"/>
  <c r="BT66" i="5"/>
  <c r="BT76" i="5"/>
  <c r="BT46" i="5"/>
  <c r="BT56" i="5"/>
  <c r="BT67" i="5"/>
  <c r="BT78" i="5"/>
  <c r="BT39" i="5"/>
  <c r="BT50" i="5"/>
  <c r="BT60" i="5"/>
  <c r="BT71" i="5"/>
  <c r="MN39" i="5"/>
  <c r="MN43" i="5"/>
  <c r="MN47" i="5"/>
  <c r="MN51" i="5"/>
  <c r="MN55" i="5"/>
  <c r="MN59" i="5"/>
  <c r="MN63" i="5"/>
  <c r="MN67" i="5"/>
  <c r="MN71" i="5"/>
  <c r="MN75" i="5"/>
  <c r="MN38" i="5"/>
  <c r="MN44" i="5"/>
  <c r="MN49" i="5"/>
  <c r="MN54" i="5"/>
  <c r="MN60" i="5"/>
  <c r="MN65" i="5"/>
  <c r="MN70" i="5"/>
  <c r="MN76" i="5"/>
  <c r="MN42" i="5"/>
  <c r="MN50" i="5"/>
  <c r="MN57" i="5"/>
  <c r="MN64" i="5"/>
  <c r="MN72" i="5"/>
  <c r="MN78" i="5"/>
  <c r="MN46" i="5"/>
  <c r="MN56" i="5"/>
  <c r="MN66" i="5"/>
  <c r="MN74" i="5"/>
  <c r="MN41" i="5"/>
  <c r="MN53" i="5"/>
  <c r="MN68" i="5"/>
  <c r="MN45" i="5"/>
  <c r="MN58" i="5"/>
  <c r="MN69" i="5"/>
  <c r="MN48" i="5"/>
  <c r="MN61" i="5"/>
  <c r="MN73" i="5"/>
  <c r="MN52" i="5"/>
  <c r="MN62" i="5"/>
  <c r="MN77" i="5"/>
  <c r="MN40" i="5"/>
  <c r="JP39" i="5"/>
  <c r="JP43" i="5"/>
  <c r="JP47" i="5"/>
  <c r="JP51" i="5"/>
  <c r="JP55" i="5"/>
  <c r="JP59" i="5"/>
  <c r="JP63" i="5"/>
  <c r="JP67" i="5"/>
  <c r="JP71" i="5"/>
  <c r="JP75" i="5"/>
  <c r="JP38" i="5"/>
  <c r="JP42" i="5"/>
  <c r="JP48" i="5"/>
  <c r="JP53" i="5"/>
  <c r="JP58" i="5"/>
  <c r="JP64" i="5"/>
  <c r="JP69" i="5"/>
  <c r="JP74" i="5"/>
  <c r="JP45" i="5"/>
  <c r="JP52" i="5"/>
  <c r="JP60" i="5"/>
  <c r="JP66" i="5"/>
  <c r="JP73" i="5"/>
  <c r="JP40" i="5"/>
  <c r="JP46" i="5"/>
  <c r="JP54" i="5"/>
  <c r="JP61" i="5"/>
  <c r="JP68" i="5"/>
  <c r="JP76" i="5"/>
  <c r="JP41" i="5"/>
  <c r="JP49" i="5"/>
  <c r="JP56" i="5"/>
  <c r="JP62" i="5"/>
  <c r="JP70" i="5"/>
  <c r="JP77" i="5"/>
  <c r="JP57" i="5"/>
  <c r="JP65" i="5"/>
  <c r="JP44" i="5"/>
  <c r="JP72" i="5"/>
  <c r="JP50" i="5"/>
  <c r="JP78" i="5"/>
  <c r="ER40" i="5"/>
  <c r="ER44" i="5"/>
  <c r="ER48" i="5"/>
  <c r="ER52" i="5"/>
  <c r="ER56" i="5"/>
  <c r="ER60" i="5"/>
  <c r="ER64" i="5"/>
  <c r="ER68" i="5"/>
  <c r="ER72" i="5"/>
  <c r="ER76" i="5"/>
  <c r="ER42" i="5"/>
  <c r="ER47" i="5"/>
  <c r="ER53" i="5"/>
  <c r="ER58" i="5"/>
  <c r="ER63" i="5"/>
  <c r="ER69" i="5"/>
  <c r="ER74" i="5"/>
  <c r="ER38" i="5"/>
  <c r="ER43" i="5"/>
  <c r="ER49" i="5"/>
  <c r="ER54" i="5"/>
  <c r="ER59" i="5"/>
  <c r="ER65" i="5"/>
  <c r="ER70" i="5"/>
  <c r="ER75" i="5"/>
  <c r="ER41" i="5"/>
  <c r="ER51" i="5"/>
  <c r="ER62" i="5"/>
  <c r="ER73" i="5"/>
  <c r="ER45" i="5"/>
  <c r="ER55" i="5"/>
  <c r="ER66" i="5"/>
  <c r="ER77" i="5"/>
  <c r="ER46" i="5"/>
  <c r="ER57" i="5"/>
  <c r="ER67" i="5"/>
  <c r="ER78" i="5"/>
  <c r="ER39" i="5"/>
  <c r="ER50" i="5"/>
  <c r="ER61" i="5"/>
  <c r="ER71" i="5"/>
  <c r="T41" i="5"/>
  <c r="T45" i="5"/>
  <c r="T49" i="5"/>
  <c r="T53" i="5"/>
  <c r="T57" i="5"/>
  <c r="T61" i="5"/>
  <c r="T65" i="5"/>
  <c r="T69" i="5"/>
  <c r="T73" i="5"/>
  <c r="T77" i="5"/>
  <c r="T42" i="5"/>
  <c r="T46" i="5"/>
  <c r="T50" i="5"/>
  <c r="T54" i="5"/>
  <c r="T58" i="5"/>
  <c r="T62" i="5"/>
  <c r="T66" i="5"/>
  <c r="T70" i="5"/>
  <c r="T74" i="5"/>
  <c r="T78" i="5"/>
  <c r="T38" i="5"/>
  <c r="T40" i="5"/>
  <c r="T48" i="5"/>
  <c r="T56" i="5"/>
  <c r="T64" i="5"/>
  <c r="T72" i="5"/>
  <c r="T43" i="5"/>
  <c r="T51" i="5"/>
  <c r="T59" i="5"/>
  <c r="T67" i="5"/>
  <c r="T75" i="5"/>
  <c r="T44" i="5"/>
  <c r="T52" i="5"/>
  <c r="T60" i="5"/>
  <c r="T68" i="5"/>
  <c r="T76" i="5"/>
  <c r="T39" i="5"/>
  <c r="T47" i="5"/>
  <c r="T55" i="5"/>
  <c r="T63" i="5"/>
  <c r="T71" i="5"/>
  <c r="JX41" i="5"/>
  <c r="JX45" i="5"/>
  <c r="JX49" i="5"/>
  <c r="JX53" i="5"/>
  <c r="JX57" i="5"/>
  <c r="JX61" i="5"/>
  <c r="JX65" i="5"/>
  <c r="JX69" i="5"/>
  <c r="JX73" i="5"/>
  <c r="JX77" i="5"/>
  <c r="JX39" i="5"/>
  <c r="JX44" i="5"/>
  <c r="JX50" i="5"/>
  <c r="JX55" i="5"/>
  <c r="JX60" i="5"/>
  <c r="JX66" i="5"/>
  <c r="JX71" i="5"/>
  <c r="JX76" i="5"/>
  <c r="JX42" i="5"/>
  <c r="JX48" i="5"/>
  <c r="JX56" i="5"/>
  <c r="JX63" i="5"/>
  <c r="JX70" i="5"/>
  <c r="JX78" i="5"/>
  <c r="JX43" i="5"/>
  <c r="JX51" i="5"/>
  <c r="JX58" i="5"/>
  <c r="JX64" i="5"/>
  <c r="JX72" i="5"/>
  <c r="JX38" i="5"/>
  <c r="JX46" i="5"/>
  <c r="JX52" i="5"/>
  <c r="JX59" i="5"/>
  <c r="JX67" i="5"/>
  <c r="JX74" i="5"/>
  <c r="JX54" i="5"/>
  <c r="JX62" i="5"/>
  <c r="JX40" i="5"/>
  <c r="JX68" i="5"/>
  <c r="JX47" i="5"/>
  <c r="JX75" i="5"/>
  <c r="FP42" i="5"/>
  <c r="FP46" i="5"/>
  <c r="FP50" i="5"/>
  <c r="FP54" i="5"/>
  <c r="FP58" i="5"/>
  <c r="FP62" i="5"/>
  <c r="FP66" i="5"/>
  <c r="FP70" i="5"/>
  <c r="FP74" i="5"/>
  <c r="FP78" i="5"/>
  <c r="FP43" i="5"/>
  <c r="FP48" i="5"/>
  <c r="FP53" i="5"/>
  <c r="FP59" i="5"/>
  <c r="FP64" i="5"/>
  <c r="FP69" i="5"/>
  <c r="FP75" i="5"/>
  <c r="FP39" i="5"/>
  <c r="FP44" i="5"/>
  <c r="FP49" i="5"/>
  <c r="FP55" i="5"/>
  <c r="FP60" i="5"/>
  <c r="FP65" i="5"/>
  <c r="FP71" i="5"/>
  <c r="FP76" i="5"/>
  <c r="FP41" i="5"/>
  <c r="FP52" i="5"/>
  <c r="FP63" i="5"/>
  <c r="FP73" i="5"/>
  <c r="FP45" i="5"/>
  <c r="FP56" i="5"/>
  <c r="FP67" i="5"/>
  <c r="FP77" i="5"/>
  <c r="FP47" i="5"/>
  <c r="FP57" i="5"/>
  <c r="FP68" i="5"/>
  <c r="FP38" i="5"/>
  <c r="FP40" i="5"/>
  <c r="FP51" i="5"/>
  <c r="FP61" i="5"/>
  <c r="FP72" i="5"/>
  <c r="MR40" i="5"/>
  <c r="MR44" i="5"/>
  <c r="MR48" i="5"/>
  <c r="MR52" i="5"/>
  <c r="MR56" i="5"/>
  <c r="MR60" i="5"/>
  <c r="MR64" i="5"/>
  <c r="MR68" i="5"/>
  <c r="MR72" i="5"/>
  <c r="MR76" i="5"/>
  <c r="MR42" i="5"/>
  <c r="MR47" i="5"/>
  <c r="MR53" i="5"/>
  <c r="MR58" i="5"/>
  <c r="MR63" i="5"/>
  <c r="MR69" i="5"/>
  <c r="MR74" i="5"/>
  <c r="MR38" i="5"/>
  <c r="MR41" i="5"/>
  <c r="MR49" i="5"/>
  <c r="MR55" i="5"/>
  <c r="MR62" i="5"/>
  <c r="MR70" i="5"/>
  <c r="MR77" i="5"/>
  <c r="MR39" i="5"/>
  <c r="MR50" i="5"/>
  <c r="MR59" i="5"/>
  <c r="MR67" i="5"/>
  <c r="MR78" i="5"/>
  <c r="MR45" i="5"/>
  <c r="MR57" i="5"/>
  <c r="MR71" i="5"/>
  <c r="MR46" i="5"/>
  <c r="MR61" i="5"/>
  <c r="MR73" i="5"/>
  <c r="MR51" i="5"/>
  <c r="MR65" i="5"/>
  <c r="MR75" i="5"/>
  <c r="MR43" i="5"/>
  <c r="MR54" i="5"/>
  <c r="MR66" i="5"/>
  <c r="JT40" i="5"/>
  <c r="JT44" i="5"/>
  <c r="JT48" i="5"/>
  <c r="JT52" i="5"/>
  <c r="JT56" i="5"/>
  <c r="JT60" i="5"/>
  <c r="JT64" i="5"/>
  <c r="JT68" i="5"/>
  <c r="JT72" i="5"/>
  <c r="JT76" i="5"/>
  <c r="JT41" i="5"/>
  <c r="JT46" i="5"/>
  <c r="JT51" i="5"/>
  <c r="JT57" i="5"/>
  <c r="JT62" i="5"/>
  <c r="JT67" i="5"/>
  <c r="JT73" i="5"/>
  <c r="JT78" i="5"/>
  <c r="JT43" i="5"/>
  <c r="JT50" i="5"/>
  <c r="JT58" i="5"/>
  <c r="JT65" i="5"/>
  <c r="JT71" i="5"/>
  <c r="JT38" i="5"/>
  <c r="JT45" i="5"/>
  <c r="JT53" i="5"/>
  <c r="JT59" i="5"/>
  <c r="JT66" i="5"/>
  <c r="JT74" i="5"/>
  <c r="JT39" i="5"/>
  <c r="JT47" i="5"/>
  <c r="JT54" i="5"/>
  <c r="JT61" i="5"/>
  <c r="JT69" i="5"/>
  <c r="JT75" i="5"/>
  <c r="JT42" i="5"/>
  <c r="JT70" i="5"/>
  <c r="JT49" i="5"/>
  <c r="JT77" i="5"/>
  <c r="JT55" i="5"/>
  <c r="JT63" i="5"/>
  <c r="KR40" i="5"/>
  <c r="KR44" i="5"/>
  <c r="KR48" i="5"/>
  <c r="KR52" i="5"/>
  <c r="KR56" i="5"/>
  <c r="KR60" i="5"/>
  <c r="KR64" i="5"/>
  <c r="KR68" i="5"/>
  <c r="KR72" i="5"/>
  <c r="KR76" i="5"/>
  <c r="KR42" i="5"/>
  <c r="KR47" i="5"/>
  <c r="KR53" i="5"/>
  <c r="KR58" i="5"/>
  <c r="KR63" i="5"/>
  <c r="KR69" i="5"/>
  <c r="KR74" i="5"/>
  <c r="KR38" i="5"/>
  <c r="KR41" i="5"/>
  <c r="KR49" i="5"/>
  <c r="KR55" i="5"/>
  <c r="KR62" i="5"/>
  <c r="KR70" i="5"/>
  <c r="KR77" i="5"/>
  <c r="KR46" i="5"/>
  <c r="KR57" i="5"/>
  <c r="KR66" i="5"/>
  <c r="KR75" i="5"/>
  <c r="KR39" i="5"/>
  <c r="KR50" i="5"/>
  <c r="KR59" i="5"/>
  <c r="KR67" i="5"/>
  <c r="KR78" i="5"/>
  <c r="KR43" i="5"/>
  <c r="KR51" i="5"/>
  <c r="KR61" i="5"/>
  <c r="KR71" i="5"/>
  <c r="KR45" i="5"/>
  <c r="KR54" i="5"/>
  <c r="KR65" i="5"/>
  <c r="KR73" i="5"/>
  <c r="FT39" i="5"/>
  <c r="FT43" i="5"/>
  <c r="FT47" i="5"/>
  <c r="FT51" i="5"/>
  <c r="FT55" i="5"/>
  <c r="FT59" i="5"/>
  <c r="FT63" i="5"/>
  <c r="FT67" i="5"/>
  <c r="FT71" i="5"/>
  <c r="FT75" i="5"/>
  <c r="FT38" i="5"/>
  <c r="FT41" i="5"/>
  <c r="FT46" i="5"/>
  <c r="FT52" i="5"/>
  <c r="FT57" i="5"/>
  <c r="FT62" i="5"/>
  <c r="FT68" i="5"/>
  <c r="FT73" i="5"/>
  <c r="FT78" i="5"/>
  <c r="FT42" i="5"/>
  <c r="FT48" i="5"/>
  <c r="FT53" i="5"/>
  <c r="FT58" i="5"/>
  <c r="FT64" i="5"/>
  <c r="FT69" i="5"/>
  <c r="FT74" i="5"/>
  <c r="FT40" i="5"/>
  <c r="FT50" i="5"/>
  <c r="FT61" i="5"/>
  <c r="FT72" i="5"/>
  <c r="FT44" i="5"/>
  <c r="FT54" i="5"/>
  <c r="FT65" i="5"/>
  <c r="FT76" i="5"/>
  <c r="FT45" i="5"/>
  <c r="FT56" i="5"/>
  <c r="FT66" i="5"/>
  <c r="FT77" i="5"/>
  <c r="FT49" i="5"/>
  <c r="FT60" i="5"/>
  <c r="FT70" i="5"/>
  <c r="AV39" i="5"/>
  <c r="AV41" i="5"/>
  <c r="AV45" i="5"/>
  <c r="AV49" i="5"/>
  <c r="AV53" i="5"/>
  <c r="AV57" i="5"/>
  <c r="AV61" i="5"/>
  <c r="AV65" i="5"/>
  <c r="AV69" i="5"/>
  <c r="AV73" i="5"/>
  <c r="AV77" i="5"/>
  <c r="AV42" i="5"/>
  <c r="AV46" i="5"/>
  <c r="AV50" i="5"/>
  <c r="AV54" i="5"/>
  <c r="AV58" i="5"/>
  <c r="AV62" i="5"/>
  <c r="AV66" i="5"/>
  <c r="AV70" i="5"/>
  <c r="AV74" i="5"/>
  <c r="AV78" i="5"/>
  <c r="AV40" i="5"/>
  <c r="AV48" i="5"/>
  <c r="AV56" i="5"/>
  <c r="AV64" i="5"/>
  <c r="AV72" i="5"/>
  <c r="AV43" i="5"/>
  <c r="AV51" i="5"/>
  <c r="AV59" i="5"/>
  <c r="AV67" i="5"/>
  <c r="AV75" i="5"/>
  <c r="AV44" i="5"/>
  <c r="AV52" i="5"/>
  <c r="AV60" i="5"/>
  <c r="AV68" i="5"/>
  <c r="AV76" i="5"/>
  <c r="AV47" i="5"/>
  <c r="AV55" i="5"/>
  <c r="AV63" i="5"/>
  <c r="AV71" i="5"/>
  <c r="AV38" i="5"/>
  <c r="AB41" i="5"/>
  <c r="AB45" i="5"/>
  <c r="AB49" i="5"/>
  <c r="AB53" i="5"/>
  <c r="AB57" i="5"/>
  <c r="AB61" i="5"/>
  <c r="AB65" i="5"/>
  <c r="AB69" i="5"/>
  <c r="AB73" i="5"/>
  <c r="AB77" i="5"/>
  <c r="AB42" i="5"/>
  <c r="AB46" i="5"/>
  <c r="AB50" i="5"/>
  <c r="AB54" i="5"/>
  <c r="AB58" i="5"/>
  <c r="AB62" i="5"/>
  <c r="AB66" i="5"/>
  <c r="AB70" i="5"/>
  <c r="AB74" i="5"/>
  <c r="AB78" i="5"/>
  <c r="AB40" i="5"/>
  <c r="AB48" i="5"/>
  <c r="AB56" i="5"/>
  <c r="AB64" i="5"/>
  <c r="AB72" i="5"/>
  <c r="AB38" i="5"/>
  <c r="AB43" i="5"/>
  <c r="AB51" i="5"/>
  <c r="AB59" i="5"/>
  <c r="AB67" i="5"/>
  <c r="AB75" i="5"/>
  <c r="AB44" i="5"/>
  <c r="AB52" i="5"/>
  <c r="AB60" i="5"/>
  <c r="AB68" i="5"/>
  <c r="AB76" i="5"/>
  <c r="AB39" i="5"/>
  <c r="AB47" i="5"/>
  <c r="AB55" i="5"/>
  <c r="AB63" i="5"/>
  <c r="AB71" i="5"/>
  <c r="KJ40" i="5"/>
  <c r="KJ44" i="5"/>
  <c r="KJ48" i="5"/>
  <c r="KJ52" i="5"/>
  <c r="KJ56" i="5"/>
  <c r="KJ60" i="5"/>
  <c r="KJ64" i="5"/>
  <c r="KJ68" i="5"/>
  <c r="KJ72" i="5"/>
  <c r="KJ76" i="5"/>
  <c r="KJ39" i="5"/>
  <c r="KJ45" i="5"/>
  <c r="KJ50" i="5"/>
  <c r="KJ55" i="5"/>
  <c r="KJ61" i="5"/>
  <c r="KJ66" i="5"/>
  <c r="KJ71" i="5"/>
  <c r="KJ77" i="5"/>
  <c r="KJ43" i="5"/>
  <c r="KJ51" i="5"/>
  <c r="KJ58" i="5"/>
  <c r="KJ65" i="5"/>
  <c r="KJ73" i="5"/>
  <c r="KJ38" i="5"/>
  <c r="KJ46" i="5"/>
  <c r="KJ53" i="5"/>
  <c r="KJ59" i="5"/>
  <c r="KJ67" i="5"/>
  <c r="KJ74" i="5"/>
  <c r="KJ41" i="5"/>
  <c r="KJ47" i="5"/>
  <c r="KJ54" i="5"/>
  <c r="KJ62" i="5"/>
  <c r="KJ69" i="5"/>
  <c r="KJ75" i="5"/>
  <c r="KJ63" i="5"/>
  <c r="KJ42" i="5"/>
  <c r="KJ70" i="5"/>
  <c r="KJ49" i="5"/>
  <c r="KJ78" i="5"/>
  <c r="KJ57" i="5"/>
  <c r="KF39" i="5"/>
  <c r="KF43" i="5"/>
  <c r="KF47" i="5"/>
  <c r="KF51" i="5"/>
  <c r="KF55" i="5"/>
  <c r="KF59" i="5"/>
  <c r="KF63" i="5"/>
  <c r="KF67" i="5"/>
  <c r="KF71" i="5"/>
  <c r="KF75" i="5"/>
  <c r="KF38" i="5"/>
  <c r="KF41" i="5"/>
  <c r="KF46" i="5"/>
  <c r="KF52" i="5"/>
  <c r="KF57" i="5"/>
  <c r="KF62" i="5"/>
  <c r="KF68" i="5"/>
  <c r="KF73" i="5"/>
  <c r="KF78" i="5"/>
  <c r="KF45" i="5"/>
  <c r="KF53" i="5"/>
  <c r="KF60" i="5"/>
  <c r="KF66" i="5"/>
  <c r="KF74" i="5"/>
  <c r="KF40" i="5"/>
  <c r="KF48" i="5"/>
  <c r="KF54" i="5"/>
  <c r="KF61" i="5"/>
  <c r="KF69" i="5"/>
  <c r="KF76" i="5"/>
  <c r="KF42" i="5"/>
  <c r="KF49" i="5"/>
  <c r="KF56" i="5"/>
  <c r="KF64" i="5"/>
  <c r="KF70" i="5"/>
  <c r="KF77" i="5"/>
  <c r="KF50" i="5"/>
  <c r="KF58" i="5"/>
  <c r="KF65" i="5"/>
  <c r="KF44" i="5"/>
  <c r="KF72" i="5"/>
  <c r="FH40" i="5"/>
  <c r="FH44" i="5"/>
  <c r="FH48" i="5"/>
  <c r="FH52" i="5"/>
  <c r="FH56" i="5"/>
  <c r="FH60" i="5"/>
  <c r="FH64" i="5"/>
  <c r="FH68" i="5"/>
  <c r="FH72" i="5"/>
  <c r="FH76" i="5"/>
  <c r="FH41" i="5"/>
  <c r="FH46" i="5"/>
  <c r="FH51" i="5"/>
  <c r="FH57" i="5"/>
  <c r="FH62" i="5"/>
  <c r="FH67" i="5"/>
  <c r="FH73" i="5"/>
  <c r="FH78" i="5"/>
  <c r="FH42" i="5"/>
  <c r="FH47" i="5"/>
  <c r="FH53" i="5"/>
  <c r="FH58" i="5"/>
  <c r="FH63" i="5"/>
  <c r="FH69" i="5"/>
  <c r="FH74" i="5"/>
  <c r="FH38" i="5"/>
  <c r="FH45" i="5"/>
  <c r="FH55" i="5"/>
  <c r="FH66" i="5"/>
  <c r="FH77" i="5"/>
  <c r="FH49" i="5"/>
  <c r="FH59" i="5"/>
  <c r="FH70" i="5"/>
  <c r="FH39" i="5"/>
  <c r="FH50" i="5"/>
  <c r="FH61" i="5"/>
  <c r="FH71" i="5"/>
  <c r="FH43" i="5"/>
  <c r="FH54" i="5"/>
  <c r="FH65" i="5"/>
  <c r="FH75" i="5"/>
  <c r="CV40" i="5"/>
  <c r="CV44" i="5"/>
  <c r="CV48" i="5"/>
  <c r="CV52" i="5"/>
  <c r="CV56" i="5"/>
  <c r="CV60" i="5"/>
  <c r="CV64" i="5"/>
  <c r="CV68" i="5"/>
  <c r="CV72" i="5"/>
  <c r="CV76" i="5"/>
  <c r="CV41" i="5"/>
  <c r="CV46" i="5"/>
  <c r="CV51" i="5"/>
  <c r="CV57" i="5"/>
  <c r="CV62" i="5"/>
  <c r="CV67" i="5"/>
  <c r="CV73" i="5"/>
  <c r="CV78" i="5"/>
  <c r="CV42" i="5"/>
  <c r="CV47" i="5"/>
  <c r="CV53" i="5"/>
  <c r="CV58" i="5"/>
  <c r="CV63" i="5"/>
  <c r="CV69" i="5"/>
  <c r="CV74" i="5"/>
  <c r="CV38" i="5"/>
  <c r="CV39" i="5"/>
  <c r="CV50" i="5"/>
  <c r="CV61" i="5"/>
  <c r="CV71" i="5"/>
  <c r="CV43" i="5"/>
  <c r="CV54" i="5"/>
  <c r="CV65" i="5"/>
  <c r="CV75" i="5"/>
  <c r="CV45" i="5"/>
  <c r="CV55" i="5"/>
  <c r="CV66" i="5"/>
  <c r="CV77" i="5"/>
  <c r="CV49" i="5"/>
  <c r="CV59" i="5"/>
  <c r="CV70" i="5"/>
  <c r="GV42" i="5"/>
  <c r="GV46" i="5"/>
  <c r="GV50" i="5"/>
  <c r="GV54" i="5"/>
  <c r="GV58" i="5"/>
  <c r="GV62" i="5"/>
  <c r="GV66" i="5"/>
  <c r="GV70" i="5"/>
  <c r="GV74" i="5"/>
  <c r="GV78" i="5"/>
  <c r="GV40" i="5"/>
  <c r="GV45" i="5"/>
  <c r="GV51" i="5"/>
  <c r="GV56" i="5"/>
  <c r="GV61" i="5"/>
  <c r="GV67" i="5"/>
  <c r="GV72" i="5"/>
  <c r="GV77" i="5"/>
  <c r="GV41" i="5"/>
  <c r="GV47" i="5"/>
  <c r="GV52" i="5"/>
  <c r="GV57" i="5"/>
  <c r="GV63" i="5"/>
  <c r="GV68" i="5"/>
  <c r="GV73" i="5"/>
  <c r="GV38" i="5"/>
  <c r="GV39" i="5"/>
  <c r="GV49" i="5"/>
  <c r="GV60" i="5"/>
  <c r="GV71" i="5"/>
  <c r="GV43" i="5"/>
  <c r="GV53" i="5"/>
  <c r="GV64" i="5"/>
  <c r="GV75" i="5"/>
  <c r="GV44" i="5"/>
  <c r="GV55" i="5"/>
  <c r="GV65" i="5"/>
  <c r="GV76" i="5"/>
  <c r="GV48" i="5"/>
  <c r="GV59" i="5"/>
  <c r="GV69" i="5"/>
  <c r="BX42" i="5"/>
  <c r="BX46" i="5"/>
  <c r="BX50" i="5"/>
  <c r="BX54" i="5"/>
  <c r="BX58" i="5"/>
  <c r="BX62" i="5"/>
  <c r="BX66" i="5"/>
  <c r="BX70" i="5"/>
  <c r="BX74" i="5"/>
  <c r="BX78" i="5"/>
  <c r="BX40" i="5"/>
  <c r="BX45" i="5"/>
  <c r="BX51" i="5"/>
  <c r="BX56" i="5"/>
  <c r="BX61" i="5"/>
  <c r="BX67" i="5"/>
  <c r="BX72" i="5"/>
  <c r="BX77" i="5"/>
  <c r="BX41" i="5"/>
  <c r="BX47" i="5"/>
  <c r="BX52" i="5"/>
  <c r="BX57" i="5"/>
  <c r="BX63" i="5"/>
  <c r="BX68" i="5"/>
  <c r="BX73" i="5"/>
  <c r="BX38" i="5"/>
  <c r="BX39" i="5"/>
  <c r="BX49" i="5"/>
  <c r="BX60" i="5"/>
  <c r="BX71" i="5"/>
  <c r="BX43" i="5"/>
  <c r="BX53" i="5"/>
  <c r="BX64" i="5"/>
  <c r="BX75" i="5"/>
  <c r="BX44" i="5"/>
  <c r="BX55" i="5"/>
  <c r="BX65" i="5"/>
  <c r="BX76" i="5"/>
  <c r="BX48" i="5"/>
  <c r="BX59" i="5"/>
  <c r="BX69" i="5"/>
  <c r="GB41" i="5"/>
  <c r="GB45" i="5"/>
  <c r="GB49" i="5"/>
  <c r="GB53" i="5"/>
  <c r="GB57" i="5"/>
  <c r="GB61" i="5"/>
  <c r="GB65" i="5"/>
  <c r="GB69" i="5"/>
  <c r="GB73" i="5"/>
  <c r="GB77" i="5"/>
  <c r="GB43" i="5"/>
  <c r="GB48" i="5"/>
  <c r="GB54" i="5"/>
  <c r="GB59" i="5"/>
  <c r="GB64" i="5"/>
  <c r="GB70" i="5"/>
  <c r="GB75" i="5"/>
  <c r="GB39" i="5"/>
  <c r="GB44" i="5"/>
  <c r="GB50" i="5"/>
  <c r="GB55" i="5"/>
  <c r="GB60" i="5"/>
  <c r="GB66" i="5"/>
  <c r="GB71" i="5"/>
  <c r="GB76" i="5"/>
  <c r="GB47" i="5"/>
  <c r="GB58" i="5"/>
  <c r="GB68" i="5"/>
  <c r="GB38" i="5"/>
  <c r="GB40" i="5"/>
  <c r="GB51" i="5"/>
  <c r="GB62" i="5"/>
  <c r="GB72" i="5"/>
  <c r="GB42" i="5"/>
  <c r="GB52" i="5"/>
  <c r="GB63" i="5"/>
  <c r="GB74" i="5"/>
  <c r="GB46" i="5"/>
  <c r="GB56" i="5"/>
  <c r="GB67" i="5"/>
  <c r="GB78" i="5"/>
  <c r="IV42" i="5"/>
  <c r="IV46" i="5"/>
  <c r="IV50" i="5"/>
  <c r="IV54" i="5"/>
  <c r="IV58" i="5"/>
  <c r="IV62" i="5"/>
  <c r="IV66" i="5"/>
  <c r="IV70" i="5"/>
  <c r="IV74" i="5"/>
  <c r="IV78" i="5"/>
  <c r="IV40" i="5"/>
  <c r="IV45" i="5"/>
  <c r="IV51" i="5"/>
  <c r="IV56" i="5"/>
  <c r="IV61" i="5"/>
  <c r="IV67" i="5"/>
  <c r="IV72" i="5"/>
  <c r="IV77" i="5"/>
  <c r="IV39" i="5"/>
  <c r="IV47" i="5"/>
  <c r="IV53" i="5"/>
  <c r="IV60" i="5"/>
  <c r="IV68" i="5"/>
  <c r="IV75" i="5"/>
  <c r="IV41" i="5"/>
  <c r="IV48" i="5"/>
  <c r="IV55" i="5"/>
  <c r="IV63" i="5"/>
  <c r="IV69" i="5"/>
  <c r="IV76" i="5"/>
  <c r="IV43" i="5"/>
  <c r="IV49" i="5"/>
  <c r="IV57" i="5"/>
  <c r="IV64" i="5"/>
  <c r="IV71" i="5"/>
  <c r="IV38" i="5"/>
  <c r="IV52" i="5"/>
  <c r="IV59" i="5"/>
  <c r="IV65" i="5"/>
  <c r="IV44" i="5"/>
  <c r="IV73" i="5"/>
  <c r="DX39" i="5"/>
  <c r="DX43" i="5"/>
  <c r="DX47" i="5"/>
  <c r="DX51" i="5"/>
  <c r="DX55" i="5"/>
  <c r="DX59" i="5"/>
  <c r="DX63" i="5"/>
  <c r="DX67" i="5"/>
  <c r="DX71" i="5"/>
  <c r="DX75" i="5"/>
  <c r="DX38" i="5"/>
  <c r="DX40" i="5"/>
  <c r="DX45" i="5"/>
  <c r="DX50" i="5"/>
  <c r="DX56" i="5"/>
  <c r="DX61" i="5"/>
  <c r="DX66" i="5"/>
  <c r="DX72" i="5"/>
  <c r="DX77" i="5"/>
  <c r="DX41" i="5"/>
  <c r="DX46" i="5"/>
  <c r="DX52" i="5"/>
  <c r="DX57" i="5"/>
  <c r="DX62" i="5"/>
  <c r="DX68" i="5"/>
  <c r="DX73" i="5"/>
  <c r="DX78" i="5"/>
  <c r="DX49" i="5"/>
  <c r="DX60" i="5"/>
  <c r="DX70" i="5"/>
  <c r="DX42" i="5"/>
  <c r="DX53" i="5"/>
  <c r="DX64" i="5"/>
  <c r="DX74" i="5"/>
  <c r="DX44" i="5"/>
  <c r="DX54" i="5"/>
  <c r="DX65" i="5"/>
  <c r="DX76" i="5"/>
  <c r="DX48" i="5"/>
  <c r="DX58" i="5"/>
  <c r="DX69" i="5"/>
  <c r="LT39" i="5"/>
  <c r="LT43" i="5"/>
  <c r="LT47" i="5"/>
  <c r="LT51" i="5"/>
  <c r="LT55" i="5"/>
  <c r="LT59" i="5"/>
  <c r="LT63" i="5"/>
  <c r="LT67" i="5"/>
  <c r="LT71" i="5"/>
  <c r="LT75" i="5"/>
  <c r="LT38" i="5"/>
  <c r="LT41" i="5"/>
  <c r="LT46" i="5"/>
  <c r="LT52" i="5"/>
  <c r="LT57" i="5"/>
  <c r="LT62" i="5"/>
  <c r="LT68" i="5"/>
  <c r="LT73" i="5"/>
  <c r="LT78" i="5"/>
  <c r="LT44" i="5"/>
  <c r="LT50" i="5"/>
  <c r="LT58" i="5"/>
  <c r="LT65" i="5"/>
  <c r="LT72" i="5"/>
  <c r="LT40" i="5"/>
  <c r="LT49" i="5"/>
  <c r="LT60" i="5"/>
  <c r="LT69" i="5"/>
  <c r="LT77" i="5"/>
  <c r="LT42" i="5"/>
  <c r="LT53" i="5"/>
  <c r="LT61" i="5"/>
  <c r="LT70" i="5"/>
  <c r="LT45" i="5"/>
  <c r="LT54" i="5"/>
  <c r="LT64" i="5"/>
  <c r="LT74" i="5"/>
  <c r="LT66" i="5"/>
  <c r="LT76" i="5"/>
  <c r="LT48" i="5"/>
  <c r="LT56" i="5"/>
  <c r="BH42" i="5"/>
  <c r="BH46" i="5"/>
  <c r="BH50" i="5"/>
  <c r="BH54" i="5"/>
  <c r="BH58" i="5"/>
  <c r="BH62" i="5"/>
  <c r="BH66" i="5"/>
  <c r="BH70" i="5"/>
  <c r="BH74" i="5"/>
  <c r="BH78" i="5"/>
  <c r="BH41" i="5"/>
  <c r="BH47" i="5"/>
  <c r="BH52" i="5"/>
  <c r="BH57" i="5"/>
  <c r="BH63" i="5"/>
  <c r="BH68" i="5"/>
  <c r="BH73" i="5"/>
  <c r="BH38" i="5"/>
  <c r="BH43" i="5"/>
  <c r="BH48" i="5"/>
  <c r="BH53" i="5"/>
  <c r="BH59" i="5"/>
  <c r="BH64" i="5"/>
  <c r="BH69" i="5"/>
  <c r="BH75" i="5"/>
  <c r="BH45" i="5"/>
  <c r="BH56" i="5"/>
  <c r="BH67" i="5"/>
  <c r="BH77" i="5"/>
  <c r="BH39" i="5"/>
  <c r="BH49" i="5"/>
  <c r="BH60" i="5"/>
  <c r="BH71" i="5"/>
  <c r="BH40" i="5"/>
  <c r="BH51" i="5"/>
  <c r="BH61" i="5"/>
  <c r="BH72" i="5"/>
  <c r="BH44" i="5"/>
  <c r="BH55" i="5"/>
  <c r="BH65" i="5"/>
  <c r="BH76" i="5"/>
  <c r="HH40" i="5"/>
  <c r="HH44" i="5"/>
  <c r="HH48" i="5"/>
  <c r="HH52" i="5"/>
  <c r="HH56" i="5"/>
  <c r="HH41" i="5"/>
  <c r="HH46" i="5"/>
  <c r="HH51" i="5"/>
  <c r="HH57" i="5"/>
  <c r="HH61" i="5"/>
  <c r="HH65" i="5"/>
  <c r="HH69" i="5"/>
  <c r="HH73" i="5"/>
  <c r="HH77" i="5"/>
  <c r="HH42" i="5"/>
  <c r="HH49" i="5"/>
  <c r="HH55" i="5"/>
  <c r="HH62" i="5"/>
  <c r="HH67" i="5"/>
  <c r="HH72" i="5"/>
  <c r="HH78" i="5"/>
  <c r="HH43" i="5"/>
  <c r="HH50" i="5"/>
  <c r="HH58" i="5"/>
  <c r="HH63" i="5"/>
  <c r="HH68" i="5"/>
  <c r="HH74" i="5"/>
  <c r="HH38" i="5"/>
  <c r="HH39" i="5"/>
  <c r="HH54" i="5"/>
  <c r="HH66" i="5"/>
  <c r="HH76" i="5"/>
  <c r="HH45" i="5"/>
  <c r="HH59" i="5"/>
  <c r="HH70" i="5"/>
  <c r="HH47" i="5"/>
  <c r="HH60" i="5"/>
  <c r="HH71" i="5"/>
  <c r="HH53" i="5"/>
  <c r="HH64" i="5"/>
  <c r="HH75" i="5"/>
  <c r="X41" i="5"/>
  <c r="X45" i="5"/>
  <c r="X49" i="5"/>
  <c r="X53" i="5"/>
  <c r="X57" i="5"/>
  <c r="X61" i="5"/>
  <c r="X65" i="5"/>
  <c r="X69" i="5"/>
  <c r="X73" i="5"/>
  <c r="X77" i="5"/>
  <c r="X38" i="5"/>
  <c r="X42" i="5"/>
  <c r="X46" i="5"/>
  <c r="X50" i="5"/>
  <c r="X54" i="5"/>
  <c r="X58" i="5"/>
  <c r="X62" i="5"/>
  <c r="X66" i="5"/>
  <c r="X70" i="5"/>
  <c r="X74" i="5"/>
  <c r="X78" i="5"/>
  <c r="X40" i="5"/>
  <c r="X48" i="5"/>
  <c r="X56" i="5"/>
  <c r="X64" i="5"/>
  <c r="X72" i="5"/>
  <c r="X43" i="5"/>
  <c r="X51" i="5"/>
  <c r="X59" i="5"/>
  <c r="X67" i="5"/>
  <c r="X75" i="5"/>
  <c r="X44" i="5"/>
  <c r="X52" i="5"/>
  <c r="X60" i="5"/>
  <c r="X68" i="5"/>
  <c r="X76" i="5"/>
  <c r="X39" i="5"/>
  <c r="X47" i="5"/>
  <c r="X55" i="5"/>
  <c r="X63" i="5"/>
  <c r="X71" i="5"/>
  <c r="LX40" i="5"/>
  <c r="LX44" i="5"/>
  <c r="LX48" i="5"/>
  <c r="LX52" i="5"/>
  <c r="LX56" i="5"/>
  <c r="LX60" i="5"/>
  <c r="LX64" i="5"/>
  <c r="LX68" i="5"/>
  <c r="LX72" i="5"/>
  <c r="LX76" i="5"/>
  <c r="LX39" i="5"/>
  <c r="LX45" i="5"/>
  <c r="LX50" i="5"/>
  <c r="LX55" i="5"/>
  <c r="LX61" i="5"/>
  <c r="LX66" i="5"/>
  <c r="LX71" i="5"/>
  <c r="LX77" i="5"/>
  <c r="LX42" i="5"/>
  <c r="LX49" i="5"/>
  <c r="LX57" i="5"/>
  <c r="LX63" i="5"/>
  <c r="LX70" i="5"/>
  <c r="LX78" i="5"/>
  <c r="LX43" i="5"/>
  <c r="LX53" i="5"/>
  <c r="LX62" i="5"/>
  <c r="LX73" i="5"/>
  <c r="LX46" i="5"/>
  <c r="LX54" i="5"/>
  <c r="LX65" i="5"/>
  <c r="LX74" i="5"/>
  <c r="LX47" i="5"/>
  <c r="LX58" i="5"/>
  <c r="LX67" i="5"/>
  <c r="LX75" i="5"/>
  <c r="LX69" i="5"/>
  <c r="LX41" i="5"/>
  <c r="LX38" i="5"/>
  <c r="LX51" i="5"/>
  <c r="LX59" i="5"/>
  <c r="LL41" i="5"/>
  <c r="LL45" i="5"/>
  <c r="LL49" i="5"/>
  <c r="LL53" i="5"/>
  <c r="LL57" i="5"/>
  <c r="LL61" i="5"/>
  <c r="LL65" i="5"/>
  <c r="LL69" i="5"/>
  <c r="LL73" i="5"/>
  <c r="LL77" i="5"/>
  <c r="LL39" i="5"/>
  <c r="LL44" i="5"/>
  <c r="LL50" i="5"/>
  <c r="LL55" i="5"/>
  <c r="LL60" i="5"/>
  <c r="LL66" i="5"/>
  <c r="LL71" i="5"/>
  <c r="LL76" i="5"/>
  <c r="LL40" i="5"/>
  <c r="LL47" i="5"/>
  <c r="LL54" i="5"/>
  <c r="LL62" i="5"/>
  <c r="LL68" i="5"/>
  <c r="LL75" i="5"/>
  <c r="LL43" i="5"/>
  <c r="LL52" i="5"/>
  <c r="LL63" i="5"/>
  <c r="LL72" i="5"/>
  <c r="LL46" i="5"/>
  <c r="LL56" i="5"/>
  <c r="LL64" i="5"/>
  <c r="LL74" i="5"/>
  <c r="LL48" i="5"/>
  <c r="LL58" i="5"/>
  <c r="LL67" i="5"/>
  <c r="LL78" i="5"/>
  <c r="LL59" i="5"/>
  <c r="LL70" i="5"/>
  <c r="LL42" i="5"/>
  <c r="LL38" i="5"/>
  <c r="LL51" i="5"/>
  <c r="IZ39" i="5"/>
  <c r="IZ43" i="5"/>
  <c r="IZ47" i="5"/>
  <c r="IZ51" i="5"/>
  <c r="IZ55" i="5"/>
  <c r="IZ59" i="5"/>
  <c r="IZ63" i="5"/>
  <c r="IZ67" i="5"/>
  <c r="IZ71" i="5"/>
  <c r="IZ75" i="5"/>
  <c r="IZ38" i="5"/>
  <c r="IZ44" i="5"/>
  <c r="IZ49" i="5"/>
  <c r="IZ54" i="5"/>
  <c r="IZ60" i="5"/>
  <c r="IZ65" i="5"/>
  <c r="IZ70" i="5"/>
  <c r="IZ76" i="5"/>
  <c r="IZ45" i="5"/>
  <c r="IZ52" i="5"/>
  <c r="IZ58" i="5"/>
  <c r="IZ66" i="5"/>
  <c r="IZ73" i="5"/>
  <c r="IZ40" i="5"/>
  <c r="IZ46" i="5"/>
  <c r="IZ53" i="5"/>
  <c r="IZ61" i="5"/>
  <c r="IZ68" i="5"/>
  <c r="IZ74" i="5"/>
  <c r="IZ41" i="5"/>
  <c r="IZ48" i="5"/>
  <c r="IZ56" i="5"/>
  <c r="IZ62" i="5"/>
  <c r="IZ69" i="5"/>
  <c r="IZ77" i="5"/>
  <c r="IZ64" i="5"/>
  <c r="IZ42" i="5"/>
  <c r="IZ72" i="5"/>
  <c r="IZ50" i="5"/>
  <c r="IZ78" i="5"/>
  <c r="IZ57" i="5"/>
  <c r="GN40" i="5"/>
  <c r="GN44" i="5"/>
  <c r="GN48" i="5"/>
  <c r="GN52" i="5"/>
  <c r="GN56" i="5"/>
  <c r="GN60" i="5"/>
  <c r="GN64" i="5"/>
  <c r="GN68" i="5"/>
  <c r="GN72" i="5"/>
  <c r="GN76" i="5"/>
  <c r="GN43" i="5"/>
  <c r="GN49" i="5"/>
  <c r="GN54" i="5"/>
  <c r="GN59" i="5"/>
  <c r="GN65" i="5"/>
  <c r="GN70" i="5"/>
  <c r="GN75" i="5"/>
  <c r="GN39" i="5"/>
  <c r="GN45" i="5"/>
  <c r="GN50" i="5"/>
  <c r="GN55" i="5"/>
  <c r="GN61" i="5"/>
  <c r="GN66" i="5"/>
  <c r="GN71" i="5"/>
  <c r="GN77" i="5"/>
  <c r="GN42" i="5"/>
  <c r="GN53" i="5"/>
  <c r="GN63" i="5"/>
  <c r="GN74" i="5"/>
  <c r="GN46" i="5"/>
  <c r="GN57" i="5"/>
  <c r="GN67" i="5"/>
  <c r="GN78" i="5"/>
  <c r="GN47" i="5"/>
  <c r="GN58" i="5"/>
  <c r="GN69" i="5"/>
  <c r="GN38" i="5"/>
  <c r="GN41" i="5"/>
  <c r="GN51" i="5"/>
  <c r="GN62" i="5"/>
  <c r="GN73" i="5"/>
  <c r="EB40" i="5"/>
  <c r="EB44" i="5"/>
  <c r="EB48" i="5"/>
  <c r="EB52" i="5"/>
  <c r="EB56" i="5"/>
  <c r="EB60" i="5"/>
  <c r="EB64" i="5"/>
  <c r="EB68" i="5"/>
  <c r="EB72" i="5"/>
  <c r="EB76" i="5"/>
  <c r="EB43" i="5"/>
  <c r="EB49" i="5"/>
  <c r="EB54" i="5"/>
  <c r="EB59" i="5"/>
  <c r="EB65" i="5"/>
  <c r="EB70" i="5"/>
  <c r="EB75" i="5"/>
  <c r="EB39" i="5"/>
  <c r="EB45" i="5"/>
  <c r="EB50" i="5"/>
  <c r="EB55" i="5"/>
  <c r="EB61" i="5"/>
  <c r="EB66" i="5"/>
  <c r="EB71" i="5"/>
  <c r="EB77" i="5"/>
  <c r="EB47" i="5"/>
  <c r="EB58" i="5"/>
  <c r="EB69" i="5"/>
  <c r="EB38" i="5"/>
  <c r="EB41" i="5"/>
  <c r="EB51" i="5"/>
  <c r="EB62" i="5"/>
  <c r="EB73" i="5"/>
  <c r="EB42" i="5"/>
  <c r="EB53" i="5"/>
  <c r="EB63" i="5"/>
  <c r="EB74" i="5"/>
  <c r="EB46" i="5"/>
  <c r="EB57" i="5"/>
  <c r="EB67" i="5"/>
  <c r="EB78" i="5"/>
  <c r="BP40" i="5"/>
  <c r="BP44" i="5"/>
  <c r="BP48" i="5"/>
  <c r="BP52" i="5"/>
  <c r="BP56" i="5"/>
  <c r="BP60" i="5"/>
  <c r="BP64" i="5"/>
  <c r="BP68" i="5"/>
  <c r="BP72" i="5"/>
  <c r="BP76" i="5"/>
  <c r="BP43" i="5"/>
  <c r="BP49" i="5"/>
  <c r="BP54" i="5"/>
  <c r="BP59" i="5"/>
  <c r="BP65" i="5"/>
  <c r="BP70" i="5"/>
  <c r="BP75" i="5"/>
  <c r="BP39" i="5"/>
  <c r="BP45" i="5"/>
  <c r="BP50" i="5"/>
  <c r="BP55" i="5"/>
  <c r="BP61" i="5"/>
  <c r="BP66" i="5"/>
  <c r="BP71" i="5"/>
  <c r="BP77" i="5"/>
  <c r="BP42" i="5"/>
  <c r="BP53" i="5"/>
  <c r="BP63" i="5"/>
  <c r="BP74" i="5"/>
  <c r="BP46" i="5"/>
  <c r="BP57" i="5"/>
  <c r="BP67" i="5"/>
  <c r="BP78" i="5"/>
  <c r="BP47" i="5"/>
  <c r="BP58" i="5"/>
  <c r="BP69" i="5"/>
  <c r="BP38" i="5"/>
  <c r="BP41" i="5"/>
  <c r="BP51" i="5"/>
  <c r="BP62" i="5"/>
  <c r="BP73" i="5"/>
  <c r="JH41" i="5"/>
  <c r="JH45" i="5"/>
  <c r="JH49" i="5"/>
  <c r="JH53" i="5"/>
  <c r="JH57" i="5"/>
  <c r="JH61" i="5"/>
  <c r="JH65" i="5"/>
  <c r="JH69" i="5"/>
  <c r="JH73" i="5"/>
  <c r="JH77" i="5"/>
  <c r="JH40" i="5"/>
  <c r="JH46" i="5"/>
  <c r="JH51" i="5"/>
  <c r="JH56" i="5"/>
  <c r="JH62" i="5"/>
  <c r="JH67" i="5"/>
  <c r="JH72" i="5"/>
  <c r="JH78" i="5"/>
  <c r="JH42" i="5"/>
  <c r="JH48" i="5"/>
  <c r="JH55" i="5"/>
  <c r="JH63" i="5"/>
  <c r="JH70" i="5"/>
  <c r="JH76" i="5"/>
  <c r="JH43" i="5"/>
  <c r="JH50" i="5"/>
  <c r="JH58" i="5"/>
  <c r="JH64" i="5"/>
  <c r="JH71" i="5"/>
  <c r="JH38" i="5"/>
  <c r="JH44" i="5"/>
  <c r="JH52" i="5"/>
  <c r="JH59" i="5"/>
  <c r="JH66" i="5"/>
  <c r="JH74" i="5"/>
  <c r="JH60" i="5"/>
  <c r="JH39" i="5"/>
  <c r="JH68" i="5"/>
  <c r="JH47" i="5"/>
  <c r="JH75" i="5"/>
  <c r="JH54" i="5"/>
  <c r="DT42" i="5"/>
  <c r="DT46" i="5"/>
  <c r="DT50" i="5"/>
  <c r="DT54" i="5"/>
  <c r="DT58" i="5"/>
  <c r="DT62" i="5"/>
  <c r="DT66" i="5"/>
  <c r="DT70" i="5"/>
  <c r="DT74" i="5"/>
  <c r="DT78" i="5"/>
  <c r="DT41" i="5"/>
  <c r="DT47" i="5"/>
  <c r="DT52" i="5"/>
  <c r="DT57" i="5"/>
  <c r="DT63" i="5"/>
  <c r="DT68" i="5"/>
  <c r="DT73" i="5"/>
  <c r="DT38" i="5"/>
  <c r="DT43" i="5"/>
  <c r="DT48" i="5"/>
  <c r="DT53" i="5"/>
  <c r="DT59" i="5"/>
  <c r="DT64" i="5"/>
  <c r="DT69" i="5"/>
  <c r="DT75" i="5"/>
  <c r="DT40" i="5"/>
  <c r="DT51" i="5"/>
  <c r="DT61" i="5"/>
  <c r="DT72" i="5"/>
  <c r="DT44" i="5"/>
  <c r="DT55" i="5"/>
  <c r="DT65" i="5"/>
  <c r="DT76" i="5"/>
  <c r="DT45" i="5"/>
  <c r="DT56" i="5"/>
  <c r="DT67" i="5"/>
  <c r="DT77" i="5"/>
  <c r="DT39" i="5"/>
  <c r="DT49" i="5"/>
  <c r="DT60" i="5"/>
  <c r="DT71" i="5"/>
  <c r="IN40" i="5"/>
  <c r="IN44" i="5"/>
  <c r="IN48" i="5"/>
  <c r="IN52" i="5"/>
  <c r="IN56" i="5"/>
  <c r="IN60" i="5"/>
  <c r="IN64" i="5"/>
  <c r="IN68" i="5"/>
  <c r="IN72" i="5"/>
  <c r="IN76" i="5"/>
  <c r="IN43" i="5"/>
  <c r="IN49" i="5"/>
  <c r="IN54" i="5"/>
  <c r="IN59" i="5"/>
  <c r="IN65" i="5"/>
  <c r="IN70" i="5"/>
  <c r="IN75" i="5"/>
  <c r="IN42" i="5"/>
  <c r="IN50" i="5"/>
  <c r="IN57" i="5"/>
  <c r="IN63" i="5"/>
  <c r="IN71" i="5"/>
  <c r="IN78" i="5"/>
  <c r="IN45" i="5"/>
  <c r="IN51" i="5"/>
  <c r="IN58" i="5"/>
  <c r="IN66" i="5"/>
  <c r="IN73" i="5"/>
  <c r="IN38" i="5"/>
  <c r="IN39" i="5"/>
  <c r="IN46" i="5"/>
  <c r="IN53" i="5"/>
  <c r="IN61" i="5"/>
  <c r="IN67" i="5"/>
  <c r="IN74" i="5"/>
  <c r="IN55" i="5"/>
  <c r="IN62" i="5"/>
  <c r="IN41" i="5"/>
  <c r="IN69" i="5"/>
  <c r="IN47" i="5"/>
  <c r="IN77" i="5"/>
  <c r="ND39" i="5"/>
  <c r="ND43" i="5"/>
  <c r="ND47" i="5"/>
  <c r="ND51" i="5"/>
  <c r="ND55" i="5"/>
  <c r="ND59" i="5"/>
  <c r="ND63" i="5"/>
  <c r="ND67" i="5"/>
  <c r="ND71" i="5"/>
  <c r="ND75" i="5"/>
  <c r="ND38" i="5"/>
  <c r="ND42" i="5"/>
  <c r="ND48" i="5"/>
  <c r="ND53" i="5"/>
  <c r="ND58" i="5"/>
  <c r="ND64" i="5"/>
  <c r="ND69" i="5"/>
  <c r="ND74" i="5"/>
  <c r="ND44" i="5"/>
  <c r="ND50" i="5"/>
  <c r="ND57" i="5"/>
  <c r="ND65" i="5"/>
  <c r="ND72" i="5"/>
  <c r="ND78" i="5"/>
  <c r="ND40" i="5"/>
  <c r="ND49" i="5"/>
  <c r="ND60" i="5"/>
  <c r="ND68" i="5"/>
  <c r="ND77" i="5"/>
  <c r="ND41" i="5"/>
  <c r="ND54" i="5"/>
  <c r="ND66" i="5"/>
  <c r="ND45" i="5"/>
  <c r="ND56" i="5"/>
  <c r="ND70" i="5"/>
  <c r="ND46" i="5"/>
  <c r="ND61" i="5"/>
  <c r="ND73" i="5"/>
  <c r="ND62" i="5"/>
  <c r="ND76" i="5"/>
  <c r="ND52" i="5"/>
  <c r="KB42" i="5"/>
  <c r="KB46" i="5"/>
  <c r="KB50" i="5"/>
  <c r="KB54" i="5"/>
  <c r="KB58" i="5"/>
  <c r="KB62" i="5"/>
  <c r="KB66" i="5"/>
  <c r="KB70" i="5"/>
  <c r="KB74" i="5"/>
  <c r="KB78" i="5"/>
  <c r="KB43" i="5"/>
  <c r="KB48" i="5"/>
  <c r="KB53" i="5"/>
  <c r="KB59" i="5"/>
  <c r="KB64" i="5"/>
  <c r="KB69" i="5"/>
  <c r="KB75" i="5"/>
  <c r="KB40" i="5"/>
  <c r="KB47" i="5"/>
  <c r="KB55" i="5"/>
  <c r="KB61" i="5"/>
  <c r="KB68" i="5"/>
  <c r="KB76" i="5"/>
  <c r="KB41" i="5"/>
  <c r="KB49" i="5"/>
  <c r="KB56" i="5"/>
  <c r="KB63" i="5"/>
  <c r="KB71" i="5"/>
  <c r="KB77" i="5"/>
  <c r="KB44" i="5"/>
  <c r="KB51" i="5"/>
  <c r="KB57" i="5"/>
  <c r="KB65" i="5"/>
  <c r="KB72" i="5"/>
  <c r="KB38" i="5"/>
  <c r="KB39" i="5"/>
  <c r="KB67" i="5"/>
  <c r="KB45" i="5"/>
  <c r="KB73" i="5"/>
  <c r="KB52" i="5"/>
  <c r="KB60" i="5"/>
  <c r="HP42" i="5"/>
  <c r="HP46" i="5"/>
  <c r="HP50" i="5"/>
  <c r="HP54" i="5"/>
  <c r="HP58" i="5"/>
  <c r="HP62" i="5"/>
  <c r="HP66" i="5"/>
  <c r="HP70" i="5"/>
  <c r="HP74" i="5"/>
  <c r="HP78" i="5"/>
  <c r="HP43" i="5"/>
  <c r="HP48" i="5"/>
  <c r="HP53" i="5"/>
  <c r="HP59" i="5"/>
  <c r="HP64" i="5"/>
  <c r="HP69" i="5"/>
  <c r="HP75" i="5"/>
  <c r="HP39" i="5"/>
  <c r="HP45" i="5"/>
  <c r="HP52" i="5"/>
  <c r="HP60" i="5"/>
  <c r="HP67" i="5"/>
  <c r="HP73" i="5"/>
  <c r="HP40" i="5"/>
  <c r="HP47" i="5"/>
  <c r="HP55" i="5"/>
  <c r="HP61" i="5"/>
  <c r="HP68" i="5"/>
  <c r="HP76" i="5"/>
  <c r="HP51" i="5"/>
  <c r="HP65" i="5"/>
  <c r="HP38" i="5"/>
  <c r="HP41" i="5"/>
  <c r="HP56" i="5"/>
  <c r="HP71" i="5"/>
  <c r="HP44" i="5"/>
  <c r="HP57" i="5"/>
  <c r="HP72" i="5"/>
  <c r="HP49" i="5"/>
  <c r="HP63" i="5"/>
  <c r="HP77" i="5"/>
  <c r="FD39" i="5"/>
  <c r="FD43" i="5"/>
  <c r="FD47" i="5"/>
  <c r="FD51" i="5"/>
  <c r="FD55" i="5"/>
  <c r="FD59" i="5"/>
  <c r="FD63" i="5"/>
  <c r="FD67" i="5"/>
  <c r="FD71" i="5"/>
  <c r="FD75" i="5"/>
  <c r="FD38" i="5"/>
  <c r="FD42" i="5"/>
  <c r="FD48" i="5"/>
  <c r="FD53" i="5"/>
  <c r="FD58" i="5"/>
  <c r="FD64" i="5"/>
  <c r="FD69" i="5"/>
  <c r="FD74" i="5"/>
  <c r="FD44" i="5"/>
  <c r="FD49" i="5"/>
  <c r="FD54" i="5"/>
  <c r="FD60" i="5"/>
  <c r="FD65" i="5"/>
  <c r="FD70" i="5"/>
  <c r="FD76" i="5"/>
  <c r="FD46" i="5"/>
  <c r="FD57" i="5"/>
  <c r="FD68" i="5"/>
  <c r="FD78" i="5"/>
  <c r="FD40" i="5"/>
  <c r="FD50" i="5"/>
  <c r="FD61" i="5"/>
  <c r="FD72" i="5"/>
  <c r="FD41" i="5"/>
  <c r="FD52" i="5"/>
  <c r="FD62" i="5"/>
  <c r="FD73" i="5"/>
  <c r="FD45" i="5"/>
  <c r="FD56" i="5"/>
  <c r="FD66" i="5"/>
  <c r="FD77" i="5"/>
  <c r="CR39" i="5"/>
  <c r="CR43" i="5"/>
  <c r="CR47" i="5"/>
  <c r="CR51" i="5"/>
  <c r="CR55" i="5"/>
  <c r="CR59" i="5"/>
  <c r="CR63" i="5"/>
  <c r="CR67" i="5"/>
  <c r="CR71" i="5"/>
  <c r="CR75" i="5"/>
  <c r="CR38" i="5"/>
  <c r="CR42" i="5"/>
  <c r="CR48" i="5"/>
  <c r="CR53" i="5"/>
  <c r="CR58" i="5"/>
  <c r="CR64" i="5"/>
  <c r="CR69" i="5"/>
  <c r="CR74" i="5"/>
  <c r="CR44" i="5"/>
  <c r="CR49" i="5"/>
  <c r="CR54" i="5"/>
  <c r="CR60" i="5"/>
  <c r="CR65" i="5"/>
  <c r="CR70" i="5"/>
  <c r="CR76" i="5"/>
  <c r="CR41" i="5"/>
  <c r="CR52" i="5"/>
  <c r="CR62" i="5"/>
  <c r="CR73" i="5"/>
  <c r="CR45" i="5"/>
  <c r="CR56" i="5"/>
  <c r="CR66" i="5"/>
  <c r="CR77" i="5"/>
  <c r="CR46" i="5"/>
  <c r="CR57" i="5"/>
  <c r="CR68" i="5"/>
  <c r="CR78" i="5"/>
  <c r="CR40" i="5"/>
  <c r="CR50" i="5"/>
  <c r="CR61" i="5"/>
  <c r="CR72" i="5"/>
  <c r="AF41" i="5"/>
  <c r="AF45" i="5"/>
  <c r="AF49" i="5"/>
  <c r="AF53" i="5"/>
  <c r="AF57" i="5"/>
  <c r="AF61" i="5"/>
  <c r="AF65" i="5"/>
  <c r="AF69" i="5"/>
  <c r="AF73" i="5"/>
  <c r="AF77" i="5"/>
  <c r="AF42" i="5"/>
  <c r="AF46" i="5"/>
  <c r="AF50" i="5"/>
  <c r="AF54" i="5"/>
  <c r="AF58" i="5"/>
  <c r="AF62" i="5"/>
  <c r="AF66" i="5"/>
  <c r="AF70" i="5"/>
  <c r="AF74" i="5"/>
  <c r="AF78" i="5"/>
  <c r="AF40" i="5"/>
  <c r="AF48" i="5"/>
  <c r="AF56" i="5"/>
  <c r="AF64" i="5"/>
  <c r="AF72" i="5"/>
  <c r="AF43" i="5"/>
  <c r="AF51" i="5"/>
  <c r="AF59" i="5"/>
  <c r="AF67" i="5"/>
  <c r="AF75" i="5"/>
  <c r="AF44" i="5"/>
  <c r="AF52" i="5"/>
  <c r="AF60" i="5"/>
  <c r="AF68" i="5"/>
  <c r="AF76" i="5"/>
  <c r="AF39" i="5"/>
  <c r="AF47" i="5"/>
  <c r="AF55" i="5"/>
  <c r="AF63" i="5"/>
  <c r="AF71" i="5"/>
  <c r="AF38" i="5"/>
  <c r="IR41" i="5"/>
  <c r="IR45" i="5"/>
  <c r="IR49" i="5"/>
  <c r="IR53" i="5"/>
  <c r="IR57" i="5"/>
  <c r="IR61" i="5"/>
  <c r="IR65" i="5"/>
  <c r="IR69" i="5"/>
  <c r="IR73" i="5"/>
  <c r="IR77" i="5"/>
  <c r="IR42" i="5"/>
  <c r="IR47" i="5"/>
  <c r="IR52" i="5"/>
  <c r="IR58" i="5"/>
  <c r="IR63" i="5"/>
  <c r="IR68" i="5"/>
  <c r="IR74" i="5"/>
  <c r="IR38" i="5"/>
  <c r="IR40" i="5"/>
  <c r="IR48" i="5"/>
  <c r="IR55" i="5"/>
  <c r="IR62" i="5"/>
  <c r="IR70" i="5"/>
  <c r="IR76" i="5"/>
  <c r="IR43" i="5"/>
  <c r="IR50" i="5"/>
  <c r="IR56" i="5"/>
  <c r="IR64" i="5"/>
  <c r="IR71" i="5"/>
  <c r="IR78" i="5"/>
  <c r="IR44" i="5"/>
  <c r="IR51" i="5"/>
  <c r="IR59" i="5"/>
  <c r="IR66" i="5"/>
  <c r="IR72" i="5"/>
  <c r="IR39" i="5"/>
  <c r="IR67" i="5"/>
  <c r="IR46" i="5"/>
  <c r="IR75" i="5"/>
  <c r="IR54" i="5"/>
  <c r="IR60" i="5"/>
  <c r="EJ42" i="5"/>
  <c r="EJ46" i="5"/>
  <c r="EJ50" i="5"/>
  <c r="EJ54" i="5"/>
  <c r="EJ58" i="5"/>
  <c r="EJ62" i="5"/>
  <c r="EJ66" i="5"/>
  <c r="EJ70" i="5"/>
  <c r="EJ74" i="5"/>
  <c r="EJ78" i="5"/>
  <c r="EJ40" i="5"/>
  <c r="EJ45" i="5"/>
  <c r="EJ51" i="5"/>
  <c r="EJ56" i="5"/>
  <c r="EJ61" i="5"/>
  <c r="EJ67" i="5"/>
  <c r="EJ72" i="5"/>
  <c r="EJ77" i="5"/>
  <c r="EJ41" i="5"/>
  <c r="EJ47" i="5"/>
  <c r="EJ52" i="5"/>
  <c r="EJ57" i="5"/>
  <c r="EJ63" i="5"/>
  <c r="EJ68" i="5"/>
  <c r="EJ73" i="5"/>
  <c r="EJ38" i="5"/>
  <c r="EJ44" i="5"/>
  <c r="EJ55" i="5"/>
  <c r="EJ65" i="5"/>
  <c r="EJ76" i="5"/>
  <c r="EJ48" i="5"/>
  <c r="EJ59" i="5"/>
  <c r="EJ69" i="5"/>
  <c r="EJ39" i="5"/>
  <c r="EJ49" i="5"/>
  <c r="EJ60" i="5"/>
  <c r="EJ71" i="5"/>
  <c r="EJ43" i="5"/>
  <c r="EJ53" i="5"/>
  <c r="EJ64" i="5"/>
  <c r="EJ75" i="5"/>
  <c r="MZ42" i="5"/>
  <c r="MZ46" i="5"/>
  <c r="MZ50" i="5"/>
  <c r="MZ54" i="5"/>
  <c r="MZ58" i="5"/>
  <c r="MZ62" i="5"/>
  <c r="MZ66" i="5"/>
  <c r="MZ70" i="5"/>
  <c r="MZ74" i="5"/>
  <c r="MZ78" i="5"/>
  <c r="MZ39" i="5"/>
  <c r="MZ44" i="5"/>
  <c r="MZ49" i="5"/>
  <c r="MZ55" i="5"/>
  <c r="MZ60" i="5"/>
  <c r="MZ65" i="5"/>
  <c r="MZ71" i="5"/>
  <c r="MZ76" i="5"/>
  <c r="MZ45" i="5"/>
  <c r="MZ52" i="5"/>
  <c r="MZ59" i="5"/>
  <c r="MZ67" i="5"/>
  <c r="MZ73" i="5"/>
  <c r="MZ47" i="5"/>
  <c r="MZ56" i="5"/>
  <c r="MZ64" i="5"/>
  <c r="MZ75" i="5"/>
  <c r="MZ40" i="5"/>
  <c r="MZ51" i="5"/>
  <c r="MZ63" i="5"/>
  <c r="MZ77" i="5"/>
  <c r="MZ41" i="5"/>
  <c r="MZ53" i="5"/>
  <c r="MZ68" i="5"/>
  <c r="MZ38" i="5"/>
  <c r="MZ43" i="5"/>
  <c r="MZ57" i="5"/>
  <c r="MZ69" i="5"/>
  <c r="MZ72" i="5"/>
  <c r="MZ48" i="5"/>
  <c r="MZ61" i="5"/>
  <c r="JD40" i="5"/>
  <c r="JD44" i="5"/>
  <c r="JD48" i="5"/>
  <c r="JD52" i="5"/>
  <c r="JD56" i="5"/>
  <c r="JD60" i="5"/>
  <c r="JD64" i="5"/>
  <c r="JD68" i="5"/>
  <c r="JD72" i="5"/>
  <c r="JD76" i="5"/>
  <c r="JD42" i="5"/>
  <c r="JD47" i="5"/>
  <c r="JD53" i="5"/>
  <c r="JD58" i="5"/>
  <c r="JD63" i="5"/>
  <c r="JD69" i="5"/>
  <c r="JD74" i="5"/>
  <c r="JD38" i="5"/>
  <c r="JD43" i="5"/>
  <c r="JD50" i="5"/>
  <c r="JD57" i="5"/>
  <c r="JD65" i="5"/>
  <c r="JD71" i="5"/>
  <c r="JD78" i="5"/>
  <c r="JD45" i="5"/>
  <c r="JD51" i="5"/>
  <c r="JD59" i="5"/>
  <c r="JD66" i="5"/>
  <c r="JD73" i="5"/>
  <c r="JD39" i="5"/>
  <c r="JD46" i="5"/>
  <c r="JD54" i="5"/>
  <c r="JD61" i="5"/>
  <c r="JD67" i="5"/>
  <c r="JD75" i="5"/>
  <c r="JD49" i="5"/>
  <c r="JD77" i="5"/>
  <c r="JD55" i="5"/>
  <c r="JD62" i="5"/>
  <c r="JD41" i="5"/>
  <c r="JD70" i="5"/>
  <c r="EV41" i="5"/>
  <c r="EV45" i="5"/>
  <c r="EV49" i="5"/>
  <c r="EV53" i="5"/>
  <c r="EV57" i="5"/>
  <c r="EV61" i="5"/>
  <c r="EV65" i="5"/>
  <c r="EV69" i="5"/>
  <c r="EV73" i="5"/>
  <c r="EV77" i="5"/>
  <c r="EV40" i="5"/>
  <c r="EV46" i="5"/>
  <c r="EV51" i="5"/>
  <c r="EV56" i="5"/>
  <c r="EV62" i="5"/>
  <c r="EV67" i="5"/>
  <c r="EV72" i="5"/>
  <c r="EV78" i="5"/>
  <c r="EV42" i="5"/>
  <c r="EV47" i="5"/>
  <c r="EV52" i="5"/>
  <c r="EV58" i="5"/>
  <c r="EV63" i="5"/>
  <c r="EV68" i="5"/>
  <c r="EV74" i="5"/>
  <c r="EV38" i="5"/>
  <c r="EV39" i="5"/>
  <c r="EV50" i="5"/>
  <c r="EV60" i="5"/>
  <c r="EV71" i="5"/>
  <c r="EV43" i="5"/>
  <c r="EV54" i="5"/>
  <c r="EV64" i="5"/>
  <c r="EV75" i="5"/>
  <c r="EV44" i="5"/>
  <c r="EV55" i="5"/>
  <c r="EV66" i="5"/>
  <c r="EV76" i="5"/>
  <c r="EV48" i="5"/>
  <c r="EV59" i="5"/>
  <c r="EV70" i="5"/>
  <c r="CJ41" i="5"/>
  <c r="CJ45" i="5"/>
  <c r="CJ49" i="5"/>
  <c r="CJ53" i="5"/>
  <c r="CJ57" i="5"/>
  <c r="CJ61" i="5"/>
  <c r="CJ65" i="5"/>
  <c r="CJ69" i="5"/>
  <c r="CJ73" i="5"/>
  <c r="CJ77" i="5"/>
  <c r="CJ40" i="5"/>
  <c r="CJ46" i="5"/>
  <c r="CJ51" i="5"/>
  <c r="CJ56" i="5"/>
  <c r="CJ62" i="5"/>
  <c r="CJ67" i="5"/>
  <c r="CJ72" i="5"/>
  <c r="CJ78" i="5"/>
  <c r="CJ42" i="5"/>
  <c r="CJ47" i="5"/>
  <c r="CJ52" i="5"/>
  <c r="CJ58" i="5"/>
  <c r="CJ63" i="5"/>
  <c r="CJ68" i="5"/>
  <c r="CJ74" i="5"/>
  <c r="CJ38" i="5"/>
  <c r="CJ44" i="5"/>
  <c r="CJ55" i="5"/>
  <c r="CJ66" i="5"/>
  <c r="CJ76" i="5"/>
  <c r="CJ48" i="5"/>
  <c r="CJ59" i="5"/>
  <c r="CJ70" i="5"/>
  <c r="CJ39" i="5"/>
  <c r="CJ50" i="5"/>
  <c r="CJ60" i="5"/>
  <c r="CJ71" i="5"/>
  <c r="CJ43" i="5"/>
  <c r="CJ54" i="5"/>
  <c r="CJ64" i="5"/>
  <c r="CJ75" i="5"/>
  <c r="QL80" i="11"/>
  <c r="QL82" i="11" s="1"/>
  <c r="D117" i="2"/>
  <c r="D86" i="2"/>
  <c r="D72" i="2"/>
  <c r="D42" i="2"/>
  <c r="D34" i="2"/>
  <c r="D28" i="2" l="1"/>
  <c r="D22" i="2"/>
  <c r="D16" i="2"/>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F156" i="7" l="1"/>
  <c r="F152" i="7"/>
  <c r="F148" i="7"/>
  <c r="F144" i="7"/>
  <c r="F140" i="7"/>
  <c r="F136" i="7"/>
  <c r="F132" i="7"/>
  <c r="F128" i="7"/>
  <c r="F124" i="7"/>
  <c r="F120" i="7"/>
  <c r="F116" i="7"/>
  <c r="F112" i="7"/>
  <c r="F108" i="7"/>
  <c r="F157" i="7"/>
  <c r="F153" i="7"/>
  <c r="F149" i="7"/>
  <c r="F145" i="7"/>
  <c r="F141" i="7"/>
  <c r="F137" i="7"/>
  <c r="F133" i="7"/>
  <c r="F129" i="7"/>
  <c r="F125" i="7"/>
  <c r="F121" i="7"/>
  <c r="F117" i="7"/>
  <c r="F113" i="7"/>
  <c r="F109" i="7"/>
  <c r="F155" i="7"/>
  <c r="F151" i="7"/>
  <c r="F147" i="7"/>
  <c r="F143" i="7"/>
  <c r="F139" i="7"/>
  <c r="F135" i="7"/>
  <c r="F131" i="7"/>
  <c r="F127" i="7"/>
  <c r="F123" i="7"/>
  <c r="F119" i="7"/>
  <c r="F115" i="7"/>
  <c r="F111" i="7"/>
  <c r="F107" i="7"/>
  <c r="F154" i="7"/>
  <c r="F150" i="7"/>
  <c r="F146" i="7"/>
  <c r="F142" i="7"/>
  <c r="F138" i="7"/>
  <c r="F134" i="7"/>
  <c r="F130" i="7"/>
  <c r="F126" i="7"/>
  <c r="F122" i="7"/>
  <c r="F118" i="7"/>
  <c r="F114" i="7"/>
  <c r="F110" i="7"/>
  <c r="C106" i="7" l="1"/>
  <c r="D106" i="7"/>
  <c r="E106" i="7"/>
  <c r="E197" i="7" s="1"/>
  <c r="M79" i="5"/>
  <c r="M82" i="5" s="1"/>
  <c r="G42" i="8"/>
  <c r="K42" i="8" s="1"/>
  <c r="G41" i="8"/>
  <c r="F10" i="7"/>
  <c r="F9" i="7"/>
  <c r="F6" i="11" s="1"/>
  <c r="F27" i="8"/>
  <c r="V53" i="4"/>
  <c r="V52" i="4"/>
  <c r="F48" i="8"/>
  <c r="G48" i="8" s="1"/>
  <c r="K36" i="8"/>
  <c r="F29" i="8"/>
  <c r="G29" i="8" s="1"/>
  <c r="K23" i="8"/>
  <c r="F16" i="8"/>
  <c r="G16" i="8" s="1"/>
  <c r="F7" i="8"/>
  <c r="F6" i="8"/>
  <c r="F5" i="8"/>
  <c r="K106" i="7"/>
  <c r="K197" i="7" s="1"/>
  <c r="J106" i="7"/>
  <c r="J197" i="7" s="1"/>
  <c r="I106" i="7"/>
  <c r="I197" i="7" s="1"/>
  <c r="H106" i="7"/>
  <c r="G106" i="7"/>
  <c r="G197" i="7" s="1"/>
  <c r="F23" i="8"/>
  <c r="F88" i="7"/>
  <c r="OK6" i="11" s="1"/>
  <c r="ON39" i="11" s="1"/>
  <c r="F87" i="7"/>
  <c r="OF6" i="11" s="1"/>
  <c r="OI39" i="11" s="1"/>
  <c r="F86" i="7"/>
  <c r="OA6" i="11" s="1"/>
  <c r="OD39" i="11" s="1"/>
  <c r="F85" i="7"/>
  <c r="NV6" i="11" s="1"/>
  <c r="NY39" i="11" s="1"/>
  <c r="F84" i="7"/>
  <c r="NQ6" i="11" s="1"/>
  <c r="NT39" i="11" s="1"/>
  <c r="F83" i="7"/>
  <c r="NL6" i="11" s="1"/>
  <c r="NO39" i="11" s="1"/>
  <c r="F82" i="7"/>
  <c r="NG6" i="11" s="1"/>
  <c r="NJ39" i="11" s="1"/>
  <c r="F81" i="7"/>
  <c r="NB6" i="11" s="1"/>
  <c r="NE39" i="11" s="1"/>
  <c r="F80" i="7"/>
  <c r="MW6" i="11" s="1"/>
  <c r="MZ39" i="11" s="1"/>
  <c r="F79" i="7"/>
  <c r="MR6" i="11" s="1"/>
  <c r="MU39" i="11" s="1"/>
  <c r="F78" i="7"/>
  <c r="MM6" i="11" s="1"/>
  <c r="MP39" i="11" s="1"/>
  <c r="F77" i="7"/>
  <c r="MH6" i="11" s="1"/>
  <c r="MK39" i="11" s="1"/>
  <c r="F76" i="7"/>
  <c r="MC6" i="11" s="1"/>
  <c r="MF39" i="11" s="1"/>
  <c r="F75" i="7"/>
  <c r="LX6" i="11" s="1"/>
  <c r="MA39" i="11" s="1"/>
  <c r="F74" i="7"/>
  <c r="LS6" i="11" s="1"/>
  <c r="LV39" i="11" s="1"/>
  <c r="F73" i="7"/>
  <c r="LN6" i="11" s="1"/>
  <c r="LQ39" i="11" s="1"/>
  <c r="F72" i="7"/>
  <c r="LI6" i="11" s="1"/>
  <c r="LL39" i="11" s="1"/>
  <c r="F71" i="7"/>
  <c r="LD6" i="11" s="1"/>
  <c r="LG39" i="11" s="1"/>
  <c r="F70" i="7"/>
  <c r="KY6" i="11" s="1"/>
  <c r="LB39" i="11" s="1"/>
  <c r="F69" i="7"/>
  <c r="KT6" i="11" s="1"/>
  <c r="KW39" i="11" s="1"/>
  <c r="F68" i="7"/>
  <c r="KO6" i="11" s="1"/>
  <c r="KR39" i="11" s="1"/>
  <c r="F67" i="7"/>
  <c r="KJ6" i="11" s="1"/>
  <c r="KM39" i="11" s="1"/>
  <c r="F66" i="7"/>
  <c r="KE6" i="11" s="1"/>
  <c r="KH39" i="11" s="1"/>
  <c r="F65" i="7"/>
  <c r="JZ6" i="11" s="1"/>
  <c r="KC39" i="11" s="1"/>
  <c r="F64" i="7"/>
  <c r="JU6" i="11" s="1"/>
  <c r="JX39" i="11" s="1"/>
  <c r="F63" i="7"/>
  <c r="JP6" i="11" s="1"/>
  <c r="JS39" i="11" s="1"/>
  <c r="F62" i="7"/>
  <c r="JK6" i="11" s="1"/>
  <c r="JN39" i="11" s="1"/>
  <c r="F61" i="7"/>
  <c r="JF6" i="11" s="1"/>
  <c r="JI39" i="11" s="1"/>
  <c r="F60" i="7"/>
  <c r="JA6" i="11" s="1"/>
  <c r="JD39" i="11" s="1"/>
  <c r="F59" i="7"/>
  <c r="IV6" i="11" s="1"/>
  <c r="IY39" i="11" s="1"/>
  <c r="F58" i="7"/>
  <c r="IQ6" i="11" s="1"/>
  <c r="IT39" i="11" s="1"/>
  <c r="F57" i="7"/>
  <c r="IL6" i="11" s="1"/>
  <c r="IO39" i="11" s="1"/>
  <c r="F56" i="7"/>
  <c r="IG6" i="11" s="1"/>
  <c r="IJ39" i="11" s="1"/>
  <c r="F55" i="7"/>
  <c r="IB6" i="11" s="1"/>
  <c r="IE39" i="11" s="1"/>
  <c r="F54" i="7"/>
  <c r="HW6" i="11" s="1"/>
  <c r="HZ39" i="11" s="1"/>
  <c r="F53" i="7"/>
  <c r="HR6" i="11" s="1"/>
  <c r="HU39" i="11" s="1"/>
  <c r="F52" i="7"/>
  <c r="HM6" i="11" s="1"/>
  <c r="HP39" i="11" s="1"/>
  <c r="F51" i="7"/>
  <c r="HH6" i="11" s="1"/>
  <c r="HK39" i="11" s="1"/>
  <c r="F50" i="7"/>
  <c r="HC6" i="11" s="1"/>
  <c r="HF39" i="11" s="1"/>
  <c r="F49" i="7"/>
  <c r="GX6" i="11" s="1"/>
  <c r="HA39" i="11" s="1"/>
  <c r="F48" i="7"/>
  <c r="GS6" i="11" s="1"/>
  <c r="GV39" i="11" s="1"/>
  <c r="F47" i="7"/>
  <c r="GN6" i="11" s="1"/>
  <c r="GQ39" i="11" s="1"/>
  <c r="F46" i="7"/>
  <c r="GI6" i="11" s="1"/>
  <c r="GL39" i="11" s="1"/>
  <c r="F45" i="7"/>
  <c r="GD6" i="11" s="1"/>
  <c r="GG39" i="11" s="1"/>
  <c r="F44" i="7"/>
  <c r="FY6" i="11" s="1"/>
  <c r="GB39" i="11" s="1"/>
  <c r="F43" i="7"/>
  <c r="FT6" i="11" s="1"/>
  <c r="FW39" i="11" s="1"/>
  <c r="F42" i="7"/>
  <c r="FO6" i="11" s="1"/>
  <c r="FR39" i="11" s="1"/>
  <c r="F41" i="7"/>
  <c r="FJ6" i="11" s="1"/>
  <c r="FM39" i="11" s="1"/>
  <c r="F40" i="7"/>
  <c r="FE6" i="11" s="1"/>
  <c r="FH39" i="11" s="1"/>
  <c r="F39" i="7"/>
  <c r="EZ6" i="11" s="1"/>
  <c r="FC39" i="11" s="1"/>
  <c r="F38" i="7"/>
  <c r="EU6" i="11" s="1"/>
  <c r="EX39" i="11" s="1"/>
  <c r="F37" i="7"/>
  <c r="EP6" i="11" s="1"/>
  <c r="ES39" i="11" s="1"/>
  <c r="F36" i="7"/>
  <c r="EK6" i="11" s="1"/>
  <c r="EN39" i="11" s="1"/>
  <c r="F35" i="7"/>
  <c r="EF6" i="11" s="1"/>
  <c r="EI39" i="11" s="1"/>
  <c r="F34" i="7"/>
  <c r="EA6" i="11" s="1"/>
  <c r="ED39" i="11" s="1"/>
  <c r="F33" i="7"/>
  <c r="DV6" i="11" s="1"/>
  <c r="DY39" i="11" s="1"/>
  <c r="F32" i="7"/>
  <c r="DQ6" i="11" s="1"/>
  <c r="DT39" i="11" s="1"/>
  <c r="F31" i="7"/>
  <c r="DL6" i="11" s="1"/>
  <c r="DO39" i="11" s="1"/>
  <c r="F30" i="7"/>
  <c r="DG6" i="11" s="1"/>
  <c r="DJ39" i="11" s="1"/>
  <c r="F29" i="7"/>
  <c r="DB6" i="11" s="1"/>
  <c r="DE39" i="11" s="1"/>
  <c r="F28" i="7"/>
  <c r="F27" i="7"/>
  <c r="F26" i="7"/>
  <c r="F25" i="7"/>
  <c r="F24" i="7"/>
  <c r="F23" i="7"/>
  <c r="F22" i="7"/>
  <c r="F21" i="7"/>
  <c r="BN6" i="11" s="1"/>
  <c r="BQ39" i="11" s="1"/>
  <c r="F20" i="7"/>
  <c r="F19" i="7"/>
  <c r="F18" i="7"/>
  <c r="F17" i="7"/>
  <c r="F16" i="7"/>
  <c r="F15" i="7"/>
  <c r="F14" i="7"/>
  <c r="F13" i="7"/>
  <c r="F12" i="7"/>
  <c r="F11" i="7"/>
  <c r="C4" i="7"/>
  <c r="C3" i="7"/>
  <c r="LN4" i="5"/>
  <c r="LJ4" i="5"/>
  <c r="LF4" i="5"/>
  <c r="LB4" i="5"/>
  <c r="KX4" i="5"/>
  <c r="KT4" i="5"/>
  <c r="KP4" i="5"/>
  <c r="KL4" i="5"/>
  <c r="KH4" i="5"/>
  <c r="KD4" i="5"/>
  <c r="JZ4" i="5"/>
  <c r="JV4" i="5"/>
  <c r="JR4" i="5"/>
  <c r="JN4" i="5"/>
  <c r="JJ4" i="5"/>
  <c r="JF4" i="5"/>
  <c r="JB4" i="5"/>
  <c r="IX4" i="5"/>
  <c r="IT4" i="5"/>
  <c r="IP4" i="5"/>
  <c r="IL4" i="5"/>
  <c r="IH4" i="5"/>
  <c r="ID4" i="5"/>
  <c r="HZ4" i="5"/>
  <c r="HV4" i="5"/>
  <c r="HR4" i="5"/>
  <c r="HN4" i="5"/>
  <c r="HJ4" i="5"/>
  <c r="HF4" i="5"/>
  <c r="HB4" i="5"/>
  <c r="GX4" i="5"/>
  <c r="GT4" i="5"/>
  <c r="GP4" i="5"/>
  <c r="GL4" i="5"/>
  <c r="GH4" i="5"/>
  <c r="GD4" i="5"/>
  <c r="FZ4" i="5"/>
  <c r="FV4" i="5"/>
  <c r="FR4" i="5"/>
  <c r="FN4" i="5"/>
  <c r="FJ4" i="5"/>
  <c r="FF4" i="5"/>
  <c r="FB4" i="5"/>
  <c r="EX4" i="5"/>
  <c r="ET4" i="5"/>
  <c r="EP4" i="5"/>
  <c r="EL4" i="5"/>
  <c r="EH4" i="5"/>
  <c r="ED4" i="5"/>
  <c r="DZ4" i="5"/>
  <c r="DV4" i="5"/>
  <c r="DR4" i="5"/>
  <c r="DN4" i="5"/>
  <c r="DJ4" i="5"/>
  <c r="DF4" i="5"/>
  <c r="DB4" i="5"/>
  <c r="CX4" i="5"/>
  <c r="CT4" i="5"/>
  <c r="CP4" i="5"/>
  <c r="CL4" i="5"/>
  <c r="CH4" i="5"/>
  <c r="CD4" i="5"/>
  <c r="BZ4" i="5"/>
  <c r="BV4" i="5"/>
  <c r="BR4" i="5"/>
  <c r="BN4" i="5"/>
  <c r="BJ4" i="5"/>
  <c r="BF4" i="5"/>
  <c r="BB4" i="5"/>
  <c r="AX4" i="5"/>
  <c r="AT4" i="5"/>
  <c r="AP4" i="5"/>
  <c r="AL4" i="5"/>
  <c r="AH4" i="5"/>
  <c r="AD4" i="5"/>
  <c r="Z4" i="5"/>
  <c r="V4" i="5"/>
  <c r="R4" i="5"/>
  <c r="Q324" i="2"/>
  <c r="Q322" i="2"/>
  <c r="Q320" i="2"/>
  <c r="Q318" i="2"/>
  <c r="Q316" i="2"/>
  <c r="B74" i="4"/>
  <c r="F252" i="2"/>
  <c r="F21" i="8"/>
  <c r="F20" i="8"/>
  <c r="F18" i="8"/>
  <c r="K13" i="8" s="1"/>
  <c r="F223" i="2"/>
  <c r="P41" i="5" l="1"/>
  <c r="P45" i="5"/>
  <c r="P49" i="5"/>
  <c r="P53" i="5"/>
  <c r="P57" i="5"/>
  <c r="P61" i="5"/>
  <c r="P65" i="5"/>
  <c r="P69" i="5"/>
  <c r="P73" i="5"/>
  <c r="P77" i="5"/>
  <c r="P42" i="5"/>
  <c r="P46" i="5"/>
  <c r="P50" i="5"/>
  <c r="P54" i="5"/>
  <c r="P58" i="5"/>
  <c r="P62" i="5"/>
  <c r="P66" i="5"/>
  <c r="P70" i="5"/>
  <c r="P74" i="5"/>
  <c r="P78" i="5"/>
  <c r="P40" i="5"/>
  <c r="P48" i="5"/>
  <c r="P56" i="5"/>
  <c r="P64" i="5"/>
  <c r="P72" i="5"/>
  <c r="P43" i="5"/>
  <c r="P51" i="5"/>
  <c r="P59" i="5"/>
  <c r="P67" i="5"/>
  <c r="P75" i="5"/>
  <c r="P44" i="5"/>
  <c r="P52" i="5"/>
  <c r="P60" i="5"/>
  <c r="P68" i="5"/>
  <c r="P76" i="5"/>
  <c r="P39" i="5"/>
  <c r="P47" i="5"/>
  <c r="P55" i="5"/>
  <c r="P63" i="5"/>
  <c r="P71" i="5"/>
  <c r="P38" i="5"/>
  <c r="M91" i="5"/>
  <c r="R91" i="5" s="1"/>
  <c r="H197" i="7"/>
  <c r="D197" i="7"/>
  <c r="S124" i="4" s="1"/>
  <c r="C197" i="7"/>
  <c r="S123" i="4" s="1"/>
  <c r="DO80" i="11"/>
  <c r="DO82" i="11" s="1"/>
  <c r="DO79" i="11"/>
  <c r="EI79" i="11"/>
  <c r="EI80" i="11"/>
  <c r="EI82" i="11" s="1"/>
  <c r="FC80" i="11"/>
  <c r="FC82" i="11" s="1"/>
  <c r="FC79" i="11"/>
  <c r="FW79" i="11"/>
  <c r="FW80" i="11"/>
  <c r="FW82" i="11" s="1"/>
  <c r="GQ80" i="11"/>
  <c r="GQ82" i="11" s="1"/>
  <c r="GQ79" i="11"/>
  <c r="HK80" i="11"/>
  <c r="HK82" i="11" s="1"/>
  <c r="HK79" i="11"/>
  <c r="IE79" i="11"/>
  <c r="IE80" i="11"/>
  <c r="IE82" i="11" s="1"/>
  <c r="IY80" i="11"/>
  <c r="IY82" i="11" s="1"/>
  <c r="IY79" i="11"/>
  <c r="JS79" i="11"/>
  <c r="JS80" i="11"/>
  <c r="JS82" i="11" s="1"/>
  <c r="KM79" i="11"/>
  <c r="KM80" i="11"/>
  <c r="KM82" i="11" s="1"/>
  <c r="LG80" i="11"/>
  <c r="LG82" i="11" s="1"/>
  <c r="LG79" i="11"/>
  <c r="MA79" i="11"/>
  <c r="MA80" i="11"/>
  <c r="MA82" i="11" s="1"/>
  <c r="MU80" i="11"/>
  <c r="MU82" i="11" s="1"/>
  <c r="MU79" i="11"/>
  <c r="NO80" i="11"/>
  <c r="NO82" i="11" s="1"/>
  <c r="NO79" i="11"/>
  <c r="OI79" i="11"/>
  <c r="OI80" i="11"/>
  <c r="OI82" i="11" s="1"/>
  <c r="DT79" i="11"/>
  <c r="DT80" i="11"/>
  <c r="DT82" i="11" s="1"/>
  <c r="EN80" i="11"/>
  <c r="EN82" i="11" s="1"/>
  <c r="EN79" i="11"/>
  <c r="FH79" i="11"/>
  <c r="FH80" i="11"/>
  <c r="FH82" i="11" s="1"/>
  <c r="GB79" i="11"/>
  <c r="GB80" i="11"/>
  <c r="GB82" i="11" s="1"/>
  <c r="GV79" i="11"/>
  <c r="GV80" i="11"/>
  <c r="GV82" i="11" s="1"/>
  <c r="HP80" i="11"/>
  <c r="HP82" i="11" s="1"/>
  <c r="HP79" i="11"/>
  <c r="IJ79" i="11"/>
  <c r="IJ80" i="11"/>
  <c r="IJ82" i="11" s="1"/>
  <c r="JD80" i="11"/>
  <c r="JD82" i="11" s="1"/>
  <c r="JD79" i="11"/>
  <c r="JX79" i="11"/>
  <c r="JX80" i="11"/>
  <c r="JX82" i="11" s="1"/>
  <c r="KR79" i="11"/>
  <c r="KR80" i="11"/>
  <c r="KR82" i="11" s="1"/>
  <c r="LL79" i="11"/>
  <c r="LL80" i="11"/>
  <c r="LL82" i="11" s="1"/>
  <c r="MF80" i="11"/>
  <c r="MF82" i="11" s="1"/>
  <c r="MF79" i="11"/>
  <c r="MZ79" i="11"/>
  <c r="MZ80" i="11"/>
  <c r="MZ82" i="11" s="1"/>
  <c r="NT80" i="11"/>
  <c r="NT82" i="11" s="1"/>
  <c r="NT79" i="11"/>
  <c r="ON79" i="11"/>
  <c r="ON80" i="11"/>
  <c r="ON82" i="11" s="1"/>
  <c r="BQ80" i="11"/>
  <c r="BQ82" i="11" s="1"/>
  <c r="BQ79" i="11"/>
  <c r="DE80" i="11"/>
  <c r="DE82" i="11" s="1"/>
  <c r="DE79" i="11"/>
  <c r="DY80" i="11"/>
  <c r="DY82" i="11" s="1"/>
  <c r="DY79" i="11"/>
  <c r="ES80" i="11"/>
  <c r="ES82" i="11" s="1"/>
  <c r="ES79" i="11"/>
  <c r="FM79" i="11"/>
  <c r="FM80" i="11"/>
  <c r="FM82" i="11" s="1"/>
  <c r="GG80" i="11"/>
  <c r="GG82" i="11" s="1"/>
  <c r="GG79" i="11"/>
  <c r="HA80" i="11"/>
  <c r="HA82" i="11" s="1"/>
  <c r="HA79" i="11"/>
  <c r="HU80" i="11"/>
  <c r="HU82" i="11" s="1"/>
  <c r="HU79" i="11"/>
  <c r="IO79" i="11"/>
  <c r="IO80" i="11"/>
  <c r="IO82" i="11" s="1"/>
  <c r="JI80" i="11"/>
  <c r="JI82" i="11" s="1"/>
  <c r="JI79" i="11"/>
  <c r="KC80" i="11"/>
  <c r="KC82" i="11" s="1"/>
  <c r="KC79" i="11"/>
  <c r="KW80" i="11"/>
  <c r="KW82" i="11" s="1"/>
  <c r="KW79" i="11"/>
  <c r="LQ80" i="11"/>
  <c r="LQ82" i="11" s="1"/>
  <c r="LQ79" i="11"/>
  <c r="MK80" i="11"/>
  <c r="MK82" i="11" s="1"/>
  <c r="MK79" i="11"/>
  <c r="NE80" i="11"/>
  <c r="NE82" i="11" s="1"/>
  <c r="NE79" i="11"/>
  <c r="NY80" i="11"/>
  <c r="NY82" i="11" s="1"/>
  <c r="NY79" i="11"/>
  <c r="DJ79" i="11"/>
  <c r="DJ80" i="11"/>
  <c r="DJ82" i="11" s="1"/>
  <c r="ED80" i="11"/>
  <c r="ED82" i="11" s="1"/>
  <c r="ED79" i="11"/>
  <c r="EX79" i="11"/>
  <c r="EX80" i="11"/>
  <c r="EX82" i="11" s="1"/>
  <c r="FR80" i="11"/>
  <c r="FR82" i="11" s="1"/>
  <c r="FR79" i="11"/>
  <c r="GL79" i="11"/>
  <c r="GL80" i="11"/>
  <c r="GL82" i="11" s="1"/>
  <c r="HF80" i="11"/>
  <c r="HF82" i="11" s="1"/>
  <c r="HF79" i="11"/>
  <c r="HZ79" i="11"/>
  <c r="HZ80" i="11"/>
  <c r="HZ82" i="11" s="1"/>
  <c r="IT80" i="11"/>
  <c r="IT82" i="11" s="1"/>
  <c r="IT79" i="11"/>
  <c r="JN79" i="11"/>
  <c r="JN80" i="11"/>
  <c r="JN82" i="11" s="1"/>
  <c r="KH80" i="11"/>
  <c r="KH82" i="11" s="1"/>
  <c r="KH79" i="11"/>
  <c r="LB79" i="11"/>
  <c r="LB80" i="11"/>
  <c r="LB82" i="11" s="1"/>
  <c r="LV80" i="11"/>
  <c r="LV82" i="11" s="1"/>
  <c r="LV79" i="11"/>
  <c r="MP79" i="11"/>
  <c r="MP80" i="11"/>
  <c r="MP82" i="11" s="1"/>
  <c r="NJ80" i="11"/>
  <c r="NJ82" i="11" s="1"/>
  <c r="NJ79" i="11"/>
  <c r="OD79" i="11"/>
  <c r="OD80" i="11"/>
  <c r="OD82" i="11" s="1"/>
  <c r="M83" i="5"/>
  <c r="AY6" i="11"/>
  <c r="BB39" i="11" s="1"/>
  <c r="CM6" i="11"/>
  <c r="CP39" i="11" s="1"/>
  <c r="AJ6" i="11"/>
  <c r="AM39" i="11" s="1"/>
  <c r="BD6" i="11"/>
  <c r="BG39" i="11" s="1"/>
  <c r="BX6" i="11"/>
  <c r="CA39" i="11" s="1"/>
  <c r="CR6" i="11"/>
  <c r="CU39" i="11" s="1"/>
  <c r="AE6" i="11"/>
  <c r="AH39" i="11" s="1"/>
  <c r="BS6" i="11"/>
  <c r="BV39" i="11" s="1"/>
  <c r="AO6" i="11"/>
  <c r="AR39" i="11" s="1"/>
  <c r="CC6" i="11"/>
  <c r="CF39" i="11" s="1"/>
  <c r="U6" i="11"/>
  <c r="X39" i="11" s="1"/>
  <c r="BI6" i="11"/>
  <c r="BL39" i="11" s="1"/>
  <c r="CW6" i="11"/>
  <c r="CZ39" i="11" s="1"/>
  <c r="Z6" i="11"/>
  <c r="AC39" i="11" s="1"/>
  <c r="AT6" i="11"/>
  <c r="AW39" i="11" s="1"/>
  <c r="CH6" i="11"/>
  <c r="CK39" i="11" s="1"/>
  <c r="P6" i="11"/>
  <c r="S39" i="11" s="1"/>
  <c r="K6" i="11"/>
  <c r="I79" i="11"/>
  <c r="I80" i="11"/>
  <c r="I82" i="11" s="1"/>
  <c r="F100" i="7"/>
  <c r="F17" i="8" s="1"/>
  <c r="F36" i="8"/>
  <c r="G13" i="8"/>
  <c r="F15" i="8"/>
  <c r="K14" i="8" s="1"/>
  <c r="F19" i="8"/>
  <c r="G21" i="8" s="1"/>
  <c r="F106" i="7"/>
  <c r="F197" i="7" s="1"/>
  <c r="F215" i="2"/>
  <c r="V50" i="4"/>
  <c r="M80" i="5"/>
  <c r="V48" i="4"/>
  <c r="F33" i="8" l="1"/>
  <c r="F31" i="8"/>
  <c r="F28" i="8" s="1"/>
  <c r="K27" i="8" s="1"/>
  <c r="F34" i="8"/>
  <c r="F32" i="8" s="1"/>
  <c r="S125" i="4"/>
  <c r="S126" i="4" s="1"/>
  <c r="S127" i="4" s="1"/>
  <c r="M92" i="5"/>
  <c r="M85" i="5"/>
  <c r="NL85" i="5" s="1"/>
  <c r="F189" i="2" s="1"/>
  <c r="CK79" i="11"/>
  <c r="CK80" i="11"/>
  <c r="CK82" i="11" s="1"/>
  <c r="AC80" i="11"/>
  <c r="AC82" i="11" s="1"/>
  <c r="AC79" i="11"/>
  <c r="AR80" i="11"/>
  <c r="AR82" i="11" s="1"/>
  <c r="AR79" i="11"/>
  <c r="AH80" i="11"/>
  <c r="AH82" i="11" s="1"/>
  <c r="AH79" i="11"/>
  <c r="CZ80" i="11"/>
  <c r="CZ82" i="11" s="1"/>
  <c r="CZ79" i="11"/>
  <c r="X80" i="11"/>
  <c r="X82" i="11" s="1"/>
  <c r="X79" i="11"/>
  <c r="CU80" i="11"/>
  <c r="CU82" i="11" s="1"/>
  <c r="CU79" i="11"/>
  <c r="BG79" i="11"/>
  <c r="BG80" i="11"/>
  <c r="BG82" i="11" s="1"/>
  <c r="CP80" i="11"/>
  <c r="CP82" i="11" s="1"/>
  <c r="CP79" i="11"/>
  <c r="BL80" i="11"/>
  <c r="BL82" i="11" s="1"/>
  <c r="BL79" i="11"/>
  <c r="CA80" i="11"/>
  <c r="CA82" i="11" s="1"/>
  <c r="CA79" i="11"/>
  <c r="AM79" i="11"/>
  <c r="AM80" i="11"/>
  <c r="AM82" i="11" s="1"/>
  <c r="BB80" i="11"/>
  <c r="BB82" i="11" s="1"/>
  <c r="BB79" i="11"/>
  <c r="AW79" i="11"/>
  <c r="AW80" i="11"/>
  <c r="AW82" i="11" s="1"/>
  <c r="CF80" i="11"/>
  <c r="CF82" i="11" s="1"/>
  <c r="CF79" i="11"/>
  <c r="BV80" i="11"/>
  <c r="BV82" i="11" s="1"/>
  <c r="BV79" i="11"/>
  <c r="S79" i="11"/>
  <c r="S80" i="11"/>
  <c r="S82" i="11" s="1"/>
  <c r="N39" i="11"/>
  <c r="K19" i="8"/>
  <c r="G20" i="8"/>
  <c r="F30" i="8"/>
  <c r="G36" i="8" s="1"/>
  <c r="G23" i="8"/>
  <c r="G19" i="8"/>
  <c r="G18" i="8"/>
  <c r="K16" i="8"/>
  <c r="N79" i="11" l="1"/>
  <c r="N80" i="11"/>
  <c r="N82" i="11" s="1"/>
  <c r="C82" i="11" s="1"/>
  <c r="F43" i="8" s="1"/>
  <c r="G43" i="8" s="1"/>
  <c r="K43" i="8" s="1"/>
  <c r="G33" i="8"/>
  <c r="K32" i="8"/>
  <c r="G34" i="8"/>
  <c r="NJ85" i="5"/>
  <c r="F191" i="2" s="1"/>
  <c r="NK85" i="5"/>
  <c r="F193" i="2" s="1"/>
  <c r="NI85" i="5"/>
  <c r="NI52" i="5"/>
  <c r="NI44" i="5"/>
  <c r="NI66" i="5"/>
  <c r="NI75" i="5"/>
  <c r="NI55" i="5"/>
  <c r="NJ55" i="5" s="1"/>
  <c r="Q131" i="2" s="1"/>
  <c r="U38" i="4" s="1"/>
  <c r="NI51" i="5"/>
  <c r="NI65" i="5"/>
  <c r="NI71" i="5"/>
  <c r="NI53" i="5"/>
  <c r="NI56" i="5"/>
  <c r="NJ56" i="5" s="1"/>
  <c r="Q133" i="2" s="1"/>
  <c r="U39" i="4" s="1"/>
  <c r="NI41" i="5"/>
  <c r="NI60" i="5"/>
  <c r="NI38" i="5"/>
  <c r="NI78" i="5"/>
  <c r="NJ78" i="5" s="1"/>
  <c r="Q149" i="2" s="1"/>
  <c r="U47" i="4" s="1"/>
  <c r="NI45" i="5"/>
  <c r="NI72" i="5"/>
  <c r="NI67" i="5"/>
  <c r="NI46" i="5"/>
  <c r="NI69" i="5"/>
  <c r="NI40" i="5"/>
  <c r="NI76" i="5"/>
  <c r="NI63" i="5"/>
  <c r="NI47" i="5"/>
  <c r="NI61" i="5"/>
  <c r="NJ61" i="5" s="1"/>
  <c r="Q137" i="2" s="1"/>
  <c r="U41" i="4" s="1"/>
  <c r="NI70" i="5"/>
  <c r="NI54" i="5"/>
  <c r="NI48" i="5"/>
  <c r="NJ48" i="5" s="1"/>
  <c r="Q123" i="2" s="1"/>
  <c r="U34" i="4" s="1"/>
  <c r="NI77" i="5"/>
  <c r="NJ77" i="5" s="1"/>
  <c r="Q147" i="2" s="1"/>
  <c r="U46" i="4" s="1"/>
  <c r="NI50" i="5"/>
  <c r="NJ50" i="5" s="1"/>
  <c r="Q127" i="2" s="1"/>
  <c r="U36" i="4" s="1"/>
  <c r="NI49" i="5"/>
  <c r="NJ49" i="5" s="1"/>
  <c r="Q125" i="2" s="1"/>
  <c r="U35" i="4" s="1"/>
  <c r="NI39" i="5"/>
  <c r="NI64" i="5"/>
  <c r="NI59" i="5"/>
  <c r="NI43" i="5"/>
  <c r="NI57" i="5"/>
  <c r="NI73" i="5"/>
  <c r="NI68" i="5"/>
  <c r="NI62" i="5"/>
  <c r="NI42" i="5"/>
  <c r="NI58" i="5"/>
  <c r="NI74" i="5"/>
  <c r="G31" i="8"/>
  <c r="F217" i="2" s="1"/>
  <c r="K29" i="8"/>
  <c r="G32" i="8"/>
  <c r="I50" i="8" l="1"/>
  <c r="F195" i="2"/>
  <c r="NJ63" i="5"/>
  <c r="Q139" i="2" s="1"/>
  <c r="U42" i="4" s="1"/>
  <c r="NJ44" i="5"/>
  <c r="Q119" i="2" s="1"/>
  <c r="U32" i="4" s="1"/>
  <c r="NJ70" i="5"/>
  <c r="Q143" i="2" s="1"/>
  <c r="U44" i="4" s="1"/>
  <c r="NJ66" i="5"/>
  <c r="Q141" i="2" s="1"/>
  <c r="U43" i="4" s="1"/>
  <c r="NJ57" i="5"/>
  <c r="Q135" i="2" s="1"/>
  <c r="U40" i="4" s="1"/>
  <c r="NJ51" i="5"/>
  <c r="Q129" i="2" s="1"/>
  <c r="U37" i="4" s="1"/>
  <c r="NJ72" i="5"/>
  <c r="Q145" i="2" s="1"/>
  <c r="U45" i="4" s="1"/>
  <c r="NJ46" i="5"/>
  <c r="Q121" i="2" s="1"/>
  <c r="U33" i="4" s="1"/>
  <c r="NJ38" i="5"/>
  <c r="Q117" i="2" s="1"/>
  <c r="NI79" i="5"/>
  <c r="NJ79" i="5" s="1"/>
  <c r="Q151" i="2" l="1"/>
  <c r="Q153" i="2" s="1"/>
  <c r="Q331" i="2" s="1"/>
  <c r="U31" i="4"/>
  <c r="V31" i="4" s="1"/>
  <c r="Q343" i="2" l="1"/>
  <c r="Q346" i="2" s="1"/>
  <c r="P108" i="4" s="1"/>
  <c r="P111" i="4" s="1"/>
  <c r="P112" i="4" s="1"/>
  <c r="Q348" i="2" l="1"/>
</calcChain>
</file>

<file path=xl/comments1.xml><?xml version="1.0" encoding="utf-8"?>
<comments xmlns="http://schemas.openxmlformats.org/spreadsheetml/2006/main">
  <authors>
    <author>Erika Natalia Niño Salamanca</author>
  </authors>
  <commentList>
    <comment ref="E40" authorId="0" shapeId="0">
      <text>
        <r>
          <rPr>
            <b/>
            <sz val="9"/>
            <color indexed="81"/>
            <rFont val="Tahoma"/>
            <family val="2"/>
          </rPr>
          <t>Valor Cofinanciación SENA</t>
        </r>
      </text>
    </comment>
  </commentList>
</comments>
</file>

<file path=xl/sharedStrings.xml><?xml version="1.0" encoding="utf-8"?>
<sst xmlns="http://schemas.openxmlformats.org/spreadsheetml/2006/main" count="7149" uniqueCount="789">
  <si>
    <t>A. GENERALIDADES DEL PROYECTO</t>
  </si>
  <si>
    <t>PROPONENTE:</t>
  </si>
  <si>
    <t>NIT:</t>
  </si>
  <si>
    <t>DOMICILIO DE PROPONENTE SEGÚN CÁMARA DE COMERCIO (Departamento/Municipio):</t>
  </si>
  <si>
    <t>CÓDIGO RADICACIÓN PROYECTO:</t>
  </si>
  <si>
    <t>MODALIDAD:</t>
  </si>
  <si>
    <t>SECTOR PROPONENTE SEGÚN SIGP:</t>
  </si>
  <si>
    <t>B. RESUMEN EVALUACIÓN TÉCNICA Y VERIFICACIÓN FINANCIERA</t>
  </si>
  <si>
    <t>No.</t>
  </si>
  <si>
    <t>FACTORES A EVALUAR</t>
  </si>
  <si>
    <t xml:space="preserve">PUNTAJE POR FACTOR MÁXIMO A EVALUAR </t>
  </si>
  <si>
    <t>CRITERIO DE EVALUACION</t>
  </si>
  <si>
    <t xml:space="preserve"> PUNTAJE MÁXIMO A EVALUAR POR CRITERIO </t>
  </si>
  <si>
    <t xml:space="preserve">PUNTAJE ASIGNADO POR CRITERIO </t>
  </si>
  <si>
    <t>PUNTAJE ASIGNADO POR ÍTEM</t>
  </si>
  <si>
    <t xml:space="preserve"> Articulación, pertinencia y coherencia del Proyecto</t>
  </si>
  <si>
    <t>Descripción general del proponente según modalidad</t>
  </si>
  <si>
    <t>Metodología diagnóstico de la(s) necesidad(es) de formación</t>
  </si>
  <si>
    <t>Identificación del problema o  necesidad de formación</t>
  </si>
  <si>
    <t>Modalidad de Formación</t>
  </si>
  <si>
    <t xml:space="preserve">Metodología </t>
  </si>
  <si>
    <t xml:space="preserve">Unidades Temáticas </t>
  </si>
  <si>
    <t>Material de Formación</t>
  </si>
  <si>
    <t>Resultados de Aprendizaje</t>
  </si>
  <si>
    <t>Evaluación de aprendizaje</t>
  </si>
  <si>
    <t>Ambiente de aprendizaje</t>
  </si>
  <si>
    <t>Optimización de Recursos</t>
  </si>
  <si>
    <t>Transferencia de conocimiento y tecnología al SENA</t>
  </si>
  <si>
    <t>C. CONCEPTO EVALUACIÓN TÉCNICA</t>
  </si>
  <si>
    <t>D. CONCEPTO BONIFICACIÓN</t>
  </si>
  <si>
    <t>E. CONCEPTO VERIFICACIÓN FINANCIERA</t>
  </si>
  <si>
    <t>F. CONCEPTO INTEGRAL DE EVALUACIÓN TÉCNICA Y PRESUPUESTAL</t>
  </si>
  <si>
    <t>G. RESUMEN RESULTADO TÉCNICO Y FINANCIERO</t>
  </si>
  <si>
    <t>RESULTADO EVALUACIÓN TÉCNICA Y VERIFICACIÓN PRESUPUESTAL</t>
  </si>
  <si>
    <t>PUNTAJE OBTENIDO DE EVALUACIÓN</t>
  </si>
  <si>
    <t>DATOS TÉCNICOS DEL PROYECTO</t>
  </si>
  <si>
    <t>PROYECTO INICIAL</t>
  </si>
  <si>
    <t>PROYECTO FINAL</t>
  </si>
  <si>
    <t>NÚMERO DE ACCIONES DE FORMACIÓN SIN INCLUIR TRANSFERENCIA</t>
  </si>
  <si>
    <t>NÚMERO DE BENEFICIARIOS TOTAL DEL PROYECTO SEGÚN AF SIN INCLUIR TRANSFERENCIA</t>
  </si>
  <si>
    <t>NÚMERO DE BENEFICIARIOS TOTAL DEL PROYECTO POR TRANSFERENCIA</t>
  </si>
  <si>
    <t>NÚMERO DE BENEFICIARIOS TOTAL DEL PROYECTO MIPYMES</t>
  </si>
  <si>
    <t>DATOS FINANCIEROS DEL PROYECTO</t>
  </si>
  <si>
    <t>VALOR COFINANCIACIÓN SENA</t>
  </si>
  <si>
    <t>VALOR CONTRAPARTIDA EN EFECTIVO</t>
  </si>
  <si>
    <t>VALOR CONTRAPARTIDA EN ESPECIE</t>
  </si>
  <si>
    <t>VALOR TOTAL CONTRAPARTIDA EMPRESA/GREMIO</t>
  </si>
  <si>
    <t>VALOR  TOTAL DEL PROYECTO</t>
  </si>
  <si>
    <t>G. FIRMA DEL EVALUADOR, ANALISTA DE  CALIDAD, COORDINADOR DE EVALUACIÓN</t>
  </si>
  <si>
    <t>Firma Evaluador:</t>
  </si>
  <si>
    <t>Firma Analista de Calidad:</t>
  </si>
  <si>
    <t>Firma Coordinador de Evaluación:</t>
  </si>
  <si>
    <t>Nombre:</t>
  </si>
  <si>
    <t>Regional:</t>
  </si>
  <si>
    <t>PRESUPUESTO POR ACCIÓN DE FORMACIÓN</t>
  </si>
  <si>
    <t>MODALIDAD</t>
  </si>
  <si>
    <t>A. PRESUPUESTO INICIAL</t>
  </si>
  <si>
    <t>Id</t>
  </si>
  <si>
    <t>NOMBRE DE LA ACCIÓN DE FORMACIÓN</t>
  </si>
  <si>
    <t>VALOR APORTE SENA</t>
  </si>
  <si>
    <t>VALOR CONTRAPARTIDA</t>
  </si>
  <si>
    <t>VALOR TOTAL ACCIÓN DE FORMACIÓN</t>
  </si>
  <si>
    <t>VALOR GASTOS OPERACIÓN PROYECTO</t>
  </si>
  <si>
    <t>TOTAL BENEFICIARIOS EMPRESA Y/O GREMIO</t>
  </si>
  <si>
    <t>TOTAL BENEFICIARIOS MIPYMES</t>
  </si>
  <si>
    <t>ENFOQUE DESARROLLO TECNOLÓGICO; INNOVACIÓN; COMPETITIVIDAD</t>
  </si>
  <si>
    <t>Dinero</t>
  </si>
  <si>
    <t>Especie</t>
  </si>
  <si>
    <t>TOTAL PROYECTO INICIAL</t>
  </si>
  <si>
    <t>B. PRESUPUESTO FINAL</t>
  </si>
  <si>
    <t xml:space="preserve">ALINEACIÓN CON 
ECONOMÍA NARANJA; REVOLUCIÓN INDUSTRIAL; FOCOS TEMÁTICOS DE DESARROLLO REGIONAL EN CTeI; APUESTAS PRODUCTIVAS DEPARTAMENTALES PRIORIZADAS; VOCACIONES PRODUCTIVAS REGIONALES
</t>
  </si>
  <si>
    <t>TOTAL PROYECTO FINAL</t>
  </si>
  <si>
    <t>A. ASIGNACIÓN DE PUNTAJE</t>
  </si>
  <si>
    <t>UBICACIÓN EN EL PLIEGO</t>
  </si>
  <si>
    <t>FACTOR A EVALUAR</t>
  </si>
  <si>
    <t>PUNTAJE ASIGNADO</t>
  </si>
  <si>
    <t xml:space="preserve">1. </t>
  </si>
  <si>
    <t>Numeral  3.1.1</t>
  </si>
  <si>
    <t>Numeral  3.1.2</t>
  </si>
  <si>
    <r>
      <rPr>
        <b/>
        <sz val="11"/>
        <color theme="1"/>
        <rFont val="Calibri"/>
        <family val="2"/>
        <scheme val="minor"/>
      </rPr>
      <t>1 PUNTO -</t>
    </r>
    <r>
      <rPr>
        <sz val="11"/>
        <color theme="1"/>
        <rFont val="Calibri"/>
        <family val="2"/>
        <scheme val="minor"/>
      </rPr>
      <t xml:space="preserve"> Describe cómo se priorizaron las necesidades de formación que se pretenden atender en el proyecto</t>
    </r>
  </si>
  <si>
    <r>
      <rPr>
        <b/>
        <sz val="11"/>
        <color theme="1"/>
        <rFont val="Calibri"/>
        <family val="2"/>
        <scheme val="minor"/>
      </rPr>
      <t>0 PUNTOS -</t>
    </r>
    <r>
      <rPr>
        <sz val="11"/>
        <color theme="1"/>
        <rFont val="Calibri"/>
        <family val="2"/>
        <scheme val="minor"/>
      </rPr>
      <t xml:space="preserve"> No se describe cómo se priorizaron las necesidades de formación que se pretenden atender en el proyecto</t>
    </r>
  </si>
  <si>
    <r>
      <rPr>
        <b/>
        <sz val="11"/>
        <color theme="1"/>
        <rFont val="Calibri"/>
        <family val="2"/>
        <scheme val="minor"/>
      </rPr>
      <t xml:space="preserve">1 PUNTO - </t>
    </r>
    <r>
      <rPr>
        <sz val="11"/>
        <color theme="1"/>
        <rFont val="Calibri"/>
        <family val="2"/>
        <scheme val="minor"/>
      </rPr>
      <t>Modalidad individual: Indica a que porcentaje o número de trabajadores se le dará respuesta a través del proyecto de formación planteado.
Modalidades empresas agrupadas y gremios: Indica a que porcentaje o número de trabajadores se le dará respuesta a través del proyecto de formación planteado e indica el número o porcentaje de empresas que se beneficiarán con la formación</t>
    </r>
  </si>
  <si>
    <r>
      <rPr>
        <b/>
        <sz val="11"/>
        <color theme="1"/>
        <rFont val="Calibri"/>
        <family val="2"/>
        <scheme val="minor"/>
      </rPr>
      <t xml:space="preserve">0,5 PUNTOS - </t>
    </r>
    <r>
      <rPr>
        <sz val="11"/>
        <color theme="1"/>
        <rFont val="Calibri"/>
        <family val="2"/>
        <scheme val="minor"/>
      </rPr>
      <t>Modalidades empresas agrupadas y gremios: Indica a que porcentaje o número de trabajadores se le dará respuesta a través del proyecto de formación planteado o indica el número o porcentaje de empresas que se beneficiarán con la formación</t>
    </r>
  </si>
  <si>
    <r>
      <rPr>
        <b/>
        <sz val="11"/>
        <color theme="1"/>
        <rFont val="Calibri"/>
        <family val="2"/>
        <scheme val="minor"/>
      </rPr>
      <t xml:space="preserve">0 PUNTOS - </t>
    </r>
    <r>
      <rPr>
        <sz val="11"/>
        <color theme="1"/>
        <rFont val="Calibri"/>
        <family val="2"/>
        <scheme val="minor"/>
      </rPr>
      <t>Modalidad individual: No indica a que porcentaje o número de trabajadores se le dará respuesta a través del proyecto de formación planteado.
Modalidades empresas agrupadas y gremios: No indica a que porcentaje o número de trabajadores se le dará respuesta a través del proyecto de formación planteado y no indica el número o porcentaje de empresas que se beneficiarán con la formación</t>
    </r>
  </si>
  <si>
    <t>Numeral  3.1.3</t>
  </si>
  <si>
    <t>2.</t>
  </si>
  <si>
    <t>Numeral  3.2.3</t>
  </si>
  <si>
    <r>
      <rPr>
        <b/>
        <sz val="11"/>
        <color theme="1"/>
        <rFont val="Calibri"/>
        <family val="2"/>
        <scheme val="minor"/>
      </rPr>
      <t xml:space="preserve">10 PUNTOS - </t>
    </r>
    <r>
      <rPr>
        <sz val="11"/>
        <color theme="1"/>
        <rFont val="Calibri"/>
        <family val="2"/>
        <scheme val="minor"/>
      </rPr>
      <t xml:space="preserve">Identificación del problema o  necesidad de formación </t>
    </r>
  </si>
  <si>
    <r>
      <rPr>
        <b/>
        <sz val="11"/>
        <color theme="1"/>
        <rFont val="Calibri"/>
        <family val="2"/>
        <scheme val="minor"/>
      </rPr>
      <t>2 PUNTOS -</t>
    </r>
    <r>
      <rPr>
        <sz val="11"/>
        <color theme="1"/>
        <rFont val="Calibri"/>
        <family val="2"/>
        <scheme val="minor"/>
      </rPr>
      <t xml:space="preserve"> Modalidad de Formación</t>
    </r>
  </si>
  <si>
    <t>3.</t>
  </si>
  <si>
    <t>Numeral 3.
Numeral 3.2 y 3.2.1</t>
  </si>
  <si>
    <t>TOTAL ACCIONES DE FORMACIÓN PROYECTO FINAL</t>
  </si>
  <si>
    <t>Asignación de puntaje de acuerdo con el % de beneficiarios de transferencia</t>
  </si>
  <si>
    <t>4.</t>
  </si>
  <si>
    <t>Anexo 6.</t>
  </si>
  <si>
    <r>
      <rPr>
        <b/>
        <sz val="11"/>
        <color theme="1"/>
        <rFont val="Calibri"/>
        <family val="2"/>
        <scheme val="minor"/>
      </rPr>
      <t xml:space="preserve">6 PUNTOS - </t>
    </r>
    <r>
      <rPr>
        <sz val="11"/>
        <color theme="1"/>
        <rFont val="Calibri"/>
        <family val="2"/>
        <scheme val="minor"/>
      </rPr>
      <t xml:space="preserve">La cofinanciación solicitada al SENA es inferior a lo establecido por modalidad: Para la modalidad Individual menor o igual a 45,000%; Para la modalidad Empresas agrupadas menor o igual menor o igual a 55,000%; Para la modalidad Gremios menor o igual a 75,000% </t>
    </r>
  </si>
  <si>
    <t>COFINANCIACIÓN SOLICITADA AL SENA - PROYECTO FINAL</t>
  </si>
  <si>
    <r>
      <rPr>
        <b/>
        <sz val="11"/>
        <color theme="1"/>
        <rFont val="Calibri"/>
        <family val="2"/>
        <scheme val="minor"/>
      </rPr>
      <t xml:space="preserve">3 PUNTOS - </t>
    </r>
    <r>
      <rPr>
        <sz val="11"/>
        <color theme="1"/>
        <rFont val="Calibri"/>
        <family val="2"/>
        <scheme val="minor"/>
      </rPr>
      <t xml:space="preserve">La cofinanciación solicitada al SENA es inferior a lo establecido por modalidad:  (3 puntos) Para la modalidad Individual entre 45,001 % y 49,999%; Para la modalidad Empresas agrupadas  entre 55,001 % y 59,999%; Para la modalidad Gremios entre 75,001 % y 79,999%. </t>
    </r>
  </si>
  <si>
    <r>
      <rPr>
        <b/>
        <sz val="11"/>
        <color theme="1"/>
        <rFont val="Calibri"/>
        <family val="2"/>
        <scheme val="minor"/>
      </rPr>
      <t xml:space="preserve">0 PUNTOS - </t>
    </r>
    <r>
      <rPr>
        <sz val="11"/>
        <color theme="1"/>
        <rFont val="Calibri"/>
        <family val="2"/>
        <scheme val="minor"/>
      </rPr>
      <t>La cofinanciación solicitada al SENA es inferior a lo establecido por modalidad: (0 puntos) Para la modalidad Individual  50%; Para la modalidad Empresas agrupadas  60%; Para la modalidad Gremios 80% o cuando el proyecto sea rechazado</t>
    </r>
  </si>
  <si>
    <t>Asignación de puntaje de acuerdo con el % de cofinanciación solicitado</t>
  </si>
  <si>
    <t>NÚMERO DE BENEFICIARIOS FINALES DEL PROYECTO SIN INCLUIR TRANSFERENCIA</t>
  </si>
  <si>
    <t>5.</t>
  </si>
  <si>
    <t>Numeral 3.1.5</t>
  </si>
  <si>
    <t>BENEFICIARIOS TOTALES PROYECTO FINAL SIN INCLUIR TRANSFERENCIA</t>
  </si>
  <si>
    <t>BENEFICIARIOS TRANSFERENCIA SEGÚN AF</t>
  </si>
  <si>
    <t>% BENEFICIARIOS TRANSFERENCIA</t>
  </si>
  <si>
    <t>6.</t>
  </si>
  <si>
    <t>Numeral 3.2.3</t>
  </si>
  <si>
    <t>Asignación de puntaje de acuerdo con el % de beneficiarios mipymes</t>
  </si>
  <si>
    <t>7.</t>
  </si>
  <si>
    <t>BONIFICACIÓN</t>
  </si>
  <si>
    <t xml:space="preserve"> </t>
  </si>
  <si>
    <t>B. VERIFICACIÓN CAUSALES DE RECHAZO</t>
  </si>
  <si>
    <t>C. PUNTAJE RESULTANTE:</t>
  </si>
  <si>
    <t>PUNTAJE RESULTANTE EVALUACIÓN (ítem 1 + ítem 2 + ítem 3 + ítem 4 + ítem 5 + ítem 6 + ítem 7)</t>
  </si>
  <si>
    <t>PUNTAJE + CAUSALES DE RECHAZO (ítem 1 + ítem 2 + ítem 3 + ítem  4 + ítem 5 + ítem 6 + ítem 7 )</t>
  </si>
  <si>
    <t>PUNTAJE TOTAL DEFINITIVO</t>
  </si>
  <si>
    <t>EVALUACIÓN TÉCNICA ACCIONES DE FORMACIÓN</t>
  </si>
  <si>
    <t>ACCIÓN DE FORMACIÓN No. 1</t>
  </si>
  <si>
    <t>ACCIÓN DE FORMACIÓN No. 2</t>
  </si>
  <si>
    <t>ACCIÓN DE FORMACIÓN No. 3</t>
  </si>
  <si>
    <t>ACCIÓN DE FORMACIÓN No. 4</t>
  </si>
  <si>
    <t>ACCIÓN DE FORMACIÓN No. 5</t>
  </si>
  <si>
    <t>ACCIÓN DE FORMACIÓN No. 6</t>
  </si>
  <si>
    <t>ACCIÓN DE FORMACIÓN No. 7</t>
  </si>
  <si>
    <t>ACCIÓN DE FORMACIÓN No. 8</t>
  </si>
  <si>
    <t>ACCIÓN DE FORMACIÓN No. 9</t>
  </si>
  <si>
    <t>ACCIÓN DE FORMACIÓN No. 10</t>
  </si>
  <si>
    <t>ACCIÓN DE FORMACIÓN No. 11</t>
  </si>
  <si>
    <t>ACCIÓN DE FORMACIÓN No. 12</t>
  </si>
  <si>
    <t>ACCIÓN DE FORMACIÓN No. 13</t>
  </si>
  <si>
    <t>ACCIÓN DE FORMACIÓN No. 14</t>
  </si>
  <si>
    <t>ACCIÓN DE FORMACIÓN No. 15</t>
  </si>
  <si>
    <t>ACCIÓN DE FORMACIÓN No. 16</t>
  </si>
  <si>
    <t>ACCIÓN DE FORMACIÓN No. 17</t>
  </si>
  <si>
    <t>ACCIÓN DE FORMACIÓN No. 18</t>
  </si>
  <si>
    <t>ACCIÓN DE FORMACIÓN No. 19</t>
  </si>
  <si>
    <t>ACCIÓN DE FORMACIÓN No. 20</t>
  </si>
  <si>
    <t>ACCIÓN DE FORMACIÓN No. 21</t>
  </si>
  <si>
    <t>ACCIÓN DE FORMACIÓN No. 22</t>
  </si>
  <si>
    <t>ACCIÓN DE FORMACIÓN No. 23</t>
  </si>
  <si>
    <t>ACCIÓN DE FORMACIÓN No. 24</t>
  </si>
  <si>
    <t>ACCIÓN DE FORMACIÓN No. 25</t>
  </si>
  <si>
    <t>ACCIÓN DE FORMACIÓN No. 26</t>
  </si>
  <si>
    <t>ACCIÓN DE FORMACIÓN No. 27</t>
  </si>
  <si>
    <t>ACCIÓN DE FORMACIÓN No. 28</t>
  </si>
  <si>
    <t>ACCIÓN DE FORMACIÓN No. 29</t>
  </si>
  <si>
    <t>ACCIÓN DE FORMACIÓN No. 30</t>
  </si>
  <si>
    <t>ACCIÓN DE FORMACIÓN No. 31</t>
  </si>
  <si>
    <t>ACCIÓN DE FORMACIÓN No. 32</t>
  </si>
  <si>
    <t>ACCIÓN DE FORMACIÓN No. 33</t>
  </si>
  <si>
    <t>ACCIÓN DE FORMACIÓN No. 34</t>
  </si>
  <si>
    <t>ACCIÓN DE FORMACIÓN No. 35</t>
  </si>
  <si>
    <t>ACCIÓN DE FORMACIÓN No. 36</t>
  </si>
  <si>
    <t>ACCIÓN DE FORMACIÓN No. 37</t>
  </si>
  <si>
    <t>ACCIÓN DE FORMACIÓN No. 38</t>
  </si>
  <si>
    <t>ACCIÓN DE FORMACIÓN No. 39</t>
  </si>
  <si>
    <t>ACCIÓN DE FORMACIÓN No. 40</t>
  </si>
  <si>
    <t>ACCIÓN DE FORMACIÓN No. 41</t>
  </si>
  <si>
    <t>ACCIÓN DE FORMACIÓN No. 42</t>
  </si>
  <si>
    <t>ACCIÓN DE FORMACIÓN No. 43</t>
  </si>
  <si>
    <t>ACCIÓN DE FORMACIÓN No. 44</t>
  </si>
  <si>
    <t>ACCIÓN DE FORMACIÓN No. 45</t>
  </si>
  <si>
    <t>ACCIÓN DE FORMACIÓN No. 46</t>
  </si>
  <si>
    <t>ACCIÓN DE FORMACIÓN No. 47</t>
  </si>
  <si>
    <t>ACCIÓN DE FORMACIÓN No. 48</t>
  </si>
  <si>
    <t>ACCIÓN DE FORMACIÓN No. 49</t>
  </si>
  <si>
    <t>ACCIÓN DE FORMACIÓN No. 50</t>
  </si>
  <si>
    <t>ACCIÓN DE FORMACIÓN No. 51</t>
  </si>
  <si>
    <t>ACCIÓN DE FORMACIÓN No. 52</t>
  </si>
  <si>
    <t>ACCIÓN DE FORMACIÓN No. 53</t>
  </si>
  <si>
    <t>ACCIÓN DE FORMACIÓN No. 54</t>
  </si>
  <si>
    <t>ACCIÓN DE FORMACIÓN No. 55</t>
  </si>
  <si>
    <t>ACCIÓN DE FORMACIÓN No. 56</t>
  </si>
  <si>
    <t>ACCIÓN DE FORMACIÓN No. 57</t>
  </si>
  <si>
    <t>ACCIÓN DE FORMACIÓN No. 58</t>
  </si>
  <si>
    <t>ACCIÓN DE FORMACIÓN No. 59</t>
  </si>
  <si>
    <t>ACCIÓN DE FORMACIÓN No. 60</t>
  </si>
  <si>
    <t>ACCIÓN DE FORMACIÓN No. 61</t>
  </si>
  <si>
    <t>ACCIÓN DE FORMACIÓN No. 62</t>
  </si>
  <si>
    <t>ACCIÓN DE FORMACIÓN No. 63</t>
  </si>
  <si>
    <t>ACCIÓN DE FORMACIÓN No. 64</t>
  </si>
  <si>
    <t>ACCIÓN DE FORMACIÓN No. 65</t>
  </si>
  <si>
    <t>ACCIÓN DE FORMACIÓN No. 66</t>
  </si>
  <si>
    <t>ACCIÓN DE FORMACIÓN No. 67</t>
  </si>
  <si>
    <t>ACCIÓN DE FORMACIÓN No. 68</t>
  </si>
  <si>
    <t>ACCIÓN DE FORMACIÓN No. 69</t>
  </si>
  <si>
    <t>ACCIÓN DE FORMACIÓN No. 70</t>
  </si>
  <si>
    <t>ACCIÓN DE FORMACIÓN No. 71</t>
  </si>
  <si>
    <t>ACCIÓN DE FORMACIÓN No. 72</t>
  </si>
  <si>
    <t>ACCIÓN DE FORMACIÓN No. 73</t>
  </si>
  <si>
    <t>ACCIÓN DE FORMACIÓN No. 74</t>
  </si>
  <si>
    <t>ACCIÓN DE FORMACIÓN No. 75</t>
  </si>
  <si>
    <t>ACCIÓN DE FORMACIÓN No. 76</t>
  </si>
  <si>
    <t>ACCIÓN DE FORMACIÓN No. 77</t>
  </si>
  <si>
    <t>ACCIÓN DE FORMACIÓN No. 78</t>
  </si>
  <si>
    <t>ACCIÓN DE FORMACIÓN No. 79</t>
  </si>
  <si>
    <t>ACCIÓN DE FORMACIÓN No. 80</t>
  </si>
  <si>
    <t>CAUSALES DE EXCLUSIÓN DE LAS ACCIONES DE FORMACIÓN</t>
  </si>
  <si>
    <t>* h) Cuando en la formación presencial, exista desproporción entre la duración de la acción de formación y el número de horas o días en que será ejecutada, mínimo 2 horas/día y máximo 8 horas/día.</t>
  </si>
  <si>
    <t>DATOS GENERALES POR ACCIÓN DE FORMACIÓN</t>
  </si>
  <si>
    <t>EVENTO DE CAPACITACIÓN DE LA ACCIÓN DE FORMACIÓN</t>
  </si>
  <si>
    <t>HORAS EVENTO DE CAPACITACIÓN POR GRUPO POR ACCIÓN DE FORMACIÓN</t>
  </si>
  <si>
    <t>NÚMERO DE GRUPOS POR ACCIÓN DE FORMACIÓN</t>
  </si>
  <si>
    <t>NÚMERO DE DÍAS POR GRUPO</t>
  </si>
  <si>
    <t>NÚMERO DE HORAS DIARIAS POR GRUPO</t>
  </si>
  <si>
    <t>METODOLOGÍA DE FORMACIÓN</t>
  </si>
  <si>
    <t>MODALIDAD DE FORMACIÓN</t>
  </si>
  <si>
    <t>#</t>
  </si>
  <si>
    <t>ÍTEMS A EVALUAR</t>
  </si>
  <si>
    <t xml:space="preserve">PUNTAJE MÁXIMO POR ITEM </t>
  </si>
  <si>
    <t>CRITERIO DE EVALUACIÓN</t>
  </si>
  <si>
    <t>PUNTAJE MÁXIMO POR CRITERIO</t>
  </si>
  <si>
    <t>ASIGNACIÓN DE VALORACIÓN</t>
  </si>
  <si>
    <t>AF1</t>
  </si>
  <si>
    <t>PUNTAJE ASIGNADO
AF 1</t>
  </si>
  <si>
    <t>PUNTAJE ASIGNADO
AF 2</t>
  </si>
  <si>
    <t>PUNTAJE ASIGNADO
AF 3</t>
  </si>
  <si>
    <t>PUNTAJE ASIGNADO
AF 4</t>
  </si>
  <si>
    <t>PUNTAJE ASIGNADO
AF 5</t>
  </si>
  <si>
    <t>PUNTAJE ASIGNADO
AF 6</t>
  </si>
  <si>
    <t>PUNTAJE ASIGNADO
AF 7</t>
  </si>
  <si>
    <t>PUNTAJE ASIGNADO
AF 8</t>
  </si>
  <si>
    <t>PUNTAJE ASIGNADO
AF 9</t>
  </si>
  <si>
    <t>PUNTAJE ASIGNADO
AF 10</t>
  </si>
  <si>
    <t>PUNTAJE ASIGNADO
AF 11</t>
  </si>
  <si>
    <t>PUNTAJE ASIGNADO
AF 12</t>
  </si>
  <si>
    <t>PUNTAJE ASIGNADO
AF 13</t>
  </si>
  <si>
    <t>PUNTAJE ASIGNADO
AF 14</t>
  </si>
  <si>
    <t>PUNTAJE ASIGNADO
AF 15</t>
  </si>
  <si>
    <t>PUNTAJE ASIGNADO
AF 16</t>
  </si>
  <si>
    <t>PUNTAJE ASIGNADO
AF 17</t>
  </si>
  <si>
    <t>PUNTAJE ASIGNADO
AF 18</t>
  </si>
  <si>
    <t>PUNTAJE ASIGNADO
AF 19</t>
  </si>
  <si>
    <t>PUNTAJE ASIGNADO
AF 20</t>
  </si>
  <si>
    <t>PUNTAJE ASIGNADO
AF 21</t>
  </si>
  <si>
    <t>PUNTAJE ASIGNADO
AF 22</t>
  </si>
  <si>
    <t>PUNTAJE ASIGNADO
AF 23</t>
  </si>
  <si>
    <t>PUNTAJE ASIGNADO
AF 24</t>
  </si>
  <si>
    <t>PUNTAJE ASIGNADO
AF 25</t>
  </si>
  <si>
    <t>PUNTAJE ASIGNADO
AF 26</t>
  </si>
  <si>
    <t>PUNTAJE ASIGNADO
AF 27</t>
  </si>
  <si>
    <t>PUNTAJE ASIGNADO
AF 28</t>
  </si>
  <si>
    <t>PUNTAJE ASIGNADO
AF 29</t>
  </si>
  <si>
    <t>PUNTAJE ASIGNADO
AF 30</t>
  </si>
  <si>
    <t>PUNTAJE ASIGNADO
AF 31</t>
  </si>
  <si>
    <t>PUNTAJE ASIGNADO
AF 32</t>
  </si>
  <si>
    <t>PUNTAJE ASIGNADO
AF 33</t>
  </si>
  <si>
    <t>PUNTAJE ASIGNADO
AF 34</t>
  </si>
  <si>
    <t>PUNTAJE ASIGNADO
AF 35</t>
  </si>
  <si>
    <t>PUNTAJE ASIGNADO
AF 36</t>
  </si>
  <si>
    <t>PUNTAJE ASIGNADO
AF 38</t>
  </si>
  <si>
    <t>PUNTAJE ASIGNADO
AF 39</t>
  </si>
  <si>
    <t>PUNTAJE ASIGNADO
AF 40</t>
  </si>
  <si>
    <t>PUNTAJE ASIGNADO
AF 41</t>
  </si>
  <si>
    <t>PUNTAJE ASIGNADO
AF 42</t>
  </si>
  <si>
    <t>PUNTAJE ASIGNADO
AF 43</t>
  </si>
  <si>
    <t>PUNTAJE ASIGNADO
AF 44</t>
  </si>
  <si>
    <t>PUNTAJE ASIGNADO
AF 45</t>
  </si>
  <si>
    <t>PUNTAJE ASIGNADO
AF 46</t>
  </si>
  <si>
    <t>PUNTAJE ASIGNADO
AF 47</t>
  </si>
  <si>
    <t>PUNTAJE ASIGNADO
AF 48</t>
  </si>
  <si>
    <t>PUNTAJE ASIGNADO
AF 49</t>
  </si>
  <si>
    <t>PUNTAJE ASIGNADO
AF 50</t>
  </si>
  <si>
    <t>PUNTAJE ASIGNADO
AF 51</t>
  </si>
  <si>
    <t>PUNTAJE ASIGNADO
AF 52</t>
  </si>
  <si>
    <t>PUNTAJE ASIGNADO
AF 53</t>
  </si>
  <si>
    <t>PUNTAJE ASIGNADO
AF 54</t>
  </si>
  <si>
    <t>PUNTAJE ASIGNADO
AF 55</t>
  </si>
  <si>
    <t>PUNTAJE ASIGNADO
AF 56</t>
  </si>
  <si>
    <t>PUNTAJE ASIGNADO
AF 57</t>
  </si>
  <si>
    <t>PUNTAJE ASIGNADO
AF 58</t>
  </si>
  <si>
    <t>PUNTAJE ASIGNADO
AF 59</t>
  </si>
  <si>
    <t>PUNTAJE ASIGNADO
AF 60</t>
  </si>
  <si>
    <t>PUNTAJE ASIGNADO
AF 61</t>
  </si>
  <si>
    <t>PUNTAJE ASIGNADO
AF 62</t>
  </si>
  <si>
    <t>PUNTAJE ASIGNADO
AF 63</t>
  </si>
  <si>
    <t>PUNTAJE ASIGNADO
AF 64</t>
  </si>
  <si>
    <t>PUNTAJE ASIGNADO
AF 65</t>
  </si>
  <si>
    <t>PUNTAJE ASIGNADO
AF 66</t>
  </si>
  <si>
    <t>PUNTAJE ASIGNADO
AF 67</t>
  </si>
  <si>
    <t>PUNTAJE ASIGNADO
AF 68</t>
  </si>
  <si>
    <t>PUNTAJE ASIGNADO
AF 69</t>
  </si>
  <si>
    <t>PUNTAJE ASIGNADO
AF 70</t>
  </si>
  <si>
    <t>PUNTAJE ASIGNADO
AF 71</t>
  </si>
  <si>
    <t>PUNTAJE ASIGNADO
AF 72</t>
  </si>
  <si>
    <t>PUNTAJE ASIGNADO
AF 73</t>
  </si>
  <si>
    <t>PUNTAJE ASIGNADO
AF 74</t>
  </si>
  <si>
    <t>PUNTAJE ASIGNADO
AF 75</t>
  </si>
  <si>
    <t>PUNTAJE ASIGNADO
AF 76</t>
  </si>
  <si>
    <t>PUNTAJE ASIGNADO
AF 77</t>
  </si>
  <si>
    <t>PUNTAJE ASIGNADO
AF 78</t>
  </si>
  <si>
    <t>PUNTAJE ASIGNADO
AF 79</t>
  </si>
  <si>
    <t>PUNTAJE ASIGNADO
AF 80</t>
  </si>
  <si>
    <t xml:space="preserve">PROMEDIO AF VIABLES Y PARCIALMENTE VIABLE </t>
  </si>
  <si>
    <t xml:space="preserve">Aspectos Académicos (Acción de Formación)
Cada Acción de Formación (AF) se evaluará individualmente sobre 54 puntos, y la sumatoria de las AF que cumplen, se promediará para hallar el puntaje.
Aspectos Académicos = 
(AF1c+ AF2c + ..+AFnc / 
# Total AF que cumplen)  
</t>
  </si>
  <si>
    <t>Numeral  3.2.1</t>
  </si>
  <si>
    <t>Numeral  3.2.2</t>
  </si>
  <si>
    <t>Numeral  3.2.4</t>
  </si>
  <si>
    <t>Numeral  3.2.5</t>
  </si>
  <si>
    <t>Numeral  3.2.7</t>
  </si>
  <si>
    <t>Numeral  3.2.8</t>
  </si>
  <si>
    <t>Numeral  3.2.9</t>
  </si>
  <si>
    <t>Material de formación</t>
  </si>
  <si>
    <t>Numeral  3.2.10</t>
  </si>
  <si>
    <t>Numeral  3.2.11</t>
  </si>
  <si>
    <t>Evaluación de Aprendizaje</t>
  </si>
  <si>
    <t>Numeral  3.2.12</t>
  </si>
  <si>
    <t>Numeral  3.2.14</t>
  </si>
  <si>
    <t>Optimización de recursos</t>
  </si>
  <si>
    <t>PUNTAJE POR ACCIÓN DE FORMACIÓN</t>
  </si>
  <si>
    <t xml:space="preserve">PUNTAJE PROMEDIO ACCIONES DE FORMACIÓN (AF1c+ AF2c + ..+AFnc / # Total AF que cumplen)  </t>
  </si>
  <si>
    <t>VERIFICACIÓN FINANCIERA POR ACCIÓN DE FORMACIÓN</t>
  </si>
  <si>
    <t>CATEGORÍAS DE RUBROS</t>
  </si>
  <si>
    <t>RUBRO</t>
  </si>
  <si>
    <t>UNIDAD DE ANÁLISIS</t>
  </si>
  <si>
    <t>TARIFA MÁXIMA RESOLUCIÓN</t>
  </si>
  <si>
    <t>AF01</t>
  </si>
  <si>
    <t>AF02</t>
  </si>
  <si>
    <t>AF03</t>
  </si>
  <si>
    <t>AF04</t>
  </si>
  <si>
    <t>AF05</t>
  </si>
  <si>
    <t>AF06</t>
  </si>
  <si>
    <t>AF07</t>
  </si>
  <si>
    <t>AF08</t>
  </si>
  <si>
    <t>AF09</t>
  </si>
  <si>
    <t>AF10</t>
  </si>
  <si>
    <t>AF11</t>
  </si>
  <si>
    <t>AF12</t>
  </si>
  <si>
    <t>AF13</t>
  </si>
  <si>
    <t>AF14</t>
  </si>
  <si>
    <t>AF15</t>
  </si>
  <si>
    <t>AF16</t>
  </si>
  <si>
    <t>AF17</t>
  </si>
  <si>
    <t>AF18</t>
  </si>
  <si>
    <t>AF19</t>
  </si>
  <si>
    <t>AF20</t>
  </si>
  <si>
    <t>AF21</t>
  </si>
  <si>
    <t>AF22</t>
  </si>
  <si>
    <t>AF23</t>
  </si>
  <si>
    <t>AF24</t>
  </si>
  <si>
    <t>AF25</t>
  </si>
  <si>
    <t>AF26</t>
  </si>
  <si>
    <t>AF27</t>
  </si>
  <si>
    <t>AF28</t>
  </si>
  <si>
    <t>AF29</t>
  </si>
  <si>
    <t>AF30</t>
  </si>
  <si>
    <t>AF31</t>
  </si>
  <si>
    <t>AF32</t>
  </si>
  <si>
    <t>AF33</t>
  </si>
  <si>
    <t>AF34</t>
  </si>
  <si>
    <t>AF35</t>
  </si>
  <si>
    <t>AF36</t>
  </si>
  <si>
    <t>AF37</t>
  </si>
  <si>
    <t>AF38</t>
  </si>
  <si>
    <t>AF39</t>
  </si>
  <si>
    <t>AF40</t>
  </si>
  <si>
    <t>AF41</t>
  </si>
  <si>
    <t>AF42</t>
  </si>
  <si>
    <t>AF43</t>
  </si>
  <si>
    <t>AF44</t>
  </si>
  <si>
    <t>AF45</t>
  </si>
  <si>
    <t>AF46</t>
  </si>
  <si>
    <t>AF47</t>
  </si>
  <si>
    <t>AF48</t>
  </si>
  <si>
    <t>AF49</t>
  </si>
  <si>
    <t>AF50</t>
  </si>
  <si>
    <t>AF51</t>
  </si>
  <si>
    <t>AF52</t>
  </si>
  <si>
    <t>AF53</t>
  </si>
  <si>
    <t>AF54</t>
  </si>
  <si>
    <t>AF55</t>
  </si>
  <si>
    <t>AF56</t>
  </si>
  <si>
    <t>AF57</t>
  </si>
  <si>
    <t>AF58</t>
  </si>
  <si>
    <t>AF59</t>
  </si>
  <si>
    <t>AF60</t>
  </si>
  <si>
    <t>AF61</t>
  </si>
  <si>
    <t>AF62</t>
  </si>
  <si>
    <t>AF63</t>
  </si>
  <si>
    <t>AF64</t>
  </si>
  <si>
    <t>AF65</t>
  </si>
  <si>
    <t>AF66</t>
  </si>
  <si>
    <t>AF67</t>
  </si>
  <si>
    <t>AF68</t>
  </si>
  <si>
    <t>AF69</t>
  </si>
  <si>
    <t>AF70</t>
  </si>
  <si>
    <t>AF71</t>
  </si>
  <si>
    <t>AF72</t>
  </si>
  <si>
    <t>AF73</t>
  </si>
  <si>
    <t>AF74</t>
  </si>
  <si>
    <t>AF75</t>
  </si>
  <si>
    <t>AF76</t>
  </si>
  <si>
    <t>AF77</t>
  </si>
  <si>
    <t>AF78</t>
  </si>
  <si>
    <t>AF79</t>
  </si>
  <si>
    <t>AF80</t>
  </si>
  <si>
    <t>Cumple Evaluación Técnica:</t>
  </si>
  <si>
    <t>Cumple</t>
  </si>
  <si>
    <t>Nombre AF:</t>
  </si>
  <si>
    <t>Valor Total AF:</t>
  </si>
  <si>
    <t>Tarifa total presupuestada</t>
  </si>
  <si>
    <t xml:space="preserve"># de unidad. </t>
  </si>
  <si>
    <t>Cálculo Costo/unidad de análisis</t>
  </si>
  <si>
    <t>% OPTIMIZACIÓN</t>
  </si>
  <si>
    <t>CUMPLE / NO CUMPLE</t>
  </si>
  <si>
    <t>Honorarios capacitadores nacionales</t>
  </si>
  <si>
    <t>HORA</t>
  </si>
  <si>
    <t>Honorarios capacitadores internacionales</t>
  </si>
  <si>
    <t>Honorarios lider mundial</t>
  </si>
  <si>
    <t>R01 3.1 Honorarios Líder Mundial</t>
  </si>
  <si>
    <t>EVENTO</t>
  </si>
  <si>
    <t>Alojamiento, manutención y transporte Local y/o Intermunicipal.</t>
  </si>
  <si>
    <t xml:space="preserve">R01 4.1 Alojamiento manutención y transporte Capacitador  Nacional </t>
  </si>
  <si>
    <t>DIA</t>
  </si>
  <si>
    <t>R01 4.2 Alojamiento manutención y transporte Capacitador Internacional y lider mundial</t>
  </si>
  <si>
    <t>Traducción simultánea de conferencias</t>
  </si>
  <si>
    <t>R01 5.1 Honor.traduccion simultanea de conferencia</t>
  </si>
  <si>
    <t xml:space="preserve">Material de formación </t>
  </si>
  <si>
    <t>UNIDAD</t>
  </si>
  <si>
    <t>Alquiler de salones, ayudas y equipos para la formación</t>
  </si>
  <si>
    <t>Promoción y divulgación de las acciones de formación</t>
  </si>
  <si>
    <t>DÍA</t>
  </si>
  <si>
    <t>Formación virtual</t>
  </si>
  <si>
    <t>R07 1 Formacion virtual curso. Tarifa máxima por beneficiario - Curso 20 horas</t>
  </si>
  <si>
    <t>BENEFICIARIO</t>
  </si>
  <si>
    <t>R07 2 Formacion virtual curso. Tarifa máxima por beneficiario - Curso 40 horas</t>
  </si>
  <si>
    <t>R07 3 Formacion virtual diplomado. Tarifa máxima por beneficiario - Diplomado 80 horas</t>
  </si>
  <si>
    <t>R07 4 Formacion virtual diplomado. Tarifa máxima por beneficiario - Diplomado 120 horas</t>
  </si>
  <si>
    <t>R08.1 Honorarios Capacitadores internos: Acorde con los perfiles descritos en el Artículo 2°. de la presente Resolución, aplicables para capacitadores nacionales o internacionales y únicamente como contrapartida en especie. Unidad de medida: Hora de formación.</t>
  </si>
  <si>
    <t>Cumple / No cumple / No aplica</t>
  </si>
  <si>
    <t>NA</t>
  </si>
  <si>
    <t>Rubro: R08.2 Garantías: Pólizas de seguro requeridas para la ejecución del proyecto</t>
  </si>
  <si>
    <t>R08.3 Alimentación y transporte para beneficiarios del sector agropecuario: Para el caso de proyectos cuyos beneficiarios sean productores del sector agropecuario, se tendrán como rubros financiables con recursos de contrapartida del conviniente la alimentación y el transporte de los beneficiarios de la capacitación. 
• En ningún caso el valor de este rubro podrá superar el cincuenta por ciento (50%) del aporte de contrapartida del conviniente.</t>
  </si>
  <si>
    <t>R08.4 Transferencia de conocimiento y tecnología al SENA: Estará a cargo de la contrapartida del conviniente.</t>
  </si>
  <si>
    <t>Cumple Finaciero AF</t>
  </si>
  <si>
    <t>Cumple AF Técnico y Financiero:</t>
  </si>
  <si>
    <t>Valor total de AFs eliminadas:</t>
  </si>
  <si>
    <t>VERIFICACIÓN FINANCIERA PROYECTO</t>
  </si>
  <si>
    <t>CODIGO RADICACIÓN PROYECTO:</t>
  </si>
  <si>
    <t>A. VALIDACION FINANCIERA DEL PROYECTO</t>
  </si>
  <si>
    <t>DATOS INICIALES</t>
  </si>
  <si>
    <t>CUMPLE PORCENTAJE DE COFINANCIACIÓN SENA DE ACUERDO CON LOS APORTES PARAFISCALES SENA?</t>
  </si>
  <si>
    <t>Presupuesto de la convocatoria</t>
  </si>
  <si>
    <t>% DE COFINANCIACIÓN SENA ES =&lt; AL 10% DEL TOTAL DEL PRESUPUESTO DE LA CONVOCATORIA?</t>
  </si>
  <si>
    <t>Modalidad:</t>
  </si>
  <si>
    <t>% DE COFINANCIACIÓN SOLICITADO</t>
  </si>
  <si>
    <t>Valor total del proyecto inicial:</t>
  </si>
  <si>
    <t>Total cofinanciación inicial:</t>
  </si>
  <si>
    <t>Total contrapartida inicial:</t>
  </si>
  <si>
    <t>EL APORTE EN EFECTIVO ES MÍNIMO DEL 50% DEL TOTAL DE LA CONTRAPARTIDA?</t>
  </si>
  <si>
    <t>Total contrapartida en dinero inicial:</t>
  </si>
  <si>
    <t>Total contrapartida en especie inicial:</t>
  </si>
  <si>
    <t>Sumatoria de los gastos de operación del proyecto</t>
  </si>
  <si>
    <t>¿EL VALOR DEL RUBRO GASTOS DE OPERACIÓN DEL PROYECTO SUPERA EL 10% DEL VALOR DEL PROYECTO?</t>
  </si>
  <si>
    <t xml:space="preserve">DATOS FINALES </t>
  </si>
  <si>
    <t>Valor total del proyecto final:</t>
  </si>
  <si>
    <t>Total cofinanciación final:</t>
  </si>
  <si>
    <t>Total contrapartida final:</t>
  </si>
  <si>
    <t>Total contrapartida en dinero final:</t>
  </si>
  <si>
    <t>Total contrapartida en especie final:</t>
  </si>
  <si>
    <t>B. RESULTADOS EVALUACIÓN FINANCIERA ACCIONES DE FORMACIÓN</t>
  </si>
  <si>
    <t>Número Total de Acciones de Formación sin incluir la transferencia</t>
  </si>
  <si>
    <t>Número de Acciones de Formación que cumplen la evaluación técnica y financiera sin incluir la transferencia</t>
  </si>
  <si>
    <t>Número de Acciones de Formación que NO cumplen la evaluación técnica y financiera sin incluir la transferencia</t>
  </si>
  <si>
    <t>¿MÁS DEL 35% DE LAS ACCIONES DE FORMACIÓN FUERON ELIMINADAS?</t>
  </si>
  <si>
    <t>Valor de las acciones de formación eliminadas con referencia al valor total del proyecto inicial</t>
  </si>
  <si>
    <t>¿EL VALOR DE LAS ACCIONES DE FORMACIÓN ELIMINADAS SUPERAN EL 50% DEL PRESUPUESTO TOTAL DEL PROYECTO?</t>
  </si>
  <si>
    <t>C. VERIFICACIÓN INDICADORES FINANCIEROS</t>
  </si>
  <si>
    <t>Indicador de liquidez</t>
  </si>
  <si>
    <t>LIQUIDEZ = ACTIVO CORRIENTE/PASIVO CORRIENTE ES MAYOR A CERO (0)</t>
  </si>
  <si>
    <t>CUMPLE</t>
  </si>
  <si>
    <t>Indicador de endeudamiento</t>
  </si>
  <si>
    <t>ENDEUDAMIENTO = PASIVO TOTAL/ACTIVO TOTAL ES MENOR AL 99%</t>
  </si>
  <si>
    <t>F. RESULTADO EVALUACIÓN FINANCIERA DEL PROYECTO:</t>
  </si>
  <si>
    <t>CONCEPTO FINANCIERO GENERAL: 
(Incluyendo matriz de verificación financiera de las Acciones de Formación Especializada)</t>
  </si>
  <si>
    <t>CAUSALES DE RECHAZO DE LA PROPUESTA</t>
  </si>
  <si>
    <t>* b) Cuando no se cumpla con alguno de los requisitos de participación y/o documentos técnicos y financieros definidos en los numerales 1.6.2 y 1.6.3.</t>
  </si>
  <si>
    <t>* c) Cuando el proyecto no se haya presentado, validado y radicado a través del formulario digital del Sistema Integral de Gestión de Proyectos - SIGP, salvo cuando la Entidad lo autorice previamente a través de la página web del SENA y el Portal Innovamos de acuerdo con lo establecido en la presente Convocatoria.</t>
  </si>
  <si>
    <t>CAUSALES TÉCNICAS Y FINANCIERAS DE EXCLUSIÓN DE LAS ACCIONES DE FORMACIÓN</t>
  </si>
  <si>
    <t>* a) Cuando no haya relación del objetivo de la acción de formación con la población beneficiaria o con la necesidad de formación identificada.</t>
  </si>
  <si>
    <t>* b) Cuando las unidades temáticas no contribuyan con el logro del objetivo de la acción de formación.</t>
  </si>
  <si>
    <t>* c) Cuando las acciones de formación no sean ejecutadas en el territorio nacional.</t>
  </si>
  <si>
    <t>* d) Cuando la acción de formación propuesta pueda ser impartida por el SENA, bien sea de manera presencial y/o virtual.</t>
  </si>
  <si>
    <t>* f) Cuando no se cumpla con lo establecido en el numeral 3.2.5 Evento de Formación (taller, seminario, curso, diplomado, conferencia/ponencia).</t>
  </si>
  <si>
    <t>* j) Cuando la acción de formación dependa o sea complemento de otra que haya sido eliminada por una de las causales anteriores.</t>
  </si>
  <si>
    <t>* k) Cuando se presenten acciones de formación de sectores de servicios que por ley deben ser atendidas a través de instituciones específicamente acreditadas.</t>
  </si>
  <si>
    <t>* l) Cuando la acción de formación esté enmarcada en niveles básicos de conocimiento según la Resolución 4973 de 2011 de la Superintendencia de Vigilancia y Seguridad Privada.</t>
  </si>
  <si>
    <t>* m) Cuando el perfil del capacitador líder mundial se proponga para eventos de formación taller, seminario, curso y/o diplomado.</t>
  </si>
  <si>
    <t>* n) Cuando no se dé cumplimiento a lo establecido en el Pliego de la Convocatoria.</t>
  </si>
  <si>
    <t>* o) Cuando en el presupuesto de la acción de formación se incluya la compra de equipos, herramientas, software, infraestructura, vehículos, etc.</t>
  </si>
  <si>
    <t>* q) Cuando alguno de los perfiles de los capacitadores propuestos en la acción de formación no cumpla con los requerimientos mínimos previstos en la Resolución de Tarifas expedida por el SENA.</t>
  </si>
  <si>
    <t>* s) Cuando las tarifas aplicadas a uno o varios de los rubros financiables excedan los establecidos en la Resolución de Tarifas expedida por el SENA.</t>
  </si>
  <si>
    <t>* t) Cuando el presupuesto registre ítem o rubros no financiables o no correspondan a los definidos en la Resolución de Tarifas expedida por el SENA.</t>
  </si>
  <si>
    <r>
      <t xml:space="preserve">Aspectos Académicos (Acción de Formación)
</t>
    </r>
    <r>
      <rPr>
        <sz val="8"/>
        <color rgb="FF000000"/>
        <rFont val="Calibri"/>
        <family val="2"/>
      </rPr>
      <t>Cada Acción de Formación (AF) se evaluará individualmente sobre 54,00 puntos y la sumatoria de las AF que cumplen, se promediará para hallar el puntaje.
Aspectos Académicos = (AF1c+ AF2c + ..+Fan / # total de las AF cumplen</t>
    </r>
  </si>
  <si>
    <t xml:space="preserve">Ejecución de Acciones de Formación y/o domicilio del proponente </t>
  </si>
  <si>
    <t>Proponente  Aportante de Parafiscalidad al SENA</t>
  </si>
  <si>
    <t>Trabajadores de la planta de personal en condición de discapacidad</t>
  </si>
  <si>
    <r>
      <rPr>
        <b/>
        <sz val="11"/>
        <color theme="1"/>
        <rFont val="Calibri"/>
        <family val="2"/>
        <scheme val="minor"/>
      </rPr>
      <t xml:space="preserve">1 PUNTO - </t>
    </r>
    <r>
      <rPr>
        <sz val="11"/>
        <color theme="1"/>
        <rFont val="Calibri"/>
        <family val="2"/>
        <scheme val="minor"/>
      </rPr>
      <t xml:space="preserve">El proyecto que  proponga un número de beneficiarios SENA  entre 10,001% y 14,999% 
* Si no cumple con lo establecido en el numeral 3.1.5 del pliego de la convocatoria, se eliminará el proyecto, según  numeral 4.3.1, literal s). </t>
    </r>
  </si>
  <si>
    <r>
      <rPr>
        <b/>
        <sz val="11"/>
        <color theme="1"/>
        <rFont val="Calibri"/>
        <family val="2"/>
        <scheme val="minor"/>
      </rPr>
      <t xml:space="preserve">0 PUNTOS - </t>
    </r>
    <r>
      <rPr>
        <sz val="11"/>
        <color theme="1"/>
        <rFont val="Calibri"/>
        <family val="2"/>
        <scheme val="minor"/>
      </rPr>
      <t xml:space="preserve">El proyecto que  proponga un número de beneficiarios SENA igual al 10%  o el proyecto sea rechazado
* Si no cumple con lo establecido en el numeral 3.1.5 del pliego de la convocatoria, se eliminará el proyecto, según  numeral 4.3.1, literal s). o cuando el proyecto sea rechazado. </t>
    </r>
  </si>
  <si>
    <t>Certificado de competencias laborales vigente, por parte de trabajadores de la empresa proponente o trabajadores de empresas agrupadas o afiliadas al gremio</t>
  </si>
  <si>
    <t xml:space="preserve">Objetivo general del proyecto </t>
  </si>
  <si>
    <t>Indicadores de impacto del proyecto</t>
  </si>
  <si>
    <t>Numeral  3.1.4</t>
  </si>
  <si>
    <t>Inclusión de beneficiarios que hagan parte de Mipymes (Microempresas, pequeñas y/o medianas empresas)</t>
  </si>
  <si>
    <t xml:space="preserve">Población beneficiaria </t>
  </si>
  <si>
    <t>Clasificación de la acción de formación por sector y subsector</t>
  </si>
  <si>
    <t>Capacitador de la formación</t>
  </si>
  <si>
    <r>
      <rPr>
        <b/>
        <sz val="11"/>
        <color theme="1"/>
        <rFont val="Calibri"/>
        <family val="2"/>
        <scheme val="minor"/>
      </rPr>
      <t>0 PUNTOS -</t>
    </r>
    <r>
      <rPr>
        <sz val="11"/>
        <color theme="1"/>
        <rFont val="Calibri"/>
        <family val="2"/>
        <scheme val="minor"/>
      </rPr>
      <t xml:space="preserve"> Cuando el proponente o alguna de las empresas agrupadas o afiliadas al gremio, no se encuentre inscrito en la Agencia Pública de Empleo del SENA</t>
    </r>
  </si>
  <si>
    <r>
      <rPr>
        <b/>
        <sz val="11"/>
        <color theme="1"/>
        <rFont val="Calibri"/>
        <family val="2"/>
        <scheme val="minor"/>
      </rPr>
      <t>1 PUNTO -</t>
    </r>
    <r>
      <rPr>
        <sz val="11"/>
        <color theme="1"/>
        <rFont val="Calibri"/>
        <family val="2"/>
        <scheme val="minor"/>
      </rPr>
      <t xml:space="preserve"> Cuando el proponente o alguna de las empresas agrupadas o afiliadas al gremio, se encuentre inscrito en la Agencia Pública de Empleo del SENA </t>
    </r>
    <r>
      <rPr>
        <sz val="11"/>
        <color rgb="FF0070C0"/>
        <rFont val="Calibri"/>
        <family val="2"/>
        <scheme val="minor"/>
      </rPr>
      <t>(Se debe validar con información aportada por la Agencia pública de empleo SENA)</t>
    </r>
  </si>
  <si>
    <t>Acción de formación dirigidas a trabajadores del sector Agrícola, Agropecuario, Agroindustrial y/o de la Economía Naranja y/o que den aplicación a la Revolución Industrial 4.0 y/o que den respuesta a las Agendas Departamentales de Competitividad y/o Apuestas Productivas Departamentales Priorizadas y/o Vocaciones Productivas Regionales y/o Focos Temáticos de Desarrollo Regional en CTeI</t>
  </si>
  <si>
    <t xml:space="preserve">Vinculación a la Agencia Pública de Empleo del SENA, por parte del proponente o alguna de las empresas agrupadas o afiliadas al gremio </t>
  </si>
  <si>
    <t>Vinculación a la(s) Mesa(s) Sectorial(es) del SENA vigente, por parte del proponente o alguna de las empresas agrupadas o afiliadas al gremio</t>
  </si>
  <si>
    <t>Acción de formación dirigida a trabajadores de Nivel Ocupacional – Alta Dirección</t>
  </si>
  <si>
    <t>Aspectos Académicos (Acción de Formación - AF)
Cada Acción de Formación se evaluará individualmente sobre 68,00 puntos y la sumatoria de las AF que cumplen, se promediará para hallar el puntaje.
Aspectos Académicos = (AF1c+ AF2c + ..+AFnc / # total de las AF cumplen)
Nota 1: Con el fin de garantizar la Calidad de las Acciones de Formación, se eliminarán aquellas que obtengan un puntaje menor a 48 puntos
Nota: La acción de formación denominada "TRANSFERENCIA", no hará parte del promedio del puntaje de los aspectos académicos.</t>
  </si>
  <si>
    <t>Objetivos de la acción de formación</t>
  </si>
  <si>
    <t>Inclusión de temática habilidades transversales</t>
  </si>
  <si>
    <r>
      <t xml:space="preserve">Lugar de ejecución:
(3 puntos) Proponente con domicilio, que  justifique y ejecute acción(es) de formación, en alguno(s) de los departamentos  con  puntajes de medición entre (2,68 y 5,00), según Indice Departamental de Competitividad 2019: Vaupés, Vichada, Guainía, Choco, Amazonas, Guaviare, La Guajira, Arauca, Caquetá, Putumayo, Sucre, Córdoba, Cauca, Nariño, Cesar, Magdalena, San Andrés, Huila, Meta o Tolima.
</t>
    </r>
    <r>
      <rPr>
        <b/>
        <u/>
        <sz val="8"/>
        <color theme="1"/>
        <rFont val="Calibri"/>
        <family val="2"/>
      </rPr>
      <t>o</t>
    </r>
    <r>
      <rPr>
        <sz val="8"/>
        <color theme="1"/>
        <rFont val="Calibri"/>
        <family val="2"/>
      </rPr>
      <t xml:space="preserve">
(2 puntos) Proponente que justifique y ejecute acción(es) de formación, en alguno(s) de los departamentos  con puntajes de medición entre </t>
    </r>
    <r>
      <rPr>
        <b/>
        <u/>
        <sz val="8"/>
        <color theme="1"/>
        <rFont val="Calibri"/>
        <family val="2"/>
      </rPr>
      <t>(2,68 y 5,00)</t>
    </r>
    <r>
      <rPr>
        <sz val="8"/>
        <color theme="1"/>
        <rFont val="Calibri"/>
        <family val="2"/>
      </rPr>
      <t xml:space="preserve">, según Indice Departamental de Competitividad 2019: Vaupés, Vichada, Guainía, Choco, Amazonas, Guaviare, La Guajira, Arauca, Caquetá, Putumayo, Sucre, Córdoba, Cauca, Nariño, Cesar, Magdalena, San Andrés, Huila, Meta o Tolima.
</t>
    </r>
    <r>
      <rPr>
        <b/>
        <u/>
        <sz val="8"/>
        <color theme="1"/>
        <rFont val="Calibri"/>
        <family val="2"/>
      </rPr>
      <t>o</t>
    </r>
    <r>
      <rPr>
        <sz val="8"/>
        <color theme="1"/>
        <rFont val="Calibri"/>
        <family val="2"/>
      </rPr>
      <t xml:space="preserve">
(1 punto) Proponente que justifique y ejecute acción(es) de formación, en alguno(s) de los departamentos  con puntajes de medición entre </t>
    </r>
    <r>
      <rPr>
        <b/>
        <u/>
        <sz val="8"/>
        <color theme="1"/>
        <rFont val="Calibri"/>
        <family val="2"/>
      </rPr>
      <t>(5,01 y 8,30)</t>
    </r>
    <r>
      <rPr>
        <sz val="8"/>
        <color theme="1"/>
        <rFont val="Calibri"/>
        <family val="2"/>
      </rPr>
      <t xml:space="preserve">, según Indice Departamental de Competitividad 2019: Bolívar, Norte de Santander, Casanare, Boyacá, Quindío, Caldas, Cundinamarca, Risaralda, Valle del Cauca, Atlántico, Santander, Antioquia o Bogotá.
</t>
    </r>
    <r>
      <rPr>
        <b/>
        <u/>
        <sz val="8"/>
        <color theme="1"/>
        <rFont val="Calibri"/>
        <family val="2"/>
      </rPr>
      <t>o</t>
    </r>
    <r>
      <rPr>
        <sz val="8"/>
        <color theme="1"/>
        <rFont val="Calibri"/>
        <family val="2"/>
      </rPr>
      <t xml:space="preserve">
(0 punto)  Proponente que no incluya información del lugar de ejecución de la acción de formación </t>
    </r>
  </si>
  <si>
    <r>
      <t>Optimización de recursos por acción de formación:
Valor hora/beneficiario por acción de formación según evento de formación, con valor menor o igual a: 
* Conferencia/Pone</t>
    </r>
    <r>
      <rPr>
        <sz val="8"/>
        <rFont val="Calibri"/>
        <family val="2"/>
      </rPr>
      <t>ncia: $79.905</t>
    </r>
    <r>
      <rPr>
        <sz val="8"/>
        <color theme="1"/>
        <rFont val="Calibri"/>
        <family val="2"/>
      </rPr>
      <t xml:space="preserve">
* </t>
    </r>
    <r>
      <rPr>
        <sz val="8"/>
        <rFont val="Calibri"/>
        <family val="2"/>
      </rPr>
      <t>Seminario: $47.395
* Taller: $44.159
* Taller Bootcamp: $99.908
* Taller Formación en el puesto de trabajo: $263.811
* Curso: $39.989
* Diplomado: $38.316</t>
    </r>
  </si>
  <si>
    <t>(1 punto) Cuando el proyecto incluya al menos una Acción de Formación dirigida exclusivamente a trabajadores del Nivel Ocupacional - Alta dirección
o
(0 puntos) Cuando el proyecto no incluya Acción(es) de Formación dirigida(s) exclusivamente a trabajadores del Nivel Ocupacional - Alta dirección</t>
  </si>
  <si>
    <t>(2 puntos) El proyecto propone el 50,0%* o más de las acción(es) de formación a través de evento de formación Curso con duración mayor o igual a 40 horas o Diplomado 
o
(1 punto) El proyecto propone entre el 10,0% y el 49,9%* de las acción(es) de formación a través de evento de formación Curso con duración mayor o igual a 40 horas o Diplomado.
o
(0 puntos) El proyecto no propone acción(es) de formación a través de evento de formación Curso con duración mayor o igual a 40 horas o Diplomado.
* Si la parte decimal es inferior a cero coma cinco (0,5) se redondea al entero anterior, y si es igual o mayor a cero coma cinco (0,5) se redondea al entero siguiente.</t>
  </si>
  <si>
    <t>Evento de formación Curso mayor a 40hr o Diplomado</t>
  </si>
  <si>
    <t xml:space="preserve">La cofinanciación solicitada al SENA es inferior a lo establecido por modalidad: 
(6 puntos) Para la modalidad Individual menor o igual a 45,000%; Para la modalidad Empresas agrupadas menor o igual menor o igual a 55,000%; Para la modalidad Gremios menor o igual a 75,000% 
o
(3 puntos) Para la modalidad Individual entre 45,001 % y 49,999%; Para la modalidad Empresas agrupadas  entre 55,001 % y 59,999%; Para la modalidad Gremios entre 75,001 % y 79,999%. 
o
(0 puntos) Para la modalidad Individual  50%; Para la modalidad Empresas agrupadas  60%; Para la modalidad Gremios 80%. </t>
  </si>
  <si>
    <t>El proyecto que  proponga por modalidad un mayor número de trabajadores beneficiarios:
(4 puntos) Para la Modalidad Empresa Individual: número de trabajadores beneficiarios mayor o igual a 200; Para la Modalidad Empresas Agrupadas: número de trabajadores beneficiarios mayor o igual  a 300; Para la Modalidad Gremios: número de trabajadores beneficiarios mayor o igual a 1200.
o
(2 puntos) Para la Modalidad Empresa Individual: número de trabajadores beneficiarios entre 100 y 199;  Para la Modalidad Empresas Agrupadas: número de trabajadores beneficiarios  entre 150 y 299; Para la Modalidad Gremios: número de trabajadores beneficiarios entre 600 y 1199.
o
(1 punto) Para la Modalidad Empresa Individual: número de trabajadores beneficiarios entre 20 y 99;  Para la Modalidad Empresas Agrupadas: número de trabajadores beneficiarios  entre 20 y 149; Para la Modalidad Gremios: número de trabajadores beneficiarios entre 20 y 599.</t>
  </si>
  <si>
    <t>El proyecto que proponga un número de beneficiarios SENA (funcionarios, contratistas, instructores, aprendices, egresados, beneficiarios del Fondo Emprender y personal registrado en la Agencia Pública de Empleo del SENA) mayor:
(2 puntos) El proyecto que  proponga un número de beneficiarios SENA mayor o igual al 15%  
o
(1 punto) El proyecto que  proponga un número de beneficiarios SENA  entre 10,001% y 14,999% 
o
(0 puntos) El proyecto que  proponga un número de beneficiarios SENA igual al 10%
* Si no cumple con lo establecido en el numeral 3.1.5 del pliego de la convocatoria, se eliminará el proyecto, según  numeral 4.3.1, literal r).</t>
  </si>
  <si>
    <t xml:space="preserve">Estrategia de divulgación dirigida al púbico en general, acerca del desarrollo y resultados del proyecto </t>
  </si>
  <si>
    <t>Divulgación del desarrollo y resultados del proyecto</t>
  </si>
  <si>
    <t>PROYECTO CUMPLE PARCIALMENTE (MENOS 1 PUNTO)</t>
  </si>
  <si>
    <t>BENEFICIARIOS SECTOR AGRO; BENEFICIARIOS ECONOMÍA NARANJA; APLICACIÓN REVOLUCIÓN INDUSTRIAL; FOCOS TEMÁTICOS CTeI; AGENDAS DEPARTAMENTALES DE COMPETITIVIDAD; APUESTAS PRODUCTIVAS DEPARTAMENTALES; VOCACIONES PRODUCTIVAS REGIONALES</t>
  </si>
  <si>
    <r>
      <rPr>
        <b/>
        <sz val="11"/>
        <color theme="1"/>
        <rFont val="Calibri"/>
        <family val="2"/>
        <scheme val="minor"/>
      </rPr>
      <t>2 PUNTOS -</t>
    </r>
    <r>
      <rPr>
        <sz val="11"/>
        <color theme="1"/>
        <rFont val="Calibri"/>
        <family val="2"/>
        <scheme val="minor"/>
      </rPr>
      <t xml:space="preserve"> Cuando el proponente o alguna de las empresas agrupadas o afiliada al gremio, en el periodo (01/01/2020, a la fecha de cierre de la convocatoria), haya obtenido o actualizado la carta de interés de vinculación a mesas sectoriales. </t>
    </r>
    <r>
      <rPr>
        <sz val="11"/>
        <color rgb="FF0070C0"/>
        <rFont val="Calibri"/>
        <family val="2"/>
        <scheme val="minor"/>
      </rPr>
      <t xml:space="preserve">(Se debe validar con información aportada por el proceso de Gestión de Instancias de Concertación y Competencias Laborales) </t>
    </r>
  </si>
  <si>
    <r>
      <rPr>
        <b/>
        <sz val="11"/>
        <color theme="1"/>
        <rFont val="Calibri"/>
        <family val="2"/>
        <scheme val="minor"/>
      </rPr>
      <t xml:space="preserve">0 PUNTOS - </t>
    </r>
    <r>
      <rPr>
        <sz val="11"/>
        <color theme="1"/>
        <rFont val="Calibri"/>
        <family val="2"/>
        <scheme val="minor"/>
      </rPr>
      <t>Cuando el proponente en el periodo (01/01/2020, a la fecha de cierre de la convocatoria), no haya obtenido o no haya actualizo la carta de interés de vinculación a mesas sectoriales</t>
    </r>
  </si>
  <si>
    <r>
      <rPr>
        <b/>
        <sz val="11"/>
        <color theme="1"/>
        <rFont val="Calibri"/>
        <family val="2"/>
        <scheme val="minor"/>
      </rPr>
      <t>0 PUNTOS -</t>
    </r>
    <r>
      <rPr>
        <sz val="11"/>
        <color theme="1"/>
        <rFont val="Calibri"/>
        <family val="2"/>
        <scheme val="minor"/>
      </rPr>
      <t xml:space="preserve">  Cuando trabajadores de la empresa proponente o trabajadores de las empresas agrupadas o afiliadas al gremio no hayan obtenido certificado de competencias laborales o no se encuentre vigente.</t>
    </r>
  </si>
  <si>
    <r>
      <rPr>
        <b/>
        <sz val="11"/>
        <color theme="1"/>
        <rFont val="Calibri"/>
        <family val="2"/>
        <scheme val="minor"/>
      </rPr>
      <t>2 PUNTOS -</t>
    </r>
    <r>
      <rPr>
        <sz val="11"/>
        <color theme="1"/>
        <rFont val="Calibri"/>
        <family val="2"/>
        <scheme val="minor"/>
      </rPr>
      <t xml:space="preserve"> Cuando trabajadores de la empresa proponente o alguno de los trabajadores de las empresas agrupadas o afiliadas al gremio haya obtenido certificado de competencias laborales y el mismo esté vigente.  </t>
    </r>
    <r>
      <rPr>
        <sz val="11"/>
        <color rgb="FF0070C0"/>
        <rFont val="Calibri"/>
        <family val="2"/>
        <scheme val="minor"/>
      </rPr>
      <t xml:space="preserve">(Se debe validar con información aportada por el proceso de Certificación por Competencias Laborales) </t>
    </r>
  </si>
  <si>
    <r>
      <rPr>
        <b/>
        <sz val="11"/>
        <color theme="1"/>
        <rFont val="Calibri"/>
        <family val="2"/>
        <scheme val="minor"/>
      </rPr>
      <t xml:space="preserve">2 PUNTOS - </t>
    </r>
    <r>
      <rPr>
        <sz val="11"/>
        <color theme="1"/>
        <rFont val="Calibri"/>
        <family val="2"/>
        <scheme val="minor"/>
      </rPr>
      <t>Cuando se describen las actividades que desarrolla la empresa o gremio proponente aportando información sobre la totalidad de los siguientes aspectos: a)objeto social, b)breve resumen de su historia, c)productos y/o servicios ofrecidos, d)mercado al que van dirigidos, e)situación actual, f)prospectiva y g)sector al cual pertenecen; en caso de modalidad empresas agrupadas, adicionalmente describe la relación existente entre las empresas que se agrupan; En caso de gremios, adicionalmente, describe la relación del objeto social del gremio proponente con el objeto social de las empresas afiliadas, relacionadas en el Anexo N°. 14.</t>
    </r>
  </si>
  <si>
    <r>
      <rPr>
        <b/>
        <sz val="11"/>
        <color theme="1"/>
        <rFont val="Calibri"/>
        <family val="2"/>
        <scheme val="minor"/>
      </rPr>
      <t xml:space="preserve">1 PUNTO - </t>
    </r>
    <r>
      <rPr>
        <sz val="11"/>
        <color theme="1"/>
        <rFont val="Calibri"/>
        <family val="2"/>
        <scheme val="minor"/>
      </rPr>
      <t>Cuando se escriben las actividades que desarrolla la empresa o gremio proponente aportando información sobre uno a seis de los siguientes aspectos: a)objeto social, b)breve resumen de su historia, c)productos y/o servicios ofrecidos, d)mercado al que van dirigidos, e)situación actual, f)prospectiva y g)sector al cual pertenecen; En caso de la modalidad empresas agrupadas, no describe la relación existente entre ellas, que las lleva a agruparse o en caso de Modalidad Gremio, no describe la relación del objeto social del gremio proponente con el objeto social de las empresas afiliadas, relacionadas en el Anexo N°. 14.</t>
    </r>
  </si>
  <si>
    <r>
      <rPr>
        <b/>
        <sz val="11"/>
        <color theme="1"/>
        <rFont val="Calibri"/>
        <family val="2"/>
        <scheme val="minor"/>
      </rPr>
      <t>1 PUNTO -</t>
    </r>
    <r>
      <rPr>
        <sz val="11"/>
        <color theme="1"/>
        <rFont val="Calibri"/>
        <family val="2"/>
        <scheme val="minor"/>
      </rPr>
      <t xml:space="preserve"> Cuando se describe cómo se determinó el diagnóstico de necesidades de formación, fecha de su elaboración y periodo analizado</t>
    </r>
  </si>
  <si>
    <r>
      <rPr>
        <b/>
        <sz val="11"/>
        <color theme="1"/>
        <rFont val="Calibri"/>
        <family val="2"/>
        <scheme val="minor"/>
      </rPr>
      <t xml:space="preserve">0,5 PUNTOS - </t>
    </r>
    <r>
      <rPr>
        <sz val="11"/>
        <color theme="1"/>
        <rFont val="Calibri"/>
        <family val="2"/>
        <scheme val="minor"/>
      </rPr>
      <t>Cuando se describe cómo se determinó el diagnóstico de necesidades de formación o fecha de su elaboración o periodo analizado</t>
    </r>
  </si>
  <si>
    <r>
      <rPr>
        <b/>
        <sz val="11"/>
        <color theme="1"/>
        <rFont val="Calibri"/>
        <family val="2"/>
        <scheme val="minor"/>
      </rPr>
      <t>0 PUNTOS -</t>
    </r>
    <r>
      <rPr>
        <sz val="11"/>
        <color theme="1"/>
        <rFont val="Calibri"/>
        <family val="2"/>
        <scheme val="minor"/>
      </rPr>
      <t xml:space="preserve"> Cuando no describe cómo se determinó el diagnóstico de necesidades de formación, fecha de su elaboración ni periodo analizado</t>
    </r>
  </si>
  <si>
    <r>
      <rPr>
        <b/>
        <sz val="11"/>
        <color theme="1"/>
        <rFont val="Calibri"/>
        <family val="2"/>
        <scheme val="minor"/>
      </rPr>
      <t>0,5 PUNTO -</t>
    </r>
    <r>
      <rPr>
        <sz val="11"/>
        <color theme="1"/>
        <rFont val="Calibri"/>
        <family val="2"/>
        <scheme val="minor"/>
      </rPr>
      <t xml:space="preserve"> Cuando se incluya información cualitativa o cuantitativa de acuerdo con el análisis de la situación de la empresa, empresas y/o gremio y/o sector y/o análisis del puesto y/o evaluaciòn de los trabajadores</t>
    </r>
  </si>
  <si>
    <r>
      <rPr>
        <b/>
        <sz val="11"/>
        <color theme="1"/>
        <rFont val="Calibri"/>
        <family val="2"/>
        <scheme val="minor"/>
      </rPr>
      <t xml:space="preserve">1 PUNTO - </t>
    </r>
    <r>
      <rPr>
        <sz val="11"/>
        <color theme="1"/>
        <rFont val="Calibri"/>
        <family val="2"/>
        <scheme val="minor"/>
      </rPr>
      <t>Cuando se incluya información cualitativa y cuantitativa de acuerdo con el análisis de la situación de la empresa(s) y/o gremio y/o sector y/o análisis del puesto y/o evaluaciòn de los trabajadores</t>
    </r>
  </si>
  <si>
    <r>
      <rPr>
        <b/>
        <sz val="11"/>
        <color theme="1"/>
        <rFont val="Calibri"/>
        <family val="2"/>
        <scheme val="minor"/>
      </rPr>
      <t>0 PUNTOS -</t>
    </r>
    <r>
      <rPr>
        <sz val="11"/>
        <color theme="1"/>
        <rFont val="Calibri"/>
        <family val="2"/>
        <scheme val="minor"/>
      </rPr>
      <t xml:space="preserve"> Cuando no incluya información cuantitativa y cualitativa de acuerdo con el análisis de la situación de la empresa, empresas y/o gremio y/o sector y/o análisis del puesto y/o evaluación de los trabajadores</t>
    </r>
  </si>
  <si>
    <r>
      <rPr>
        <b/>
        <sz val="11"/>
        <color theme="1"/>
        <rFont val="Calibri"/>
        <family val="2"/>
        <scheme val="minor"/>
      </rPr>
      <t xml:space="preserve">0,5 PUNTOS - </t>
    </r>
    <r>
      <rPr>
        <sz val="11"/>
        <color theme="1"/>
        <rFont val="Calibri"/>
        <family val="2"/>
        <scheme val="minor"/>
      </rPr>
      <t xml:space="preserve">Cuando el objetivo general indica el propósito central del proyecto o indica como contribuye a solucionar el problema o necesidad identificados </t>
    </r>
  </si>
  <si>
    <r>
      <rPr>
        <b/>
        <sz val="11"/>
        <color theme="1"/>
        <rFont val="Calibri"/>
        <family val="2"/>
        <scheme val="minor"/>
      </rPr>
      <t>0 PUNTOS -</t>
    </r>
    <r>
      <rPr>
        <sz val="11"/>
        <color theme="1"/>
        <rFont val="Calibri"/>
        <family val="2"/>
        <scheme val="minor"/>
      </rPr>
      <t xml:space="preserve"> Cuando el objetivo general no indica el propósito central del proyecto o no indica como contribuye a solucionar el problema o necesidad identificados </t>
    </r>
  </si>
  <si>
    <r>
      <rPr>
        <b/>
        <sz val="11"/>
        <color theme="1"/>
        <rFont val="Calibri"/>
        <family val="2"/>
        <scheme val="minor"/>
      </rPr>
      <t>1 PUNTO -</t>
    </r>
    <r>
      <rPr>
        <sz val="11"/>
        <color theme="1"/>
        <rFont val="Calibri"/>
        <family val="2"/>
        <scheme val="minor"/>
      </rPr>
      <t xml:space="preserve"> Cuando el objetivo general indica el propósito central del proyecto e indica como contribuye a solucionar el problema o necesidad identificados </t>
    </r>
  </si>
  <si>
    <r>
      <rPr>
        <b/>
        <sz val="11"/>
        <color theme="1"/>
        <rFont val="Calibri"/>
        <family val="2"/>
        <scheme val="minor"/>
      </rPr>
      <t>1 PUNTO -</t>
    </r>
    <r>
      <rPr>
        <sz val="11"/>
        <color theme="1"/>
        <rFont val="Calibri"/>
        <family val="2"/>
        <scheme val="minor"/>
      </rPr>
      <t xml:space="preserve"> Cuando describe en términos generales aquello que se quiere alcanzar (para qué?) al finalizar la ejecución del proyecto de formación y  con la ejecución del proyecto es posible lograrlo.</t>
    </r>
  </si>
  <si>
    <r>
      <rPr>
        <b/>
        <sz val="11"/>
        <color theme="1"/>
        <rFont val="Calibri"/>
        <family val="2"/>
        <scheme val="minor"/>
      </rPr>
      <t>0 PUNTOS -</t>
    </r>
    <r>
      <rPr>
        <sz val="11"/>
        <color theme="1"/>
        <rFont val="Calibri"/>
        <family val="2"/>
        <scheme val="minor"/>
      </rPr>
      <t xml:space="preserve"> Cuando no se describe en términos generales aquello que se quiere alcanzar (para qué?) al finalizar la ejecución del proyecto de formación o cuando con la ejecución del proyecto no sea posible lograrlo.</t>
    </r>
  </si>
  <si>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1.</t>
    </r>
    <r>
      <rPr>
        <sz val="18"/>
        <color theme="1"/>
        <rFont val="Calibri"/>
        <family val="2"/>
        <scheme val="minor"/>
      </rPr>
      <t xml:space="preserve"> Articulación, pertinencia y coherencia del Proyecto</t>
    </r>
  </si>
  <si>
    <t>Numeral  3.2</t>
  </si>
  <si>
    <r>
      <rPr>
        <b/>
        <sz val="11"/>
        <color theme="1"/>
        <rFont val="Calibri"/>
        <family val="2"/>
        <scheme val="minor"/>
      </rPr>
      <t>4 PUNTOS -</t>
    </r>
    <r>
      <rPr>
        <sz val="11"/>
        <color theme="1"/>
        <rFont val="Calibri"/>
        <family val="2"/>
        <scheme val="minor"/>
      </rPr>
      <t xml:space="preserve"> Objetivos de la acción de formación</t>
    </r>
  </si>
  <si>
    <r>
      <rPr>
        <b/>
        <sz val="11"/>
        <color theme="1"/>
        <rFont val="Calibri"/>
        <family val="2"/>
        <scheme val="minor"/>
      </rPr>
      <t>3 PUNTOS -</t>
    </r>
    <r>
      <rPr>
        <sz val="11"/>
        <color theme="1"/>
        <rFont val="Calibri"/>
        <family val="2"/>
        <scheme val="minor"/>
      </rPr>
      <t xml:space="preserve"> Población beneficiaria </t>
    </r>
  </si>
  <si>
    <r>
      <rPr>
        <b/>
        <sz val="11"/>
        <color theme="1"/>
        <rFont val="Calibri"/>
        <family val="2"/>
        <scheme val="minor"/>
      </rPr>
      <t>1 PUNTO -</t>
    </r>
    <r>
      <rPr>
        <sz val="11"/>
        <color theme="1"/>
        <rFont val="Calibri"/>
        <family val="2"/>
        <scheme val="minor"/>
      </rPr>
      <t xml:space="preserve"> Inclusión de beneficiarios que hagan parte de Mipymes (Microempresas, pequeñas y/o medianas empresas)</t>
    </r>
  </si>
  <si>
    <r>
      <rPr>
        <b/>
        <sz val="11"/>
        <color theme="1"/>
        <rFont val="Calibri"/>
        <family val="2"/>
        <scheme val="minor"/>
      </rPr>
      <t xml:space="preserve">1 PUNTO - </t>
    </r>
    <r>
      <rPr>
        <sz val="11"/>
        <color theme="1"/>
        <rFont val="Calibri"/>
        <family val="2"/>
        <scheme val="minor"/>
      </rPr>
      <t>Clasificación de la acción de formación por sector y subsector</t>
    </r>
  </si>
  <si>
    <r>
      <rPr>
        <b/>
        <sz val="11"/>
        <color theme="1"/>
        <rFont val="Calibri"/>
        <family val="2"/>
        <scheme val="minor"/>
      </rPr>
      <t xml:space="preserve">6 PUNTOS - </t>
    </r>
    <r>
      <rPr>
        <sz val="11"/>
        <color theme="1"/>
        <rFont val="Calibri"/>
        <family val="2"/>
        <scheme val="minor"/>
      </rPr>
      <t xml:space="preserve">Unidades Temáticas </t>
    </r>
  </si>
  <si>
    <r>
      <t xml:space="preserve">3 PUNTOS - </t>
    </r>
    <r>
      <rPr>
        <sz val="11"/>
        <color theme="1"/>
        <rFont val="Calibri"/>
        <family val="2"/>
        <scheme val="minor"/>
      </rPr>
      <t>Acción de formación dirigidas a trabajadores del sector Agrícola, Agropecuario, Agroindustrial y/o de la Economía Naranja y/o que den aplicación a la Revolución Industrial 4.0 y/o que den respuesta a las Agendas Departamentales de Competitividad y/o Apuestas Productivas Departamentales Priorizadas y/o Vocaciones Productivas Regionales y/o Focos Temáticos de Desarrollo Regional en CTeI</t>
    </r>
  </si>
  <si>
    <r>
      <rPr>
        <b/>
        <sz val="11"/>
        <color theme="1"/>
        <rFont val="Calibri"/>
        <family val="2"/>
        <scheme val="minor"/>
      </rPr>
      <t xml:space="preserve">4 PUNTOS - </t>
    </r>
    <r>
      <rPr>
        <sz val="11"/>
        <color theme="1"/>
        <rFont val="Calibri"/>
        <family val="2"/>
        <scheme val="minor"/>
      </rPr>
      <t>Ambiente de aprendizaje</t>
    </r>
  </si>
  <si>
    <r>
      <rPr>
        <b/>
        <sz val="11"/>
        <color theme="1"/>
        <rFont val="Calibri"/>
        <family val="2"/>
        <scheme val="minor"/>
      </rPr>
      <t xml:space="preserve">4 PUNTOS - </t>
    </r>
    <r>
      <rPr>
        <sz val="11"/>
        <color theme="1"/>
        <rFont val="Calibri"/>
        <family val="2"/>
        <scheme val="minor"/>
      </rPr>
      <t>Optimización de recursos por acción de formación: Valor/hora/beneficiario</t>
    </r>
  </si>
  <si>
    <r>
      <rPr>
        <b/>
        <sz val="11"/>
        <color theme="1"/>
        <rFont val="Calibri"/>
        <family val="2"/>
        <scheme val="minor"/>
      </rPr>
      <t xml:space="preserve">3 PUNTOS - </t>
    </r>
    <r>
      <rPr>
        <sz val="11"/>
        <color theme="1"/>
        <rFont val="Calibri"/>
        <family val="2"/>
        <scheme val="minor"/>
      </rPr>
      <t xml:space="preserve">Lugar de ejecución </t>
    </r>
  </si>
  <si>
    <r>
      <rPr>
        <b/>
        <sz val="11"/>
        <color theme="1"/>
        <rFont val="Calibri"/>
        <family val="2"/>
        <scheme val="minor"/>
      </rPr>
      <t xml:space="preserve">6 PUNTOS - </t>
    </r>
    <r>
      <rPr>
        <sz val="11"/>
        <color theme="1"/>
        <rFont val="Calibri"/>
        <family val="2"/>
        <scheme val="minor"/>
      </rPr>
      <t>Capacitador de la formación</t>
    </r>
  </si>
  <si>
    <r>
      <rPr>
        <b/>
        <sz val="11"/>
        <color theme="1"/>
        <rFont val="Calibri"/>
        <family val="2"/>
        <scheme val="minor"/>
      </rPr>
      <t>4 PUNTOS -</t>
    </r>
    <r>
      <rPr>
        <sz val="11"/>
        <color theme="1"/>
        <rFont val="Calibri"/>
        <family val="2"/>
        <scheme val="minor"/>
      </rPr>
      <t xml:space="preserve"> Evaluación de aprendizaje</t>
    </r>
  </si>
  <si>
    <r>
      <rPr>
        <b/>
        <sz val="11"/>
        <color theme="1"/>
        <rFont val="Calibri"/>
        <family val="2"/>
        <scheme val="minor"/>
      </rPr>
      <t>4 PUNTOS -</t>
    </r>
    <r>
      <rPr>
        <sz val="11"/>
        <color theme="1"/>
        <rFont val="Calibri"/>
        <family val="2"/>
        <scheme val="minor"/>
      </rPr>
      <t xml:space="preserve"> Resultados de Aprendizaje</t>
    </r>
  </si>
  <si>
    <r>
      <rPr>
        <b/>
        <sz val="11"/>
        <color theme="1"/>
        <rFont val="Calibri"/>
        <family val="2"/>
        <scheme val="minor"/>
      </rPr>
      <t>3 PUNTOS -</t>
    </r>
    <r>
      <rPr>
        <sz val="11"/>
        <color theme="1"/>
        <rFont val="Calibri"/>
        <family val="2"/>
        <scheme val="minor"/>
      </rPr>
      <t xml:space="preserve"> Material de Formación</t>
    </r>
  </si>
  <si>
    <r>
      <rPr>
        <b/>
        <sz val="11"/>
        <color theme="1"/>
        <rFont val="Calibri"/>
        <family val="2"/>
        <scheme val="minor"/>
      </rPr>
      <t xml:space="preserve">6 PUNTOS - </t>
    </r>
    <r>
      <rPr>
        <sz val="11"/>
        <color theme="1"/>
        <rFont val="Calibri"/>
        <family val="2"/>
        <scheme val="minor"/>
      </rPr>
      <t xml:space="preserve">Metodología </t>
    </r>
  </si>
  <si>
    <r>
      <rPr>
        <b/>
        <sz val="11"/>
        <color theme="1"/>
        <rFont val="Calibri"/>
        <family val="2"/>
        <scheme val="minor"/>
      </rPr>
      <t>4 PUNTOS -</t>
    </r>
    <r>
      <rPr>
        <sz val="11"/>
        <color theme="1"/>
        <rFont val="Calibri"/>
        <family val="2"/>
        <scheme val="minor"/>
      </rPr>
      <t xml:space="preserve"> Inclusión de temática habilidades transversales </t>
    </r>
  </si>
  <si>
    <r>
      <rPr>
        <b/>
        <sz val="11"/>
        <color theme="1"/>
        <rFont val="Calibri"/>
        <family val="2"/>
        <scheme val="minor"/>
      </rPr>
      <t>0 PUNTOS -</t>
    </r>
    <r>
      <rPr>
        <sz val="11"/>
        <color theme="1"/>
        <rFont val="Calibri"/>
        <family val="2"/>
        <scheme val="minor"/>
      </rPr>
      <t xml:space="preserve"> Cuando no se indica la metodología de recolección o verificación de la información requerida para validar los indicadores de impacto planteados.</t>
    </r>
  </si>
  <si>
    <r>
      <rPr>
        <b/>
        <sz val="18"/>
        <color rgb="FFF46E00"/>
        <rFont val="Calibri"/>
        <family val="2"/>
        <scheme val="minor"/>
      </rPr>
      <t xml:space="preserve">CONCEPTO </t>
    </r>
    <r>
      <rPr>
        <b/>
        <sz val="18"/>
        <color theme="1"/>
        <rFont val="Calibri"/>
        <family val="2"/>
        <scheme val="minor"/>
      </rPr>
      <t xml:space="preserve">
2. </t>
    </r>
    <r>
      <rPr>
        <sz val="18"/>
        <color theme="1"/>
        <rFont val="Calibri"/>
        <family val="2"/>
        <scheme val="minor"/>
      </rPr>
      <t>Aspectos Académicos (Acción de Formación - AF)</t>
    </r>
  </si>
  <si>
    <r>
      <rPr>
        <b/>
        <sz val="11"/>
        <color theme="1"/>
        <rFont val="Calibri"/>
        <family val="2"/>
        <scheme val="minor"/>
      </rPr>
      <t>1 PUNTO -</t>
    </r>
    <r>
      <rPr>
        <sz val="11"/>
        <color theme="1"/>
        <rFont val="Calibri"/>
        <family val="2"/>
        <scheme val="minor"/>
      </rPr>
      <t xml:space="preserve"> Cuando el proyecto incluya al menos una Acción de Formación dirigida exclusivamente a trabajadores del Nivel Ocupacional - Alta dirección. </t>
    </r>
    <r>
      <rPr>
        <sz val="11"/>
        <color rgb="FF0070C0"/>
        <rFont val="Calibri"/>
        <family val="2"/>
        <scheme val="minor"/>
      </rPr>
      <t>Este criterio se valida, con base en las Acciones de Formación que cumplen.</t>
    </r>
  </si>
  <si>
    <r>
      <rPr>
        <b/>
        <sz val="11"/>
        <color theme="1"/>
        <rFont val="Calibri"/>
        <family val="2"/>
        <scheme val="minor"/>
      </rPr>
      <t xml:space="preserve">0 PUNTOS - </t>
    </r>
    <r>
      <rPr>
        <sz val="11"/>
        <color theme="1"/>
        <rFont val="Calibri"/>
        <family val="2"/>
        <scheme val="minor"/>
      </rPr>
      <t>Cuando el proyecto no incluya Acción(es) de Formación dirigida(s) exclusivamente a trabajadores del Nivel Ocupacional - Alta dirección</t>
    </r>
  </si>
  <si>
    <t>NÚMERO DE ACCIONES DE FORMACIÓN DIRIGIDAS  EXCLUSIVAMENTE A NIVEL ALTA GERENCIA</t>
  </si>
  <si>
    <t>NÚMERO DE BENEFICIARIOS DE NIVEL ALTA GERENCIA</t>
  </si>
  <si>
    <t>% AF EVENTO CURSO &gt;=40 HR  Y DIPLOMADO</t>
  </si>
  <si>
    <t>Asignación de puntaje de acuerdo con el % de AF Curso &gt;= 40 hr y Diplomados</t>
  </si>
  <si>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 xml:space="preserve">3. </t>
    </r>
    <r>
      <rPr>
        <sz val="18"/>
        <color theme="1"/>
        <rFont val="Calibri"/>
        <family val="2"/>
        <scheme val="minor"/>
      </rPr>
      <t>Acción de formación dirigida a trabajadores de Nivel Ocupacional – Alta Dirección</t>
    </r>
  </si>
  <si>
    <r>
      <rPr>
        <b/>
        <sz val="11"/>
        <color theme="1"/>
        <rFont val="Calibri"/>
        <family val="2"/>
        <scheme val="minor"/>
      </rPr>
      <t xml:space="preserve">2 PUNTOS - </t>
    </r>
    <r>
      <rPr>
        <sz val="11"/>
        <color theme="1"/>
        <rFont val="Calibri"/>
        <family val="2"/>
        <scheme val="minor"/>
      </rPr>
      <t xml:space="preserve">Para la Modalidad Empresa Individual: número de trabajadores beneficiarios entre 100 y 199;  Para la Modalidad Empresas Agrupadas: número de trabajadores beneficiarios  entre 150 y 299; Para la Modalidad Gremios: número de trabajadores beneficiarios entre 600 y 1199. </t>
    </r>
    <r>
      <rPr>
        <sz val="11"/>
        <color rgb="FF0070C0"/>
        <rFont val="Calibri"/>
        <family val="2"/>
        <scheme val="minor"/>
      </rPr>
      <t>Este criterio se valida, con base en las Acciones de Formación que cumplen.</t>
    </r>
  </si>
  <si>
    <r>
      <rPr>
        <b/>
        <sz val="11"/>
        <color theme="1"/>
        <rFont val="Calibri"/>
        <family val="2"/>
        <scheme val="minor"/>
      </rPr>
      <t xml:space="preserve">1 PUNTOS - </t>
    </r>
    <r>
      <rPr>
        <sz val="11"/>
        <color theme="1"/>
        <rFont val="Calibri"/>
        <family val="2"/>
        <scheme val="minor"/>
      </rPr>
      <t xml:space="preserve"> Para la Modalidad Empresa Individual: número de trabajadores beneficiarios entre 20 y 99;  Para la Modalidad Empresas Agrupadas: número de trabajadores beneficiarios  entre 20 y 149; Para la Modalidad Gremios: número de trabajadores beneficiarios entre 20 y 599. </t>
    </r>
    <r>
      <rPr>
        <sz val="11"/>
        <color rgb="FF0070C0"/>
        <rFont val="Calibri"/>
        <family val="2"/>
        <scheme val="minor"/>
      </rPr>
      <t>Este criterio se valida, con base en las Acciones de Formación que cumplen.</t>
    </r>
  </si>
  <si>
    <r>
      <rPr>
        <b/>
        <sz val="11"/>
        <color theme="1"/>
        <rFont val="Calibri"/>
        <family val="2"/>
        <scheme val="minor"/>
      </rPr>
      <t xml:space="preserve">0 PUNTOS - </t>
    </r>
    <r>
      <rPr>
        <sz val="11"/>
        <color theme="1"/>
        <rFont val="Calibri"/>
        <family val="2"/>
        <scheme val="minor"/>
      </rPr>
      <t xml:space="preserve">Para la Modalidad Empresa Individual: número de trabajadores beneficiarios menores a 20;  Para la Modalidad Empresas Agrupadas: número de trabajadores beneficiarios menores a 20; Para la Modalidad Gremios: número de trabajadores beneficiarios menores a 20. </t>
    </r>
    <r>
      <rPr>
        <sz val="11"/>
        <color rgb="FF0070C0"/>
        <rFont val="Calibri"/>
        <family val="2"/>
        <scheme val="minor"/>
      </rPr>
      <t>Este criterio se valida, con base en las Acciones de Formación que cumplen.</t>
    </r>
  </si>
  <si>
    <r>
      <rPr>
        <b/>
        <sz val="11"/>
        <color theme="1"/>
        <rFont val="Calibri"/>
        <family val="2"/>
        <scheme val="minor"/>
      </rPr>
      <t xml:space="preserve">4 PUNTOS - </t>
    </r>
    <r>
      <rPr>
        <sz val="11"/>
        <color theme="1"/>
        <rFont val="Calibri"/>
        <family val="2"/>
        <scheme val="minor"/>
      </rPr>
      <t xml:space="preserve">Para la Modalidad Empresa Individual: número de trabajadores beneficiarios mayor o igual a 200; Para la Modalidad Empresas Agrupadas: número de trabajadores beneficiarios mayor o igual  a 300; Para la Modalidad Gremios: número de trabajadores beneficiarios mayor o igual a 1200. </t>
    </r>
    <r>
      <rPr>
        <sz val="11"/>
        <color rgb="FF0070C0"/>
        <rFont val="Calibri"/>
        <family val="2"/>
        <scheme val="minor"/>
      </rPr>
      <t>Este criterio se valida, con base en las Acciones de Formación que cumplen.</t>
    </r>
  </si>
  <si>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4.</t>
    </r>
    <r>
      <rPr>
        <sz val="18"/>
        <color theme="1"/>
        <rFont val="Calibri"/>
        <family val="2"/>
        <scheme val="minor"/>
      </rPr>
      <t xml:space="preserve"> Evento de formación Curso mayor o igual a 40hr o Diplomado</t>
    </r>
  </si>
  <si>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 xml:space="preserve">6. </t>
    </r>
    <r>
      <rPr>
        <sz val="18"/>
        <color theme="1"/>
        <rFont val="Calibri"/>
        <family val="2"/>
        <scheme val="minor"/>
      </rPr>
      <t>Transferencia de conocimiento y tecnología al SENA</t>
    </r>
  </si>
  <si>
    <r>
      <rPr>
        <b/>
        <sz val="11"/>
        <color theme="1"/>
        <rFont val="Calibri"/>
        <family val="2"/>
        <scheme val="minor"/>
      </rPr>
      <t>2 PUNTOS -</t>
    </r>
    <r>
      <rPr>
        <sz val="11"/>
        <color theme="1"/>
        <rFont val="Calibri"/>
        <family val="2"/>
        <scheme val="minor"/>
      </rPr>
      <t xml:space="preserve"> El proyecto que  proponga un número de beneficiarios SENA mayor o igual al 15%  
* Si no cumple con lo establecido en el numeral 3.1.5 del pliego de la convocatoria, se eliminará el proyecto, según  numeral 4.3.1, literal s). </t>
    </r>
    <r>
      <rPr>
        <sz val="11"/>
        <color rgb="FF0070C0"/>
        <rFont val="Calibri"/>
        <family val="2"/>
        <scheme val="minor"/>
      </rPr>
      <t>Este criterio se valida, con base en las Acciones de Formación que cumplen.</t>
    </r>
  </si>
  <si>
    <r>
      <rPr>
        <b/>
        <sz val="18"/>
        <color rgb="FFF46E00"/>
        <rFont val="Calibri"/>
        <family val="2"/>
        <scheme val="minor"/>
      </rPr>
      <t xml:space="preserve">CONCEPTO </t>
    </r>
    <r>
      <rPr>
        <sz val="18"/>
        <color theme="1"/>
        <rFont val="Calibri"/>
        <family val="2"/>
        <scheme val="minor"/>
      </rPr>
      <t xml:space="preserve">
BONIFICACIÓN</t>
    </r>
  </si>
  <si>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7</t>
    </r>
    <r>
      <rPr>
        <sz val="18"/>
        <color theme="1"/>
        <rFont val="Calibri"/>
        <family val="2"/>
        <scheme val="minor"/>
      </rPr>
      <t>. Divulgación del desarrollo y resultados del proyecto</t>
    </r>
  </si>
  <si>
    <r>
      <rPr>
        <b/>
        <sz val="11"/>
        <color theme="1"/>
        <rFont val="Calibri"/>
        <family val="2"/>
        <scheme val="minor"/>
      </rPr>
      <t xml:space="preserve">3 PUNTOS - </t>
    </r>
    <r>
      <rPr>
        <sz val="11"/>
        <color theme="1"/>
        <rFont val="Calibri"/>
        <family val="2"/>
        <scheme val="minor"/>
      </rPr>
      <t xml:space="preserve">Con el fin de incentivar la participación de las empresas y/o gremios que implementen alguna acción de formación aplicando el modelo de aprendizaje “Bootcamp”, el SENA bonificará a dichos proyectos con tres (3) puntos adicionales al puntaje final obtenido luego de aplicar los criterios de evaluación, sin que en ningún caso supere los 100 puntos establecidos como calificación máxima para la evaluación. </t>
    </r>
    <r>
      <rPr>
        <sz val="11"/>
        <color rgb="FF0070C0"/>
        <rFont val="Calibri"/>
        <family val="2"/>
        <scheme val="minor"/>
      </rPr>
      <t>Este criterio se valida, con base en las Acciones de Formación que cumplen.</t>
    </r>
  </si>
  <si>
    <r>
      <rPr>
        <b/>
        <sz val="11"/>
        <color theme="1"/>
        <rFont val="Calibri"/>
        <family val="2"/>
        <scheme val="minor"/>
      </rPr>
      <t>0 PUNTOS -</t>
    </r>
    <r>
      <rPr>
        <sz val="11"/>
        <color theme="1"/>
        <rFont val="Calibri"/>
        <family val="2"/>
        <scheme val="minor"/>
      </rPr>
      <t xml:space="preserve"> En ninguna acción de formación aplica el modelo de aprendizaje Bootcamp. </t>
    </r>
    <r>
      <rPr>
        <sz val="11"/>
        <color rgb="FF0070C0"/>
        <rFont val="Calibri"/>
        <family val="2"/>
        <scheme val="minor"/>
      </rPr>
      <t>Este criterio se valida, con base en las Acciones de Formación que cumplen.</t>
    </r>
  </si>
  <si>
    <r>
      <rPr>
        <b/>
        <sz val="18"/>
        <color rgb="FFF46E00"/>
        <rFont val="Calibri"/>
        <family val="2"/>
        <scheme val="minor"/>
      </rPr>
      <t xml:space="preserve">CONCEPTO </t>
    </r>
    <r>
      <rPr>
        <sz val="18"/>
        <color theme="1"/>
        <rFont val="Calibri"/>
        <family val="2"/>
        <scheme val="minor"/>
      </rPr>
      <t xml:space="preserve">
</t>
    </r>
    <r>
      <rPr>
        <b/>
        <sz val="18"/>
        <color theme="1"/>
        <rFont val="Calibri"/>
        <family val="2"/>
        <scheme val="minor"/>
      </rPr>
      <t>5.</t>
    </r>
    <r>
      <rPr>
        <sz val="18"/>
        <color theme="1"/>
        <rFont val="Calibri"/>
        <family val="2"/>
        <scheme val="minor"/>
      </rPr>
      <t xml:space="preserve"> Optimización de Recursos</t>
    </r>
  </si>
  <si>
    <t>*a) Cuando la empresa o gremio proponente no sea aportante de parafiscales al SENA en la vigencia inmediatamente anterior.</t>
  </si>
  <si>
    <t>* d) Cuando el plazo de ejecución de la última acción de formación que contemple el proyecto se planee ejecutar después del día 6 de noviembre de 2020.</t>
  </si>
  <si>
    <t>* e) Cuando la propuesta evidencie copia de otra(s) presentada(s) en esta Convocatoria. En este caso, se rechazarán todas las propuestas implicadas.</t>
  </si>
  <si>
    <t>* f) Cuando el proyecto en la evaluación técnica obtenga menos de ochenta (80,00) puntos.</t>
  </si>
  <si>
    <t>* g) Cuando no se atienda la solicitud de aclaración respecto de la evaluación técnica y/o verificación financiera de la propuesta, o no se aclaren los aspectos requeridos dentro del plazo fijado para ello.</t>
  </si>
  <si>
    <t>* h) Cuando las acciones de formación eliminadas (según numeral 4.3.2), superen el 35% del número total de acciones de formación presentadas en el proyecto.</t>
  </si>
  <si>
    <t>* i) Cuando el valor de las acciones de formación eliminadas (según numeral 4.3.2) superen el 50% del presupuesto total del proyecto.</t>
  </si>
  <si>
    <t>* k) Cuando el valor de cofinanciación solicitado al SENA supere el 50% del total de los aportes parafiscales pagados al SENA en el año 2019, en cualquiera de las Modalidades de Participación.</t>
  </si>
  <si>
    <t>* j) Cuando no se cumpla con los indicadores de liquidez y/o endeudamiento establecidos.</t>
  </si>
  <si>
    <t>* l) Cuando el valor de la cofinanciación solicitado al SENA exceda el 10% del presupuesto total de la Convocatoria.</t>
  </si>
  <si>
    <t>* m) Cuando el valor del rubro de gastos de operación supere el 10% del valor total del proyecto.</t>
  </si>
  <si>
    <t>* n) Cuando el monto de cofinanciación SENA solicitado en la propuesta exceda: El cincuenta por ciento (50%) del valor total del proyecto en la Modalidad Individual,</t>
  </si>
  <si>
    <t>* n) Cuando el monto de cofinanciación SENA solicitado en la propuesta exceda: El sesenta por ciento (60%) del valor total del proyecto en la Modalidad de Empresas Agrupadas, y</t>
  </si>
  <si>
    <t>* n) Cuando el monto de cofinanciación SENA solicitado en la propuesta exceda: El ochenta (80%) del valor total del proyecto en la Modalidad Gremios.</t>
  </si>
  <si>
    <t>* o) Cuando la contrapartida no corresponda a los porcentajes establecidos en la presente Convocatoria.</t>
  </si>
  <si>
    <t>* p) Cuando al eliminar acciones de formación, el proyecto ajustado incurra en las causales de rechazo expuestas en los literales h) y i) del presente numeral.</t>
  </si>
  <si>
    <t>* q) Cuando la información suministrada presente inconsistencias.</t>
  </si>
  <si>
    <t>* r) Cuando no se cumpla con lo establecido en el numeral 3.1.5 Transferencia de conocimiento y tecnología al SENA.</t>
  </si>
  <si>
    <t>* e) Cuando la acción de formación corresponda a inducción y/o reinducción al puesto de trabajo y a la empresa; mediciones de conductas y de clima laboral; auditorías de certificación de calidad; procesos de diagnóstico y/o estudios sectoriales, locales, regionales, nacionales; manejo de armas y/o explosivos; acciones de formación básicas en: informática, inglés, derecho, economía, contabilidad, servicio al cliente, competencias blandas (ética, liderazgo, motivación, trabajo en equipo y/o manejo del tiempo) o acciones de formación que tengan como fin la comercialización o venta de un bien o servicio ofrecido por el proponente.</t>
  </si>
  <si>
    <t>* g) Cuando las acciones de formación planteadas bajo los modelos de aprendizaje puesto de trabajo real, aula invertida – Flipped Classroom y/o – bootcamp, no cumplan con los requisitos establecidos en el numeral 3.2.8.</t>
  </si>
  <si>
    <t>* i) Cuando el(los) perfil(es) del(los) capacitador(es) no responda(n) a la necesidad o requerimiento de la unidad temática.</t>
  </si>
  <si>
    <t>* p) Cuando no se cumpla con lo establecido en la Resolución de Tarifas 2020 expedida por el SENA.</t>
  </si>
  <si>
    <t>* r) Cuando la(s) tarifa(s) del(os) capacitador(s) relacionado(s) en el perfil exceda(n) los topes establecidos en la Resolución de Tarifas 2020 expedida por el SENA.</t>
  </si>
  <si>
    <t>* u) Cuando en el presupuesto, para el caso de proyectos en la Modalidad Gremios, se incluya el rubro de alimentación y transporte para productores del sector agropecuario a cargo de la cofinanciación SENA y/o cuando el mismo supere el cincuenta por ciento (50 %) del valor total de la contrapartida de la acción de formación.</t>
  </si>
  <si>
    <t>* v) Cuando en el presupuesto de la Modalidad Individual o Agrupada, se incluya el rubro de alimentación y transporte para productores del sector agropecuario.</t>
  </si>
  <si>
    <t>* w) Cuando el rubro de alojamiento, manutención y transporte local y/o intermunicipal de los capacitadores nacionales e internacionales y/o líder mundial supere el tiempo de duración en días de la unidad temática y/o no esté debidamente justificado en la contrapartida el número de días adicionales y/o el presupuesto por los días adicionales sea presentado con cargo a recursos de cofinanciación SENA.</t>
  </si>
  <si>
    <t>* x) En la Modalidad Gremios, cuando una cámara de comercio proponga una acción de formación en un lugar por fuera de su jurisdicción.</t>
  </si>
  <si>
    <t>* y) Cuando la acción de formación en el criterio aspectos académicos obtenga menos de 50 puntos.</t>
  </si>
  <si>
    <t>* z) Cuando en el presupuesto una acción de formación incluya dos o más unidades de material de formación por beneficiario que no corresponda a lo establecido en el numeral 3.2.9.</t>
  </si>
  <si>
    <r>
      <rPr>
        <b/>
        <sz val="11"/>
        <color theme="1"/>
        <rFont val="Calibri"/>
        <family val="2"/>
        <scheme val="minor"/>
      </rPr>
      <t xml:space="preserve">0,5 PUNTOS - </t>
    </r>
    <r>
      <rPr>
        <sz val="11"/>
        <color theme="1"/>
        <rFont val="Calibri"/>
        <family val="2"/>
        <scheme val="minor"/>
      </rPr>
      <t xml:space="preserve">Cuando la estrategia de divulgación acerca del desarrollo y resultados del proyecto, esté dirigida al púbico interno (proponente y beneficiarios) o externo (público en general) o especifique los canales y medios de comunicación que utilizará  </t>
    </r>
  </si>
  <si>
    <r>
      <rPr>
        <b/>
        <sz val="11"/>
        <color theme="1"/>
        <rFont val="Calibri"/>
        <family val="2"/>
        <scheme val="minor"/>
      </rPr>
      <t>1 PUNTO -</t>
    </r>
    <r>
      <rPr>
        <sz val="11"/>
        <color theme="1"/>
        <rFont val="Calibri"/>
        <family val="2"/>
        <scheme val="minor"/>
      </rPr>
      <t xml:space="preserve"> Cuando la estrategia de divulgación acerca del desarrollo y resultados del proyecto, esté dirigida al púbico interno (empresa/gremio proponente y beneficiarios) y externo (público en general) y especifique los canales y medios de comunicación que utilizará  </t>
    </r>
  </si>
  <si>
    <r>
      <rPr>
        <b/>
        <sz val="11"/>
        <color theme="1"/>
        <rFont val="Calibri"/>
        <family val="2"/>
        <scheme val="minor"/>
      </rPr>
      <t xml:space="preserve">0 PUNTOS - </t>
    </r>
    <r>
      <rPr>
        <sz val="11"/>
        <color theme="1"/>
        <rFont val="Calibri"/>
        <family val="2"/>
        <scheme val="minor"/>
      </rPr>
      <t>Cuando no incluya estrategia de divulgación</t>
    </r>
  </si>
  <si>
    <r>
      <rPr>
        <b/>
        <sz val="11"/>
        <color theme="1"/>
        <rFont val="Calibri"/>
        <family val="2"/>
        <scheme val="minor"/>
      </rPr>
      <t>0,5 PUNTOS -</t>
    </r>
    <r>
      <rPr>
        <sz val="11"/>
        <color theme="1"/>
        <rFont val="Calibri"/>
        <family val="2"/>
        <scheme val="minor"/>
      </rPr>
      <t xml:space="preserve"> Cuando no define para cada indicador de impacto (1. Mejoramiento en la empleabilidad; 2. Retención de los trabajadores; 3. Movilidad laboral),  línea base, metas o medio de verificación </t>
    </r>
  </si>
  <si>
    <r>
      <rPr>
        <b/>
        <sz val="11"/>
        <color theme="1"/>
        <rFont val="Calibri"/>
        <family val="2"/>
        <scheme val="minor"/>
      </rPr>
      <t>0 PUNTOS -</t>
    </r>
    <r>
      <rPr>
        <sz val="11"/>
        <color theme="1"/>
        <rFont val="Calibri"/>
        <family val="2"/>
        <scheme val="minor"/>
      </rPr>
      <t xml:space="preserve"> Cuando no define los indicador de impacto (1. Mejoramiento en la empleabilidad; 2. Retención de los trabajadores; 3. Movilidad laboral)</t>
    </r>
  </si>
  <si>
    <r>
      <rPr>
        <b/>
        <sz val="11"/>
        <color theme="1"/>
        <rFont val="Calibri"/>
        <family val="2"/>
        <scheme val="minor"/>
      </rPr>
      <t>0,5 PUNTOS -</t>
    </r>
    <r>
      <rPr>
        <sz val="11"/>
        <color theme="1"/>
        <rFont val="Calibri"/>
        <family val="2"/>
        <scheme val="minor"/>
      </rPr>
      <t xml:space="preserve"> Cuando no se indica la metodología de recolección o verificación de la información requerida para validar los indicadores de impacto planteados.</t>
    </r>
  </si>
  <si>
    <r>
      <rPr>
        <b/>
        <sz val="11"/>
        <color theme="1"/>
        <rFont val="Calibri"/>
        <family val="2"/>
        <scheme val="minor"/>
      </rPr>
      <t>1,5 PUNTOS -</t>
    </r>
    <r>
      <rPr>
        <sz val="11"/>
        <color theme="1"/>
        <rFont val="Calibri"/>
        <family val="2"/>
        <scheme val="minor"/>
      </rPr>
      <t xml:space="preserve"> Cuando se indica la metodología de recolección y verificación de la información requerida para validar los indicadores de impacto planteados </t>
    </r>
  </si>
  <si>
    <r>
      <rPr>
        <b/>
        <sz val="11"/>
        <color theme="1"/>
        <rFont val="Calibri"/>
        <family val="2"/>
        <scheme val="minor"/>
      </rPr>
      <t>1,5 PUNTOS -</t>
    </r>
    <r>
      <rPr>
        <sz val="11"/>
        <color theme="1"/>
        <rFont val="Calibri"/>
        <family val="2"/>
        <scheme val="minor"/>
      </rPr>
      <t xml:space="preserve"> Cuando define para cada indicador de impacto (1. Mejoramiento en la empleabilidad; 2. Retención de los trabajadores; 3. Movilidad laboral),  línea base, metas y medio de verificación </t>
    </r>
  </si>
  <si>
    <r>
      <t xml:space="preserve">Articulación, pertinencia y coherencia del Proyecto ** </t>
    </r>
    <r>
      <rPr>
        <b/>
        <sz val="18"/>
        <color rgb="FFF46E00"/>
        <rFont val="Calibri"/>
        <family val="2"/>
        <scheme val="minor"/>
      </rPr>
      <t>16 PUNTOS</t>
    </r>
  </si>
  <si>
    <r>
      <t xml:space="preserve">Aspectos Académicos (Acción de Formación - AF) ** </t>
    </r>
    <r>
      <rPr>
        <b/>
        <sz val="18"/>
        <color rgb="FFF46E00"/>
        <rFont val="Calibri"/>
        <family val="2"/>
        <scheme val="minor"/>
      </rPr>
      <t>68 PUNTOS</t>
    </r>
  </si>
  <si>
    <r>
      <t xml:space="preserve">Acción de formación dirigida a trabajadores de Nivel Ocupacional – Alta Dirección ** </t>
    </r>
    <r>
      <rPr>
        <b/>
        <sz val="18"/>
        <color rgb="FFF46E00"/>
        <rFont val="Calibri"/>
        <family val="2"/>
        <scheme val="minor"/>
      </rPr>
      <t>1 PUNTO</t>
    </r>
  </si>
  <si>
    <r>
      <t xml:space="preserve">Evento de formación Curso mayor a 40hr o Diplomado ** </t>
    </r>
    <r>
      <rPr>
        <b/>
        <sz val="18"/>
        <color rgb="FFF46E00"/>
        <rFont val="Calibri"/>
        <family val="2"/>
        <scheme val="minor"/>
      </rPr>
      <t>2 PUNTOS</t>
    </r>
  </si>
  <si>
    <r>
      <t xml:space="preserve">Optimización de Recursos ** </t>
    </r>
    <r>
      <rPr>
        <b/>
        <sz val="18"/>
        <color rgb="FFF46E00"/>
        <rFont val="Calibri"/>
        <family val="2"/>
        <scheme val="minor"/>
      </rPr>
      <t>6 PUNTOS</t>
    </r>
  </si>
  <si>
    <r>
      <t xml:space="preserve">Transferencia de conocimiento y tecnología al SENA ** </t>
    </r>
    <r>
      <rPr>
        <b/>
        <sz val="18"/>
        <color rgb="FFF46E00"/>
        <rFont val="Calibri"/>
        <family val="2"/>
        <scheme val="minor"/>
      </rPr>
      <t>2 PUNTOS</t>
    </r>
  </si>
  <si>
    <r>
      <t xml:space="preserve">Divulgación del desarrollo y resultados del proyecto ** </t>
    </r>
    <r>
      <rPr>
        <b/>
        <sz val="18"/>
        <color rgb="FFF46E00"/>
        <rFont val="Calibri"/>
        <family val="2"/>
        <scheme val="minor"/>
      </rPr>
      <t>1 PUNTO</t>
    </r>
  </si>
  <si>
    <t xml:space="preserve">CAUSALES DE EXCLUSIÓN
Cuando la Acción de Formación incurra en una de las causales de exclusión del 4.3.2 Causales técnicas y financieras de exclusión de las acciones de formación del Pliego de la Convocatoria DG-01 de 2020. 
Se excluirán acciones de formación, sin que esto implique el rechazo de la propuesta, (salvo cuando esta exclusión conlleve a incurrir en alguna de las causales mencionadas en el numeral 4.3.1 literales h) y i) en los siguientes casos:
</t>
  </si>
  <si>
    <t>Diplomado</t>
  </si>
  <si>
    <t>Curso&gt;=40hr</t>
  </si>
  <si>
    <r>
      <rPr>
        <b/>
        <sz val="9"/>
        <rFont val="Calibri"/>
        <family val="2"/>
        <scheme val="minor"/>
      </rPr>
      <t xml:space="preserve">1 PUNTO - </t>
    </r>
    <r>
      <rPr>
        <sz val="9"/>
        <rFont val="Calibri"/>
        <family val="2"/>
        <scheme val="minor"/>
      </rPr>
      <t>Determina y delimita el problema o necesidad de formación que sustenta la acción de formación</t>
    </r>
    <r>
      <rPr>
        <b/>
        <sz val="9"/>
        <rFont val="Calibri"/>
        <family val="2"/>
        <scheme val="minor"/>
      </rPr>
      <t xml:space="preserve">
0 PUNTOS - </t>
    </r>
    <r>
      <rPr>
        <sz val="9"/>
        <rFont val="Calibri"/>
        <family val="2"/>
        <scheme val="minor"/>
      </rPr>
      <t>No determina o no delimita el problema o necesidad de formación que sustenta la acción de formación</t>
    </r>
  </si>
  <si>
    <r>
      <rPr>
        <b/>
        <sz val="9"/>
        <rFont val="Calibri"/>
        <family val="2"/>
        <scheme val="minor"/>
      </rPr>
      <t>2 PUNTOS</t>
    </r>
    <r>
      <rPr>
        <sz val="9"/>
        <rFont val="Calibri"/>
        <family val="2"/>
        <scheme val="minor"/>
      </rPr>
      <t xml:space="preserve"> - El (los) objetivos planteados, reflejan el propósito (el qué y el para qué) del proyecto y los mismos se plantean como solución al problema o necesidad identificada
</t>
    </r>
    <r>
      <rPr>
        <b/>
        <sz val="9"/>
        <rFont val="Calibri"/>
        <family val="2"/>
        <scheme val="minor"/>
      </rPr>
      <t>1 PUNTO</t>
    </r>
    <r>
      <rPr>
        <sz val="9"/>
        <rFont val="Calibri"/>
        <family val="2"/>
        <scheme val="minor"/>
      </rPr>
      <t xml:space="preserve"> - El (los) objetivos planteados, no reflejan el propósito (el qué y el para qué) del proyecto o no se plantean como solución al problema o necesidad identificada
</t>
    </r>
    <r>
      <rPr>
        <b/>
        <sz val="9"/>
        <rFont val="Calibri"/>
        <family val="2"/>
        <scheme val="minor"/>
      </rPr>
      <t xml:space="preserve">0 PUNTOS </t>
    </r>
    <r>
      <rPr>
        <sz val="9"/>
        <rFont val="Calibri"/>
        <family val="2"/>
        <scheme val="minor"/>
      </rPr>
      <t>- No identifica los objetivos de la acción de formación</t>
    </r>
  </si>
  <si>
    <r>
      <rPr>
        <b/>
        <sz val="9"/>
        <rFont val="Calibri"/>
        <family val="2"/>
        <scheme val="minor"/>
      </rPr>
      <t>1 PUNTO -</t>
    </r>
    <r>
      <rPr>
        <sz val="9"/>
        <rFont val="Calibri"/>
        <family val="2"/>
        <scheme val="minor"/>
      </rPr>
      <t xml:space="preserve"> Incluye  trabajadores beneficiarios que hacen parte de Mipymes (Microempresas, pequeñas y/o medianas empresas),  lo justifica y cuantifica el número de empresas y trabajadores que serán beneficiados
</t>
    </r>
    <r>
      <rPr>
        <b/>
        <sz val="9"/>
        <rFont val="Calibri"/>
        <family val="2"/>
        <scheme val="minor"/>
      </rPr>
      <t>0,5 PUNTOS -</t>
    </r>
    <r>
      <rPr>
        <sz val="9"/>
        <rFont val="Calibri"/>
        <family val="2"/>
        <scheme val="minor"/>
      </rPr>
      <t xml:space="preserve"> Incluye  beneficiarios que hacen parte de Mipymes (Microempresas, pequeñas y/o medianas empresas), sin embargo no lo justifica, o no cuantifica el número de empresas y trabajadores que serán beneficiados
</t>
    </r>
    <r>
      <rPr>
        <b/>
        <sz val="9"/>
        <rFont val="Calibri"/>
        <family val="2"/>
        <scheme val="minor"/>
      </rPr>
      <t>0 PUNTOS -</t>
    </r>
    <r>
      <rPr>
        <sz val="9"/>
        <rFont val="Calibri"/>
        <family val="2"/>
        <scheme val="minor"/>
      </rPr>
      <t xml:space="preserve"> No incluye  beneficiarios que hacen parte de Mipymes (Microempresas, pequeñas y/o medianas empresas)</t>
    </r>
  </si>
  <si>
    <r>
      <rPr>
        <b/>
        <sz val="9"/>
        <rFont val="Calibri"/>
        <family val="2"/>
        <scheme val="minor"/>
      </rPr>
      <t>1 PUNTO -</t>
    </r>
    <r>
      <rPr>
        <sz val="9"/>
        <rFont val="Calibri"/>
        <family val="2"/>
        <scheme val="minor"/>
      </rPr>
      <t xml:space="preserve"> Indica el sector y subsector a los cuales pertenecen las empresas beneficiarias de la formación
</t>
    </r>
    <r>
      <rPr>
        <b/>
        <sz val="9"/>
        <rFont val="Calibri"/>
        <family val="2"/>
        <scheme val="minor"/>
      </rPr>
      <t xml:space="preserve">0,5 PUNTOS - </t>
    </r>
    <r>
      <rPr>
        <sz val="9"/>
        <rFont val="Calibri"/>
        <family val="2"/>
        <scheme val="minor"/>
      </rPr>
      <t xml:space="preserve">Indica el sector o subsector a los cuales pertenecen las empresas beneficiarias de la formación
</t>
    </r>
    <r>
      <rPr>
        <b/>
        <sz val="9"/>
        <rFont val="Calibri"/>
        <family val="2"/>
        <scheme val="minor"/>
      </rPr>
      <t xml:space="preserve">0 PUNTOS - </t>
    </r>
    <r>
      <rPr>
        <sz val="9"/>
        <rFont val="Calibri"/>
        <family val="2"/>
        <scheme val="minor"/>
      </rPr>
      <t xml:space="preserve">No indica el sector y subsector a los cuales pertenecen las empresas beneficiarias de la formación
</t>
    </r>
  </si>
  <si>
    <r>
      <rPr>
        <b/>
        <sz val="9"/>
        <rFont val="Calibri"/>
        <family val="2"/>
        <scheme val="minor"/>
      </rPr>
      <t>2 PUNTOS -</t>
    </r>
    <r>
      <rPr>
        <sz val="9"/>
        <rFont val="Calibri"/>
        <family val="2"/>
        <scheme val="minor"/>
      </rPr>
      <t xml:space="preserve"> Establece la modalidad de formación (presencial, virtual o combinada) y la misma se considera pertinente según el objetivo de la acción de formación y el perfil de los beneficiarios
</t>
    </r>
    <r>
      <rPr>
        <b/>
        <sz val="9"/>
        <rFont val="Calibri"/>
        <family val="2"/>
        <scheme val="minor"/>
      </rPr>
      <t xml:space="preserve">1 PUNTO - </t>
    </r>
    <r>
      <rPr>
        <sz val="9"/>
        <rFont val="Calibri"/>
        <family val="2"/>
        <scheme val="minor"/>
      </rPr>
      <t xml:space="preserve">Establece la modalidad de formación (presencial, virtual o combinada) , sin embargo, la misma no se considera pertinente según el objetivo de la acción de formación y el perfil de los beneficiarios
</t>
    </r>
    <r>
      <rPr>
        <b/>
        <sz val="9"/>
        <rFont val="Calibri"/>
        <family val="2"/>
        <scheme val="minor"/>
      </rPr>
      <t xml:space="preserve">0 PUNTOS - </t>
    </r>
    <r>
      <rPr>
        <sz val="9"/>
        <rFont val="Calibri"/>
        <family val="2"/>
        <scheme val="minor"/>
      </rPr>
      <t xml:space="preserve">No establece la modalidad de formación </t>
    </r>
  </si>
  <si>
    <r>
      <rPr>
        <b/>
        <sz val="9"/>
        <rFont val="Calibri"/>
        <family val="2"/>
        <scheme val="minor"/>
      </rPr>
      <t xml:space="preserve">2 PUNTOS - </t>
    </r>
    <r>
      <rPr>
        <sz val="9"/>
        <rFont val="Calibri"/>
        <family val="2"/>
        <scheme val="minor"/>
      </rPr>
      <t xml:space="preserve"> Los contenidos planteados, dan respuesta a la justificación planteada en cuanto a (- Acción de formación que beneficie a trabajadores del sector Agrícola, Agropecuario, Agroindustrial y/o de la Economía Naranja; - Acción de formación que estén dirigidas y den aplicación a la Revolución Industrial 4.0 (Sistemas de integración, máquinas y sistemas autónomos, internet de las cosas, manufactura aditiva, big data y análisis de grandes datos, computación en la nube, simulación de entornos virtuales, inteligencia artificial, ciberseguridad, realidad aumentada) - Acciones de formación que den respuesta a las Agendas Departamentales de Competitividad, Apuestas Productivas Departamentales Priorizadas, Vocaciones Productivas Regionales y/o Focos Temáticos de Desarrollo Regional en CTeI. 
</t>
    </r>
    <r>
      <rPr>
        <b/>
        <sz val="9"/>
        <rFont val="Calibri"/>
        <family val="2"/>
        <scheme val="minor"/>
      </rPr>
      <t xml:space="preserve">1 PUNTOS -  </t>
    </r>
    <r>
      <rPr>
        <sz val="9"/>
        <rFont val="Calibri"/>
        <family val="2"/>
        <scheme val="minor"/>
      </rPr>
      <t xml:space="preserve">Los contenidos planteados, dan respuesta parcial a la justificación planteada en cuanto a (- Acción de formación que beneficie a trabajadores del sector Agrícola, Agropecuario, Agroindustrial y/o de la Economía Naranja; - Acción de formación que estén dirigidas y den aplicación a la Revolución Industrial 4.0 (Sistemas de integración, máquinas y sistemas autónomos, internet de las cosas, manufactura aditiva, big data y análisis de grandes datos, computación en la nube, simulación de entornos virtuales, inteligencia artificial, ciberseguridad, realidad aumentada) - Acciones de formación que den respuesta a las Agendas Departamentales de Competitividad, Apuestas Productivas Departamentales Priorizadas, Vocaciones Productivas Regionales y/o Focos Temáticos de Desarrollo Regional en CTeI. 
</t>
    </r>
    <r>
      <rPr>
        <b/>
        <sz val="9"/>
        <rFont val="Calibri"/>
        <family val="2"/>
        <scheme val="minor"/>
      </rPr>
      <t>0 PUNTOS -</t>
    </r>
    <r>
      <rPr>
        <sz val="9"/>
        <rFont val="Calibri"/>
        <family val="2"/>
        <scheme val="minor"/>
      </rPr>
      <t xml:space="preserve">  Los contenidos planteados, no dan respuesta a la justificación planteada en cuanto a (- Acción de formación que beneficie a trabajadores del sector Agrícola, Agropecuario, Agroindustrial y/o de la Economía Naranja; - Acción de formación que estén dirigidas y den aplicación a la Revolución Industrial 4.0 (Sistemas de integración, máquinas y sistemas autónomos, internet de las cosas, manufactura aditiva, big data y análisis de grandes datos, computación en la nube, simulación de entornos virtuales, inteligencia artificial, ciberseguridad, realidad aumentada) - Acciones de formación que den respuesta a las Agendas Departamentales de Competitividad, Apuestas Productivas Departamentales Priorizadas, Vocaciones Productivas Regionales y/o Focos Temáticos de Desarrollo Regional en CTeI. </t>
    </r>
  </si>
  <si>
    <t>Numeral 3.2.1</t>
  </si>
  <si>
    <r>
      <rPr>
        <b/>
        <sz val="9"/>
        <rFont val="Calibri"/>
        <family val="2"/>
        <scheme val="minor"/>
      </rPr>
      <t>4 PUNTOS -</t>
    </r>
    <r>
      <rPr>
        <sz val="9"/>
        <rFont val="Calibri"/>
        <family val="2"/>
        <scheme val="minor"/>
      </rPr>
      <t xml:space="preserve"> Incluye una temática en alguna de estas habilidades transversales puntuales (comunicación, creatividad, digitales, ética, manejo del tiempo, pensamiento crítico, resolución de problemas, trabajo en equipo, adaptabilidad, aprendizaje continuo, auto-regulación, emprendimiento, flexibilidad, perseverancia, resilencia, compromiso, eficacia, respeto, responsabilidad, apertura, colaboración, empatía, tolerancia, resolución de conflictos), de duración mínima del 5% de las horas totales de la formación.  En caso de que el evento de formación corresponda a conferencia/ponencia, asigne 4 puntos.
</t>
    </r>
    <r>
      <rPr>
        <b/>
        <sz val="9"/>
        <rFont val="Calibri"/>
        <family val="2"/>
        <scheme val="minor"/>
      </rPr>
      <t xml:space="preserve">3 PUNTOS - </t>
    </r>
    <r>
      <rPr>
        <sz val="9"/>
        <rFont val="Calibri"/>
        <family val="2"/>
        <scheme val="minor"/>
      </rPr>
      <t xml:space="preserve">Incluye una temática en alguna de estas habilidades transversales, sin embargo, se encuentra  en algun contenido (comunicación, creatividad, digitales, ética, manejo del tiempo, pensamiento crítico, resolución de problemas, trabajo en equipo, adaptabilidad, aprendizaje continuo, auto-regulación, emprendimiento, flexibilidad, perseverancia, resilencia, compromiso, eficacia, respeto, responsabilidad, apertura, colaboración, empatía, tolerancia, resolución de conflictos), de duración mínima del 5% de las horas totales de la formación. </t>
    </r>
    <r>
      <rPr>
        <b/>
        <sz val="9"/>
        <rFont val="Calibri"/>
        <family val="2"/>
        <scheme val="minor"/>
      </rPr>
      <t xml:space="preserve">
1 PUNTO - </t>
    </r>
    <r>
      <rPr>
        <sz val="9"/>
        <rFont val="Calibri"/>
        <family val="2"/>
        <scheme val="minor"/>
      </rPr>
      <t xml:space="preserve">Incluye una temática en alguna de estas habilidades transversales, (comunicación, creatividad, digitales, ética, manejo del tiempo, pensamiento crítico, resolución de problemas, trabajo en equipo, adaptabilidad, aprendizaje continuo, auto-regulación, emprendimiento, flexibilidad, perseverancia, resilencia, compromiso, eficacia, respeto, responsabilidad, apertura, colaboración, empatía, tolerancia, resolución de conflictos), sin embargo, la duración es menor del 5% de las horas totales de la formación o no especifica la duración.
</t>
    </r>
    <r>
      <rPr>
        <b/>
        <sz val="9"/>
        <rFont val="Calibri"/>
        <family val="2"/>
        <scheme val="minor"/>
      </rPr>
      <t xml:space="preserve">0 PUNTOS - </t>
    </r>
    <r>
      <rPr>
        <sz val="9"/>
        <rFont val="Calibri"/>
        <family val="2"/>
        <scheme val="minor"/>
      </rPr>
      <t>No incluye una temática en alguna de estas habilidades transversales, (comunicación, creatividad, digitales, ética, manejo del tiempo, pensamiento crítico, resolución de problemas, trabajo en equipo, adaptabilidad, aprendizaje continuo, auto-regulación, emprendimiento, flexibilidad, perseverancia, resilencia, compromiso, eficacia, respeto, responsabilidad, apertura, colaboración, empatía, tolerancia, resolución de conflictos). 
Para ello es necesario tener en cuenta el número de horas enteras; por tanto, si la parte decimal es inferior a cero coma cinco (0,5) se redondea al entero anterior, y si es igual o mayor a cero coma cinco (0,5) se redondea al entero siguiente. Para acciones de formación menores a 20 horas, se debe ejecutar mínimo una hora de formación en alguna de estas temáticas.</t>
    </r>
  </si>
  <si>
    <r>
      <rPr>
        <b/>
        <sz val="9"/>
        <rFont val="Calibri"/>
        <family val="2"/>
        <scheme val="minor"/>
      </rPr>
      <t xml:space="preserve">2 PUNTOS - </t>
    </r>
    <r>
      <rPr>
        <sz val="9"/>
        <rFont val="Calibri"/>
        <family val="2"/>
        <scheme val="minor"/>
      </rPr>
      <t xml:space="preserve">Determina los efectos que se derivan del problema y que permanecerán en caso de no ejecutarse el proyecto
</t>
    </r>
    <r>
      <rPr>
        <b/>
        <sz val="9"/>
        <rFont val="Calibri"/>
        <family val="2"/>
        <scheme val="minor"/>
      </rPr>
      <t>1  PUNTO -</t>
    </r>
    <r>
      <rPr>
        <sz val="9"/>
        <rFont val="Calibri"/>
        <family val="2"/>
        <scheme val="minor"/>
      </rPr>
      <t xml:space="preserve"> Determina los efectos que se derivan del problema y que permanecerán en caso de no ejecutarse el proyecto, sin embargo, no se encuentra relación entre el problema y los efectos
</t>
    </r>
    <r>
      <rPr>
        <b/>
        <sz val="9"/>
        <rFont val="Calibri"/>
        <family val="2"/>
        <scheme val="minor"/>
      </rPr>
      <t>0  PUNTOS -</t>
    </r>
    <r>
      <rPr>
        <sz val="9"/>
        <rFont val="Calibri"/>
        <family val="2"/>
        <scheme val="minor"/>
      </rPr>
      <t xml:space="preserve"> No determina los efectos que derivan el problema o necesidad identificados</t>
    </r>
  </si>
  <si>
    <r>
      <rPr>
        <b/>
        <sz val="9"/>
        <rFont val="Calibri"/>
        <family val="2"/>
        <scheme val="minor"/>
      </rPr>
      <t xml:space="preserve">1 PUNTO - </t>
    </r>
    <r>
      <rPr>
        <sz val="9"/>
        <rFont val="Calibri"/>
        <family val="2"/>
        <scheme val="minor"/>
      </rPr>
      <t xml:space="preserve">La metodología aplicada (teórica, teórico-práctica o práctica) guarda coherencia con la modalidad de formación presencial, virtual o combinada
</t>
    </r>
    <r>
      <rPr>
        <b/>
        <sz val="9"/>
        <rFont val="Calibri"/>
        <family val="2"/>
        <scheme val="minor"/>
      </rPr>
      <t xml:space="preserve">0 PUNTOS - </t>
    </r>
    <r>
      <rPr>
        <sz val="9"/>
        <rFont val="Calibri"/>
        <family val="2"/>
        <scheme val="minor"/>
      </rPr>
      <t>La metodología aplicada (teórica, teórico-práctica o práctica) no guarda coherencia con la modalidad de formación presencial, virtual o combinada</t>
    </r>
  </si>
  <si>
    <t>Resultados de aprendizaje</t>
  </si>
  <si>
    <r>
      <rPr>
        <b/>
        <sz val="9"/>
        <rFont val="Calibri"/>
        <family val="2"/>
        <scheme val="minor"/>
      </rPr>
      <t>1 PUNTO -</t>
    </r>
    <r>
      <rPr>
        <sz val="9"/>
        <rFont val="Calibri"/>
        <family val="2"/>
        <scheme val="minor"/>
      </rPr>
      <t xml:space="preserve"> Los resultados de aprendizaje planteados son factibles de alcanzar por los trabajadores y guardan relación con el(los) objetivos propuestos
</t>
    </r>
    <r>
      <rPr>
        <b/>
        <sz val="9"/>
        <rFont val="Calibri"/>
        <family val="2"/>
        <scheme val="minor"/>
      </rPr>
      <t xml:space="preserve">0 PUNTOS - </t>
    </r>
    <r>
      <rPr>
        <sz val="9"/>
        <rFont val="Calibri"/>
        <family val="2"/>
        <scheme val="minor"/>
      </rPr>
      <t>Los resultados de aprendizaje planteados no son factibles de alcanzar por los trabajadores o los mismos no guardan relación con el(los) objetivos propuestos</t>
    </r>
  </si>
  <si>
    <r>
      <rPr>
        <b/>
        <sz val="9"/>
        <rFont val="Calibri"/>
        <family val="2"/>
        <scheme val="minor"/>
      </rPr>
      <t xml:space="preserve">1 PUNTO </t>
    </r>
    <r>
      <rPr>
        <sz val="9"/>
        <rFont val="Calibri"/>
        <family val="2"/>
        <scheme val="minor"/>
      </rPr>
      <t xml:space="preserve">- Los criterios de evaluación o indicadores planteados permiten demostrar que el trabajador ha comprendido los contenidos y que está en condiciones de aplicarlos
</t>
    </r>
    <r>
      <rPr>
        <b/>
        <sz val="9"/>
        <rFont val="Calibri"/>
        <family val="2"/>
        <scheme val="minor"/>
      </rPr>
      <t>0 PUNTOS</t>
    </r>
    <r>
      <rPr>
        <sz val="9"/>
        <rFont val="Calibri"/>
        <family val="2"/>
        <scheme val="minor"/>
      </rPr>
      <t xml:space="preserve"> - Los criterios de evaluación o indicadores planteados no permiten demostrar que el trabajador ha comprendido los contenidos y que está en condiciones de aplicarlos</t>
    </r>
  </si>
  <si>
    <r>
      <t xml:space="preserve">1 PUNTO - </t>
    </r>
    <r>
      <rPr>
        <sz val="9"/>
        <rFont val="Calibri"/>
        <family val="2"/>
        <scheme val="minor"/>
      </rPr>
      <t xml:space="preserve">Para el caso de cursos, diplomados o eventos de formación que apliquen los modelos de aprendizaje (Puesto de trabajo real; Aula invertida - Flipped Classroom; Bootcamp), plantea la aplicación del indicador tasa de incremento del conocimiento. Para los demás eventos o los eventos que no apliquen los modelos de aprendizaje mencionados, asigne 1 punto.
</t>
    </r>
    <r>
      <rPr>
        <b/>
        <sz val="9"/>
        <rFont val="Calibri"/>
        <family val="2"/>
        <scheme val="minor"/>
      </rPr>
      <t xml:space="preserve">0 PUNTOS </t>
    </r>
    <r>
      <rPr>
        <sz val="9"/>
        <rFont val="Calibri"/>
        <family val="2"/>
        <scheme val="minor"/>
      </rPr>
      <t>-  Para el caso de cursos, diplomados o eventos de formación que apliquen los modelos de aprendizaje (Puesto de trabajo real; Aula invertida - Flipped Classroom; Bootcamp), no plantea la aplicación del indicador tasa de incremento del conocimiento.</t>
    </r>
  </si>
  <si>
    <r>
      <t xml:space="preserve">2 PUNTO - </t>
    </r>
    <r>
      <rPr>
        <sz val="9"/>
        <rFont val="Calibri"/>
        <family val="2"/>
        <scheme val="minor"/>
      </rPr>
      <t xml:space="preserve">El ambiente de aprendizaje descrito guarda coherencia con el evento, modalidad de formación, metodología y población beneficiaria propuestos.
</t>
    </r>
    <r>
      <rPr>
        <b/>
        <sz val="9"/>
        <rFont val="Calibri"/>
        <family val="2"/>
        <scheme val="minor"/>
      </rPr>
      <t xml:space="preserve">0 PUNTOS </t>
    </r>
    <r>
      <rPr>
        <sz val="9"/>
        <rFont val="Calibri"/>
        <family val="2"/>
        <scheme val="minor"/>
      </rPr>
      <t>- El ambiente de aprendizaje descrito no guarda coherencia con el evento, modalidad de formación, metodología y población beneficiaria propuestos.</t>
    </r>
  </si>
  <si>
    <r>
      <rPr>
        <b/>
        <sz val="9"/>
        <rFont val="Calibri"/>
        <family val="2"/>
        <scheme val="minor"/>
      </rPr>
      <t>1 PUNTO -</t>
    </r>
    <r>
      <rPr>
        <sz val="9"/>
        <rFont val="Calibri"/>
        <family val="2"/>
        <scheme val="minor"/>
      </rPr>
      <t xml:space="preserve">  Describe la experiencia de los capacitadores en capacitación, docencia o formación para el trabajo de 1 año o más. En caso de ser líder mundial, asigne 1 punto
</t>
    </r>
    <r>
      <rPr>
        <b/>
        <sz val="9"/>
        <rFont val="Calibri"/>
        <family val="2"/>
        <scheme val="minor"/>
      </rPr>
      <t xml:space="preserve">0 PUNTOS - </t>
    </r>
    <r>
      <rPr>
        <sz val="9"/>
        <rFont val="Calibri"/>
        <family val="2"/>
        <scheme val="minor"/>
      </rPr>
      <t xml:space="preserve"> No describe la experiencia de los capacitadores en capacitación, docencia o formación para el trabajo de 1 año o más</t>
    </r>
  </si>
  <si>
    <r>
      <rPr>
        <b/>
        <sz val="9"/>
        <rFont val="Calibri"/>
        <family val="2"/>
        <scheme val="minor"/>
      </rPr>
      <t>1 PUNTO -</t>
    </r>
    <r>
      <rPr>
        <sz val="9"/>
        <rFont val="Calibri"/>
        <family val="2"/>
        <scheme val="minor"/>
      </rPr>
      <t xml:space="preserve">  En caso de incluir formación virtual, describe la experiencia de los capacitadores en el uso de plataformas virtuales de 1 año o más. En caso de ser formación presencial, asigne 1 punto
</t>
    </r>
    <r>
      <rPr>
        <b/>
        <sz val="9"/>
        <rFont val="Calibri"/>
        <family val="2"/>
        <scheme val="minor"/>
      </rPr>
      <t xml:space="preserve">0 PUNTOS - </t>
    </r>
    <r>
      <rPr>
        <sz val="9"/>
        <rFont val="Calibri"/>
        <family val="2"/>
        <scheme val="minor"/>
      </rPr>
      <t xml:space="preserve"> En caso de incluir formación virtual, no describe la experiencia de los capacitadores en el uso de plataformas virtuales de 1 año o más</t>
    </r>
  </si>
  <si>
    <r>
      <rPr>
        <b/>
        <sz val="9"/>
        <rFont val="Calibri"/>
        <family val="2"/>
        <scheme val="minor"/>
      </rPr>
      <t>1,5 PUNTOS -</t>
    </r>
    <r>
      <rPr>
        <sz val="9"/>
        <rFont val="Calibri"/>
        <family val="2"/>
        <scheme val="minor"/>
      </rPr>
      <t xml:space="preserve"> La descripción de la experiencia relacionada de todos los capacitadores, denota que es adquirida en el ejercicio de actividades afines a la formación que va a impartir
</t>
    </r>
    <r>
      <rPr>
        <b/>
        <sz val="9"/>
        <rFont val="Calibri"/>
        <family val="2"/>
        <scheme val="minor"/>
      </rPr>
      <t>1 PUNTO</t>
    </r>
    <r>
      <rPr>
        <sz val="9"/>
        <rFont val="Calibri"/>
        <family val="2"/>
        <scheme val="minor"/>
      </rPr>
      <t xml:space="preserve"> - La descripción de la experiencia relacionada de algunos de los capacitadores, denota que es adquirida en el ejercicio de actividades afines a la formación que va a impartir
</t>
    </r>
    <r>
      <rPr>
        <b/>
        <sz val="9"/>
        <rFont val="Calibri"/>
        <family val="2"/>
        <scheme val="minor"/>
      </rPr>
      <t xml:space="preserve">0 PUNTOS - </t>
    </r>
    <r>
      <rPr>
        <sz val="9"/>
        <rFont val="Calibri"/>
        <family val="2"/>
        <scheme val="minor"/>
      </rPr>
      <t>La descripción de la experiencia relacionada de los capacitadores, no denota que es adquirida en el ejercicio de actividades afines a la formación que va a impartir</t>
    </r>
  </si>
  <si>
    <r>
      <rPr>
        <b/>
        <sz val="9"/>
        <rFont val="Calibri"/>
        <family val="2"/>
        <scheme val="minor"/>
      </rPr>
      <t>1,5 PUNTOS -</t>
    </r>
    <r>
      <rPr>
        <sz val="9"/>
        <rFont val="Calibri"/>
        <family val="2"/>
        <scheme val="minor"/>
      </rPr>
      <t xml:space="preserve"> La formación académica descrita de todos los capacitadores se relaciona con el área de conocimiento objeto de la formación
</t>
    </r>
    <r>
      <rPr>
        <b/>
        <sz val="9"/>
        <rFont val="Calibri"/>
        <family val="2"/>
        <scheme val="minor"/>
      </rPr>
      <t>1 PUNTO</t>
    </r>
    <r>
      <rPr>
        <sz val="9"/>
        <rFont val="Calibri"/>
        <family val="2"/>
        <scheme val="minor"/>
      </rPr>
      <t xml:space="preserve"> - La formación académica descrita de algunos de los capacitadores se relaciona con el área de conocimiento objeto de la formación
</t>
    </r>
    <r>
      <rPr>
        <b/>
        <sz val="9"/>
        <rFont val="Calibri"/>
        <family val="2"/>
        <scheme val="minor"/>
      </rPr>
      <t xml:space="preserve">0 PUNTOS - </t>
    </r>
    <r>
      <rPr>
        <sz val="9"/>
        <rFont val="Calibri"/>
        <family val="2"/>
        <scheme val="minor"/>
      </rPr>
      <t>La formación académica descrita de ninguno de los capacitadores se relaciona con el área de conocimiento objeto de la formación o con la descripción aportada, no es posible verificar si la formación académica se relaciona con el área de conocimiento objeto de la formación</t>
    </r>
  </si>
  <si>
    <r>
      <rPr>
        <b/>
        <sz val="9"/>
        <rFont val="Calibri"/>
        <family val="2"/>
        <scheme val="minor"/>
      </rPr>
      <t>1 PUNTO -</t>
    </r>
    <r>
      <rPr>
        <sz val="9"/>
        <rFont val="Calibri"/>
        <family val="2"/>
        <scheme val="minor"/>
      </rPr>
      <t xml:space="preserve">  El perfil del capacitador describe las competencias técnicas, competencias pedagógicas y competencias actitudinales que debe poseer el capacitador para desarrollar el procesos de enseñanza
</t>
    </r>
    <r>
      <rPr>
        <b/>
        <sz val="9"/>
        <rFont val="Calibri"/>
        <family val="2"/>
        <scheme val="minor"/>
      </rPr>
      <t xml:space="preserve">0,5 PUNTOS - </t>
    </r>
    <r>
      <rPr>
        <sz val="9"/>
        <rFont val="Calibri"/>
        <family val="2"/>
        <scheme val="minor"/>
      </rPr>
      <t xml:space="preserve"> El perfil del capacitador describe una o dos de las siguientes competencias: competencias técnicas, competencias pedagógicas y competencias actitudinales que debe poseer el capacitador para desarrollar el proceso de enseñanza
</t>
    </r>
    <r>
      <rPr>
        <b/>
        <sz val="9"/>
        <rFont val="Calibri"/>
        <family val="2"/>
        <scheme val="minor"/>
      </rPr>
      <t xml:space="preserve">0 PUNTOS - </t>
    </r>
    <r>
      <rPr>
        <sz val="9"/>
        <rFont val="Calibri"/>
        <family val="2"/>
        <scheme val="minor"/>
      </rPr>
      <t xml:space="preserve"> El perfil del capacitador no describe las competencias técnicas, competencias pedagógicas y competencias actitudinales que debe poseer el capacitador para desarrollar el proceso de enseñanza</t>
    </r>
  </si>
  <si>
    <t>Lugar de ejecución</t>
  </si>
  <si>
    <r>
      <rPr>
        <b/>
        <sz val="9"/>
        <rFont val="Calibri"/>
        <family val="2"/>
        <scheme val="minor"/>
      </rPr>
      <t xml:space="preserve">4 PUNTOS - </t>
    </r>
    <r>
      <rPr>
        <sz val="9"/>
        <rFont val="Calibri"/>
        <family val="2"/>
        <scheme val="minor"/>
      </rPr>
      <t xml:space="preserve">Valor hora/beneficiario por acción de formación según evento de formación, con valor menor o igual a: 
* Conferencia/Ponencia: $79.905;  * Seminario: $47.395; * Taller: $44.159; * Taller Bootcamp: $99.908; * Taller Formación en el puesto de trabajo: $263.811; * Curso: $39.989; * Diplomado: $38.316. 
</t>
    </r>
    <r>
      <rPr>
        <b/>
        <sz val="9"/>
        <rFont val="Calibri"/>
        <family val="2"/>
        <scheme val="minor"/>
      </rPr>
      <t xml:space="preserve">0 PUNTOS - </t>
    </r>
    <r>
      <rPr>
        <sz val="9"/>
        <rFont val="Calibri"/>
        <family val="2"/>
        <scheme val="minor"/>
      </rPr>
      <t xml:space="preserve">Valor hora/beneficiario por acción de formación según evento de formación, con valor mayor a: 
* Conferencia/Ponencia: $79.905;  * Seminario: $47.395; * Taller: $44.159; * Taller Bootcamp: $99.908; * Taller Formación en el puesto de trabajo: $263.811; * Curso: $39.989; * Diplomado: $38.316. </t>
    </r>
  </si>
  <si>
    <r>
      <rPr>
        <b/>
        <sz val="9"/>
        <rFont val="Calibri"/>
        <family val="2"/>
        <scheme val="minor"/>
      </rPr>
      <t xml:space="preserve">2 PUNTOS - </t>
    </r>
    <r>
      <rPr>
        <sz val="9"/>
        <rFont val="Calibri"/>
        <family val="2"/>
        <scheme val="minor"/>
      </rPr>
      <t xml:space="preserve">Determina las causas que generan el problema o necesidad identificados, y se encuentra relación entre el problema y las causas
</t>
    </r>
    <r>
      <rPr>
        <b/>
        <sz val="9"/>
        <rFont val="Calibri"/>
        <family val="2"/>
        <scheme val="minor"/>
      </rPr>
      <t>1 PUNTO</t>
    </r>
    <r>
      <rPr>
        <sz val="9"/>
        <rFont val="Calibri"/>
        <family val="2"/>
        <scheme val="minor"/>
      </rPr>
      <t xml:space="preserve"> </t>
    </r>
    <r>
      <rPr>
        <b/>
        <sz val="9"/>
        <rFont val="Calibri"/>
        <family val="2"/>
        <scheme val="minor"/>
      </rPr>
      <t xml:space="preserve">- </t>
    </r>
    <r>
      <rPr>
        <sz val="9"/>
        <rFont val="Calibri"/>
        <family val="2"/>
        <scheme val="minor"/>
      </rPr>
      <t xml:space="preserve">Determina las causas que generan el problema o necesidad identificados, sin embargo, no se encuentra relación entre el problema y las causas
</t>
    </r>
    <r>
      <rPr>
        <b/>
        <sz val="9"/>
        <rFont val="Calibri"/>
        <family val="2"/>
        <scheme val="minor"/>
      </rPr>
      <t>0  PUNTOS -</t>
    </r>
    <r>
      <rPr>
        <sz val="9"/>
        <rFont val="Calibri"/>
        <family val="2"/>
        <scheme val="minor"/>
      </rPr>
      <t xml:space="preserve"> No determina las causas que generan el problema o necesidad identificados</t>
    </r>
  </si>
  <si>
    <r>
      <rPr>
        <b/>
        <sz val="9"/>
        <rFont val="Calibri"/>
        <family val="2"/>
        <scheme val="minor"/>
      </rPr>
      <t>3 PUNTOS -</t>
    </r>
    <r>
      <rPr>
        <sz val="9"/>
        <rFont val="Calibri"/>
        <family val="2"/>
        <scheme val="minor"/>
      </rPr>
      <t xml:space="preserve"> Por cada unidad temática, se describen las actividades pedagógicas y estrategias didácticas que se implementarán en la acción de formación 
</t>
    </r>
    <r>
      <rPr>
        <b/>
        <sz val="9"/>
        <rFont val="Calibri"/>
        <family val="2"/>
        <scheme val="minor"/>
      </rPr>
      <t xml:space="preserve">2 PUNTOS - </t>
    </r>
    <r>
      <rPr>
        <sz val="9"/>
        <rFont val="Calibri"/>
        <family val="2"/>
        <scheme val="minor"/>
      </rPr>
      <t xml:space="preserve">Por cada unidad temática, se describen las actividades pedagógicas o estrategias didácticas que se implementarán en la acción de formación
</t>
    </r>
    <r>
      <rPr>
        <b/>
        <sz val="9"/>
        <rFont val="Calibri"/>
        <family val="2"/>
        <scheme val="minor"/>
      </rPr>
      <t xml:space="preserve">1 PUNTOS - </t>
    </r>
    <r>
      <rPr>
        <sz val="9"/>
        <rFont val="Calibri"/>
        <family val="2"/>
        <scheme val="minor"/>
      </rPr>
      <t xml:space="preserve">Algunas unidades temáticas, describen las actividades pedagógicas o estrategias didácticas que se implementarán en la acción de formación o se plantean de manera general sin realizar la descripción de las actividades pedagógicas o estrategias didácticas por unidad temática
</t>
    </r>
    <r>
      <rPr>
        <b/>
        <sz val="9"/>
        <rFont val="Calibri"/>
        <family val="2"/>
        <scheme val="minor"/>
      </rPr>
      <t xml:space="preserve">0 PUNTOS - </t>
    </r>
    <r>
      <rPr>
        <sz val="9"/>
        <rFont val="Calibri"/>
        <family val="2"/>
        <scheme val="minor"/>
      </rPr>
      <t>No se describen las actividades pedagógicas y estrategias didácticas que se implementarán en la acción de formación</t>
    </r>
  </si>
  <si>
    <r>
      <rPr>
        <b/>
        <sz val="9"/>
        <rFont val="Calibri"/>
        <family val="2"/>
        <scheme val="minor"/>
      </rPr>
      <t>1 PUNTOS -</t>
    </r>
    <r>
      <rPr>
        <sz val="9"/>
        <rFont val="Calibri"/>
        <family val="2"/>
        <scheme val="minor"/>
      </rPr>
      <t xml:space="preserve"> Las actividades pedagógicas se plantean de acuerdo con los contenidos propuestos
</t>
    </r>
    <r>
      <rPr>
        <b/>
        <sz val="9"/>
        <rFont val="Calibri"/>
        <family val="2"/>
        <scheme val="minor"/>
      </rPr>
      <t xml:space="preserve">0,5 PUNTOS </t>
    </r>
    <r>
      <rPr>
        <sz val="9"/>
        <rFont val="Calibri"/>
        <family val="2"/>
        <scheme val="minor"/>
      </rPr>
      <t xml:space="preserve">- Las actividades pedagógicas se plantean de acuerdo con los contenidos propuestos, sin embargo, se plantean las mismas actividades de aprendizaje para todas las unidades temáticas  o se plantean de manera general sin realizar la descripción de las actividades pedagógicas por unidad temática
</t>
    </r>
    <r>
      <rPr>
        <b/>
        <sz val="9"/>
        <rFont val="Calibri"/>
        <family val="2"/>
        <scheme val="minor"/>
      </rPr>
      <t>0 PUNTOS -</t>
    </r>
    <r>
      <rPr>
        <sz val="9"/>
        <rFont val="Calibri"/>
        <family val="2"/>
        <scheme val="minor"/>
      </rPr>
      <t xml:space="preserve"> No se describen las actividades pedagógicas que se implementarán en la acción de formación</t>
    </r>
  </si>
  <si>
    <t>PUNTAJE FINAL (EVALUACIÓN + BONIFICACIÓN (3PUNTOS)):</t>
  </si>
  <si>
    <r>
      <rPr>
        <b/>
        <sz val="11"/>
        <color theme="1"/>
        <rFont val="Calibri"/>
        <family val="2"/>
        <scheme val="minor"/>
      </rPr>
      <t xml:space="preserve">0 PUNTOS - </t>
    </r>
    <r>
      <rPr>
        <sz val="11"/>
        <color theme="1"/>
        <rFont val="Calibri"/>
        <family val="2"/>
        <scheme val="minor"/>
      </rPr>
      <t>Cuando no describen las actividades que desarrolla la empresa o gremio proponente,  en caso de la Modalidad Empresas Agrupadas, no describe la relación existente entre ellas, que las lleva a agruparse,  en caso de Modalidad Gremio, no describe la relación del objeto social del gremio proponente con el objeto social de las empresas afiliadas, relacionadas en el Anexo N°. 14.</t>
    </r>
  </si>
  <si>
    <r>
      <rPr>
        <b/>
        <sz val="11"/>
        <color theme="1"/>
        <rFont val="Calibri"/>
        <family val="2"/>
        <scheme val="minor"/>
      </rPr>
      <t>2 PUNTOS -</t>
    </r>
    <r>
      <rPr>
        <sz val="11"/>
        <color theme="1"/>
        <rFont val="Calibri"/>
        <family val="2"/>
        <scheme val="minor"/>
      </rPr>
      <t xml:space="preserve">  Cuando el proyecto propone el 50,0%* o más de las acción(es) de formación a través de evento de formación Curso con duración mayor o igual a 40 horas o Diplomado 
* Si la parte decimal es inferior a cero coma cinco (0,5) se redondea al entero anterior, y si es igual o mayor a cero coma cinco (0,5) se redondea al entero siguiente.</t>
    </r>
  </si>
  <si>
    <r>
      <rPr>
        <b/>
        <sz val="11"/>
        <color theme="1"/>
        <rFont val="Calibri"/>
        <family val="2"/>
        <scheme val="minor"/>
      </rPr>
      <t xml:space="preserve">1 PUNTO - </t>
    </r>
    <r>
      <rPr>
        <sz val="11"/>
        <color theme="1"/>
        <rFont val="Calibri"/>
        <family val="2"/>
        <scheme val="minor"/>
      </rPr>
      <t>Cuando el proyecto propone entre el 10,0% y el 49,9%* de las acción(es) de formación a través de evento de formación Curso con duración mayor o igual a 40 horas o Diplomado.
* Si la parte decimal es inferior a cero coma cinco (0,5) se redondea al entero anterior, y si es igual o mayor a cero coma cinco (0,5) se redondea al entero siguiente.</t>
    </r>
  </si>
  <si>
    <r>
      <rPr>
        <b/>
        <sz val="11"/>
        <color theme="1"/>
        <rFont val="Calibri"/>
        <family val="2"/>
        <scheme val="minor"/>
      </rPr>
      <t xml:space="preserve">0 PUNTOS -  </t>
    </r>
    <r>
      <rPr>
        <sz val="11"/>
        <color theme="1"/>
        <rFont val="Calibri"/>
        <family val="2"/>
        <scheme val="minor"/>
      </rPr>
      <t>Cuando el proyecto no propone acción(es) de formación a través de evento de formación Curso con duración mayor o igual a 40 horas o Diplomado.
* Si la parte decimal es inferior a cero coma cinco (0,5) se redondea al entero anterior, y si es igual o mayor a cero coma cinco (0,5) se redondea al entero siguiente.</t>
    </r>
  </si>
  <si>
    <t>MODELO DE APRENDIZAJE BOOTCAMP; MODELO DE APRENDIZAJE PUESTO REAL DE TRABAJO; MODELO DE APRENDIZAJE AULA INVERTIDA - FLIPPED CLASSROOM</t>
  </si>
  <si>
    <r>
      <t xml:space="preserve">2 PUNTOS - </t>
    </r>
    <r>
      <rPr>
        <sz val="9"/>
        <rFont val="Calibri"/>
        <family val="2"/>
        <scheme val="minor"/>
      </rPr>
      <t xml:space="preserve">Describe el perfil de los trabajadores beneficiarios, incluyendo 5 o 6 de los siguientes ítems: área funcional a la cual pertenecen, nivel ocupacional (alta dirección, nivel medio o nivel operativo), funciones o tareas que desempeñan, tipo de vinculación laboral, nivel de escolaridad y acceso a las TICs. En caso de incluir trabajadores beneficiarios que hacen parte de la cadena productiva,  lo justifica y cuantifica el número de empresas y trabajadores que serán beneficiados
</t>
    </r>
    <r>
      <rPr>
        <b/>
        <sz val="9"/>
        <rFont val="Calibri"/>
        <family val="2"/>
        <scheme val="minor"/>
      </rPr>
      <t xml:space="preserve">1 PUNTOS - </t>
    </r>
    <r>
      <rPr>
        <sz val="9"/>
        <rFont val="Calibri"/>
        <family val="2"/>
        <scheme val="minor"/>
      </rPr>
      <t xml:space="preserve">Describe el perfil de los trabajadores beneficiarios, incluyendo de 3 a 4 de los siguientes ítems: área funcional a la cual pertenecen, nivel ocupacional (alta dirección, nivel medio o nivel operativo), funciones o tareas que desempeñan, tipo de vinculación laboral, nivel de escolaridad y acceso a las TICs. En caso de incluir trabajadores beneficiarios que hacen parte de la cadena productiva,  no lo justifica o no cuantifica el número de empresas y trabajadores que serán beneficiados
</t>
    </r>
    <r>
      <rPr>
        <b/>
        <sz val="9"/>
        <rFont val="Calibri"/>
        <family val="2"/>
        <scheme val="minor"/>
      </rPr>
      <t xml:space="preserve">0,5 PUNTOS - </t>
    </r>
    <r>
      <rPr>
        <sz val="9"/>
        <rFont val="Calibri"/>
        <family val="2"/>
        <scheme val="minor"/>
      </rPr>
      <t xml:space="preserve">Describe el perfil de los trabajadores beneficiarios, incluyendo de 1 a 2 de los siguientes ítems: área funcional a la cual pertenecen, nivel ocupacional (alta dirección, nivel medio o nivel operativo), funciones o tareas que desempeñan, tipo de vinculación laboral, nivel de escolaridad y acceso a las TICs. 
</t>
    </r>
    <r>
      <rPr>
        <b/>
        <sz val="9"/>
        <rFont val="Calibri"/>
        <family val="2"/>
        <scheme val="minor"/>
      </rPr>
      <t xml:space="preserve">0 PUNTOS - </t>
    </r>
    <r>
      <rPr>
        <sz val="9"/>
        <rFont val="Calibri"/>
        <family val="2"/>
        <scheme val="minor"/>
      </rPr>
      <t>No describe el perfil de los trabajadores beneficiarios</t>
    </r>
  </si>
  <si>
    <r>
      <t xml:space="preserve">1 PUNTO - </t>
    </r>
    <r>
      <rPr>
        <sz val="9"/>
        <rFont val="Calibri"/>
        <family val="2"/>
        <scheme val="minor"/>
      </rPr>
      <t xml:space="preserve">Los criterios de evaluación o indicadores planteados están relacionados con los resultados de aprendizaje esperados 
</t>
    </r>
    <r>
      <rPr>
        <b/>
        <sz val="9"/>
        <rFont val="Calibri"/>
        <family val="2"/>
        <scheme val="minor"/>
      </rPr>
      <t>0,5 PUNTOS</t>
    </r>
    <r>
      <rPr>
        <sz val="9"/>
        <rFont val="Calibri"/>
        <family val="2"/>
        <scheme val="minor"/>
      </rPr>
      <t xml:space="preserve"> - Algunos de los criterios de evaluación o indicadores planteados están relacionados con los resultados de aprendizaje esperados 
</t>
    </r>
    <r>
      <rPr>
        <b/>
        <sz val="9"/>
        <rFont val="Calibri"/>
        <family val="2"/>
        <scheme val="minor"/>
      </rPr>
      <t>0 PUNTOS</t>
    </r>
    <r>
      <rPr>
        <sz val="9"/>
        <rFont val="Calibri"/>
        <family val="2"/>
        <scheme val="minor"/>
      </rPr>
      <t xml:space="preserve"> - No define criterios de evaluación </t>
    </r>
  </si>
  <si>
    <r>
      <t>3 PUNTOS</t>
    </r>
    <r>
      <rPr>
        <sz val="9"/>
        <rFont val="Calibri"/>
        <family val="2"/>
        <scheme val="minor"/>
      </rPr>
      <t xml:space="preserve"> - Proponente con domicilio, que justifique y ejecute acción(es) de formación, en alguno(s) de los departamentos con puntajes de medición entre (2,68 y 5,00), según Indice Departamental de Competitividad 2019: Vaupés, Vichada, Guainía, Choco, Amazonas, Guaviare, La Guajira, Arauca, Caquetá, Putumayo, Sucre, Córdoba, Cauca, Nariño, Cesar, Magdalena, San Andrés, Huila, Meta o Tolima
</t>
    </r>
    <r>
      <rPr>
        <b/>
        <sz val="9"/>
        <rFont val="Calibri"/>
        <family val="2"/>
        <scheme val="minor"/>
      </rPr>
      <t>2 PUNTOS -</t>
    </r>
    <r>
      <rPr>
        <sz val="9"/>
        <rFont val="Calibri"/>
        <family val="2"/>
        <scheme val="minor"/>
      </rPr>
      <t xml:space="preserve"> Proponente que justifique y ejecute acción(es) de formación, en alguno(s) de los departamentos con puntajes de medición entre (2,68 y 5,00), según Indice Departamental de Competitividad 2019: Vaupés, Vichada, Guainía, Choco, Amazonas, Guaviare, La Guajira, Arauca, Caquetá, Putumayo, Sucre, Córdoba, Cauca, Nariño, Cesar, Magdalena, San Andrés, Huila, Meta o Tolima
</t>
    </r>
    <r>
      <rPr>
        <b/>
        <sz val="9"/>
        <rFont val="Calibri"/>
        <family val="2"/>
        <scheme val="minor"/>
      </rPr>
      <t>1,5 PUNTOS -</t>
    </r>
    <r>
      <rPr>
        <sz val="9"/>
        <rFont val="Calibri"/>
        <family val="2"/>
        <scheme val="minor"/>
      </rPr>
      <t xml:space="preserve"> Proponente que ejecute acción(es) de formación, en alguno(s) de los departamentos con puntajes de medición entre (2,68 y 5,00), según Indice Departamental de Competitividad 2019: Vaupés, Vichada, Guainía, Choco, Amazonas, Guaviare, La Guajira, Arauca, Caquetá, Putumayo, Sucre, Córdoba, Cauca, Nariño, Cesar, Magdalena, San Andrés, Huila, Meta o Tolima, sin embargo, no lo justifica
</t>
    </r>
    <r>
      <rPr>
        <b/>
        <sz val="9"/>
        <rFont val="Calibri"/>
        <family val="2"/>
        <scheme val="minor"/>
      </rPr>
      <t>1 PUNTO -</t>
    </r>
    <r>
      <rPr>
        <sz val="9"/>
        <rFont val="Calibri"/>
        <family val="2"/>
        <scheme val="minor"/>
      </rPr>
      <t xml:space="preserve"> Proponente que justifique y ejecute acción(es) de formación, en alguno(s) de los departamentos con puntajes de medición entre (5,01 y 8,30), según Indice Departamental de Competitividad 2019: Bolívar, Norte de Santander, Casanare, Boyacá, Quindío, Caldas, Cundinamarca, Risaralda, Valle del Cauca, Atlántico, Santander, Antioquia o Bogotá.
</t>
    </r>
    <r>
      <rPr>
        <b/>
        <sz val="9"/>
        <rFont val="Calibri"/>
        <family val="2"/>
        <scheme val="minor"/>
      </rPr>
      <t xml:space="preserve">0,5 PUNTOS - </t>
    </r>
    <r>
      <rPr>
        <sz val="9"/>
        <rFont val="Calibri"/>
        <family val="2"/>
        <scheme val="minor"/>
      </rPr>
      <t xml:space="preserve">Proponente que ejecute acción(es) de formación, en alguno(s) de los departamentos con puntajes de medición entre (5,01 y 8,30), según Indice Departamental de Competitividad 2019: Bolívar, Norte de Santander, Casanare, Boyacá, Quindío, Caldas, Cundinamarca, Risaralda, Valle del Cauca, Atlántico, Santander, Antioquia o Bogotá, sin embargo, no lo justifica
</t>
    </r>
    <r>
      <rPr>
        <b/>
        <sz val="9"/>
        <rFont val="Calibri"/>
        <family val="2"/>
        <scheme val="minor"/>
      </rPr>
      <t xml:space="preserve">0 PUNTOS - </t>
    </r>
    <r>
      <rPr>
        <sz val="9"/>
        <rFont val="Calibri"/>
        <family val="2"/>
        <scheme val="minor"/>
      </rPr>
      <t>Proponente que no incluya información del lugar de ejecución de la acción de formación</t>
    </r>
  </si>
  <si>
    <r>
      <t xml:space="preserve">1.5 PUNTOS - </t>
    </r>
    <r>
      <rPr>
        <sz val="9"/>
        <rFont val="Calibri"/>
        <family val="2"/>
        <scheme val="minor"/>
      </rPr>
      <t xml:space="preserve">La justificación del material de formación dada, evidencia que el mismo facilitará la transferencia de conocimiento según la metodología de formación propuesta
</t>
    </r>
    <r>
      <rPr>
        <b/>
        <sz val="9"/>
        <rFont val="Calibri"/>
        <family val="2"/>
        <scheme val="minor"/>
      </rPr>
      <t>0 PUNTOS</t>
    </r>
    <r>
      <rPr>
        <sz val="9"/>
        <rFont val="Calibri"/>
        <family val="2"/>
        <scheme val="minor"/>
      </rPr>
      <t>- La justificación del material de formación dada, no evidencia que el mismo facilitará la transferencia de conocimiento según la metodología de formación propuesta</t>
    </r>
  </si>
  <si>
    <r>
      <rPr>
        <b/>
        <sz val="9"/>
        <rFont val="Calibri"/>
        <family val="2"/>
        <scheme val="minor"/>
      </rPr>
      <t xml:space="preserve">2 PUNTOS - </t>
    </r>
    <r>
      <rPr>
        <sz val="9"/>
        <rFont val="Calibri"/>
        <family val="2"/>
        <scheme val="minor"/>
      </rPr>
      <t xml:space="preserve">Incluye datos cuantitiativos y cualitativos, y los datos y la información aportada se encuentra directamente relacionada con el problema o necesidad identificado
</t>
    </r>
    <r>
      <rPr>
        <b/>
        <sz val="9"/>
        <rFont val="Calibri"/>
        <family val="2"/>
        <scheme val="minor"/>
      </rPr>
      <t>1 PUNTO -</t>
    </r>
    <r>
      <rPr>
        <sz val="9"/>
        <rFont val="Calibri"/>
        <family val="2"/>
        <scheme val="minor"/>
      </rPr>
      <t xml:space="preserve"> Incluye datos cuantitiativos y cualitativos, sin embargo, los datos y la información aportada no se encuentra directamente relacionada con el problema o necesidad identificado
</t>
    </r>
    <r>
      <rPr>
        <b/>
        <sz val="9"/>
        <rFont val="Calibri"/>
        <family val="2"/>
        <scheme val="minor"/>
      </rPr>
      <t>0,5  PUNTOS -</t>
    </r>
    <r>
      <rPr>
        <sz val="9"/>
        <rFont val="Calibri"/>
        <family val="2"/>
        <scheme val="minor"/>
      </rPr>
      <t xml:space="preserve"> Incluye datos cuantitiativos o cualitativos, o los datos y la información aportada no se encuentra directamente relacionada con el problema o necesidad identificado
</t>
    </r>
    <r>
      <rPr>
        <b/>
        <sz val="9"/>
        <rFont val="Calibri"/>
        <family val="2"/>
        <scheme val="minor"/>
      </rPr>
      <t>0  PUNTOS -</t>
    </r>
    <r>
      <rPr>
        <sz val="9"/>
        <rFont val="Calibri"/>
        <family val="2"/>
        <scheme val="minor"/>
      </rPr>
      <t xml:space="preserve"> No incluye datos cuantitiativos o cualitativos</t>
    </r>
  </si>
  <si>
    <r>
      <rPr>
        <b/>
        <sz val="9"/>
        <rFont val="Calibri"/>
        <family val="2"/>
        <scheme val="minor"/>
      </rPr>
      <t>1,5 PUNTOS -</t>
    </r>
    <r>
      <rPr>
        <sz val="9"/>
        <rFont val="Calibri"/>
        <family val="2"/>
        <scheme val="minor"/>
      </rPr>
      <t xml:space="preserve"> Identifica el enfoque de la acción de formación hacia el desarrollo tecnológico o innovación o competitividad y la justificación da respuesta a la definición expuesta en el numeral 5. Glosario del Pliego de la convocatoria
</t>
    </r>
    <r>
      <rPr>
        <b/>
        <sz val="9"/>
        <rFont val="Calibri"/>
        <family val="2"/>
        <scheme val="minor"/>
      </rPr>
      <t>1  PUNTO -</t>
    </r>
    <r>
      <rPr>
        <sz val="9"/>
        <rFont val="Calibri"/>
        <family val="2"/>
        <scheme val="minor"/>
      </rPr>
      <t xml:space="preserve"> Identifica el enfoque de la acción de formación hacia el desarrollo tecnológico o innovación o competitividad, sin embargo no lo justifica
</t>
    </r>
    <r>
      <rPr>
        <b/>
        <sz val="9"/>
        <rFont val="Calibri"/>
        <family val="2"/>
        <scheme val="minor"/>
      </rPr>
      <t>0 PUNTOS -</t>
    </r>
    <r>
      <rPr>
        <sz val="9"/>
        <rFont val="Calibri"/>
        <family val="2"/>
        <scheme val="minor"/>
      </rPr>
      <t xml:space="preserve">  No identifica el enfoque de la acción de formación hacia el desarrollo tecnológico, innovación o competitividad</t>
    </r>
  </si>
  <si>
    <r>
      <rPr>
        <b/>
        <sz val="9"/>
        <rFont val="Calibri"/>
        <family val="2"/>
        <scheme val="minor"/>
      </rPr>
      <t>1,5 PUNTOS -</t>
    </r>
    <r>
      <rPr>
        <sz val="9"/>
        <rFont val="Calibri"/>
        <family val="2"/>
        <scheme val="minor"/>
      </rPr>
      <t xml:space="preserve"> Establece porque la acción de formación es especializada
</t>
    </r>
    <r>
      <rPr>
        <b/>
        <sz val="9"/>
        <rFont val="Calibri"/>
        <family val="2"/>
        <scheme val="minor"/>
      </rPr>
      <t>0 PUNTOS -</t>
    </r>
    <r>
      <rPr>
        <sz val="9"/>
        <rFont val="Calibri"/>
        <family val="2"/>
        <scheme val="minor"/>
      </rPr>
      <t xml:space="preserve">  No establece porque la acción de formación es especializada</t>
    </r>
  </si>
  <si>
    <r>
      <rPr>
        <b/>
        <sz val="9"/>
        <rFont val="Calibri"/>
        <family val="2"/>
        <scheme val="minor"/>
      </rPr>
      <t xml:space="preserve">2 PUNTOS - </t>
    </r>
    <r>
      <rPr>
        <sz val="9"/>
        <rFont val="Calibri"/>
        <family val="2"/>
        <scheme val="minor"/>
      </rPr>
      <t>El (los) objetivos planteados, es posible consegirlos con la ejecución del proyecto</t>
    </r>
    <r>
      <rPr>
        <b/>
        <sz val="9"/>
        <rFont val="Calibri"/>
        <family val="2"/>
        <scheme val="minor"/>
      </rPr>
      <t xml:space="preserve">
1 PUNTO - </t>
    </r>
    <r>
      <rPr>
        <sz val="9"/>
        <rFont val="Calibri"/>
        <family val="2"/>
        <scheme val="minor"/>
      </rPr>
      <t xml:space="preserve">El (los) objetivos planteados,  tendrán una solución parcial o no es  es  posible consegirlos con la ejecución del proyecto
</t>
    </r>
    <r>
      <rPr>
        <b/>
        <sz val="9"/>
        <rFont val="Calibri"/>
        <family val="2"/>
        <scheme val="minor"/>
      </rPr>
      <t xml:space="preserve">0 PUNTOS - </t>
    </r>
    <r>
      <rPr>
        <sz val="9"/>
        <rFont val="Calibri"/>
        <family val="2"/>
        <scheme val="minor"/>
      </rPr>
      <t>No identifica los objetivos de la acción de formación</t>
    </r>
  </si>
  <si>
    <r>
      <t xml:space="preserve">1 PUNTOS - </t>
    </r>
    <r>
      <rPr>
        <sz val="9"/>
        <rFont val="Calibri"/>
        <family val="2"/>
        <scheme val="minor"/>
      </rPr>
      <t>Existe relación entre los beneficiarios descritos (perfil de los beneficiarios), el objetivo de la formación y la necesidad de formación identificada</t>
    </r>
    <r>
      <rPr>
        <b/>
        <sz val="9"/>
        <rFont val="Calibri"/>
        <family val="2"/>
        <scheme val="minor"/>
      </rPr>
      <t xml:space="preserve">
0 PUNTOS - </t>
    </r>
    <r>
      <rPr>
        <sz val="9"/>
        <rFont val="Calibri"/>
        <family val="2"/>
        <scheme val="minor"/>
      </rPr>
      <t xml:space="preserve">No existe relación entre los beneficiarios descritos (perfil de los beneficiarios), el objetivo de la formación y la necesidad de formación identificada. 
</t>
    </r>
    <r>
      <rPr>
        <sz val="9"/>
        <color rgb="FFFF0000"/>
        <rFont val="Calibri"/>
        <family val="2"/>
        <scheme val="minor"/>
      </rPr>
      <t>APLICA CAUSAL DE EXCLUSIÓN DE LA AF - Literal g).</t>
    </r>
  </si>
  <si>
    <r>
      <rPr>
        <b/>
        <sz val="9"/>
        <rFont val="Calibri"/>
        <family val="2"/>
        <scheme val="minor"/>
      </rPr>
      <t>2 PUNTOS -</t>
    </r>
    <r>
      <rPr>
        <sz val="9"/>
        <rFont val="Calibri"/>
        <family val="2"/>
        <scheme val="minor"/>
      </rPr>
      <t xml:space="preserve"> Dentro de las unidades temáticas se incluyen los contenidos que serán abordados y los mismos son planteados de manera lógica y secuencial
</t>
    </r>
    <r>
      <rPr>
        <b/>
        <sz val="9"/>
        <rFont val="Calibri"/>
        <family val="2"/>
        <scheme val="minor"/>
      </rPr>
      <t xml:space="preserve">1 PUNTOS - </t>
    </r>
    <r>
      <rPr>
        <sz val="9"/>
        <rFont val="Calibri"/>
        <family val="2"/>
        <scheme val="minor"/>
      </rPr>
      <t xml:space="preserve">Dentro de las unidades temáticas incluyen los contenidos que serán abordados, sin embargo, no son planteados de manera lógica y secuencial
</t>
    </r>
    <r>
      <rPr>
        <b/>
        <sz val="9"/>
        <rFont val="Calibri"/>
        <family val="2"/>
        <scheme val="minor"/>
      </rPr>
      <t>0 PUNTOS -</t>
    </r>
    <r>
      <rPr>
        <sz val="9"/>
        <rFont val="Calibri"/>
        <family val="2"/>
        <scheme val="minor"/>
      </rPr>
      <t xml:space="preserve"> Las unidades temáticas no incluyen los contenidos que serán abordados </t>
    </r>
  </si>
  <si>
    <r>
      <rPr>
        <b/>
        <sz val="9"/>
        <rFont val="Calibri"/>
        <family val="2"/>
        <scheme val="minor"/>
      </rPr>
      <t>2 PUNTOS -</t>
    </r>
    <r>
      <rPr>
        <sz val="9"/>
        <rFont val="Calibri"/>
        <family val="2"/>
        <scheme val="minor"/>
      </rPr>
      <t xml:space="preserve">  Los contenidos dan respuesta a la necesidad de formación planteada y permiten identificar la profundidad del tema a abordar
</t>
    </r>
    <r>
      <rPr>
        <b/>
        <sz val="9"/>
        <rFont val="Calibri"/>
        <family val="2"/>
        <scheme val="minor"/>
      </rPr>
      <t xml:space="preserve">1 PUNTOS - </t>
    </r>
    <r>
      <rPr>
        <sz val="9"/>
        <rFont val="Calibri"/>
        <family val="2"/>
        <scheme val="minor"/>
      </rPr>
      <t xml:space="preserve">Los contenidos dan respuesta a la necesidad de formación planteada, sin embargo, no permiten identificar la profundidad del tema a abordar
</t>
    </r>
    <r>
      <rPr>
        <b/>
        <sz val="9"/>
        <rFont val="Calibri"/>
        <family val="2"/>
        <scheme val="minor"/>
      </rPr>
      <t>0 PUNTOS -</t>
    </r>
    <r>
      <rPr>
        <sz val="9"/>
        <rFont val="Calibri"/>
        <family val="2"/>
        <scheme val="minor"/>
      </rPr>
      <t xml:space="preserve"> Los contenidos no dan respuesta a la necesidad de formación planteada  y no permiten identificar la profundidad del tema a abordar</t>
    </r>
  </si>
  <si>
    <r>
      <rPr>
        <b/>
        <sz val="9"/>
        <rFont val="Calibri"/>
        <family val="2"/>
        <scheme val="minor"/>
      </rPr>
      <t>3 PUNTOS -</t>
    </r>
    <r>
      <rPr>
        <sz val="9"/>
        <rFont val="Calibri"/>
        <family val="2"/>
        <scheme val="minor"/>
      </rPr>
      <t xml:space="preserve"> La Acción de formación está dirigidas a trabajadores del sector Agrícola, Agropecuario, Agroindustrial y/o de la Economía Naranja y/o que da aplicación a la Revolución Industrial 4.0 y/o que da respuesta a las Agendas Departamentales de Competitividad y/o Apuestas Productivas Departamentales Priorizadas y/o Vocaciones Productivas Regionales y/o Focos Temáticos de Desarrollo Regional en CTeI y es justificada su relación
</t>
    </r>
    <r>
      <rPr>
        <b/>
        <sz val="9"/>
        <rFont val="Calibri"/>
        <family val="2"/>
        <scheme val="minor"/>
      </rPr>
      <t>2 PUNTOS -</t>
    </r>
    <r>
      <rPr>
        <sz val="9"/>
        <rFont val="Calibri"/>
        <family val="2"/>
        <scheme val="minor"/>
      </rPr>
      <t xml:space="preserve"> La Acción de formación está dirigidas a trabajadores del sector Agrícola, Agropecuario, Agroindustrial y/o de la Economía Naranja y/o que da aplicación a la Revolución Industrial 4.0 y/o que da respuesta a las Agendas Departamentales de Competitividad y/o Apuestas Productivas Departamentales Priorizadas y/o Vocaciones Productivas Regionales y/o Focos Temáticos de Desarrollo Regional en CTeI, sin embargo, no justifica su relación
</t>
    </r>
    <r>
      <rPr>
        <b/>
        <sz val="9"/>
        <rFont val="Calibri"/>
        <family val="2"/>
        <scheme val="minor"/>
      </rPr>
      <t>0 PUNTOS -</t>
    </r>
    <r>
      <rPr>
        <sz val="9"/>
        <rFont val="Calibri"/>
        <family val="2"/>
        <scheme val="minor"/>
      </rPr>
      <t xml:space="preserve"> La Acción de formación no está dirigidas a trabajadores del sector Agrícola, Agropecuario, Agroindustrial y/o de la Economía Naranja y/o que da aplicación a la Revolución Industrial 4.0 y/o que da respuesta a las Agendas Departamentales de Competitividad y/o Apuestas Productivas Departamentales Priorizadas y/o Vocaciones Productivas Regionales y/o Focos Temáticos de Desarrollo Regional en CTeI</t>
    </r>
  </si>
  <si>
    <r>
      <rPr>
        <b/>
        <sz val="9"/>
        <rFont val="Calibri"/>
        <family val="2"/>
        <scheme val="minor"/>
      </rPr>
      <t>1 PUNTO -</t>
    </r>
    <r>
      <rPr>
        <sz val="9"/>
        <rFont val="Calibri"/>
        <family val="2"/>
        <scheme val="minor"/>
      </rPr>
      <t xml:space="preserve"> Aplica alguno de los modelos de aprendizaje (Puesto de trabajo real; Aula invertida - Flipped Classroom; Bootcamp), y cumple con las condiciones establecidas en el numeral 3.2.8 del pliego. Si no aplica los modelos en mención, asigne 1 punto.
</t>
    </r>
    <r>
      <rPr>
        <b/>
        <sz val="9"/>
        <rFont val="Calibri"/>
        <family val="2"/>
        <scheme val="minor"/>
      </rPr>
      <t xml:space="preserve">0 PUNTOS - </t>
    </r>
    <r>
      <rPr>
        <sz val="9"/>
        <rFont val="Calibri"/>
        <family val="2"/>
        <scheme val="minor"/>
      </rPr>
      <t xml:space="preserve">Aplica alguno de los modelos de aprendizaje (Puesto de trabajo real; Aula invertida - Flipped Classroom; Bootcamp), sin embargo, no cumple con algunas o ninguna de las condiciones establecidas en el numeral 3.2.8 del pliego. 
</t>
    </r>
    <r>
      <rPr>
        <sz val="9"/>
        <color rgb="FFFF0000"/>
        <rFont val="Calibri"/>
        <family val="2"/>
        <scheme val="minor"/>
      </rPr>
      <t>APLICA CAUSAL DE EXCLUSIÓN DE LA AF - Literal g).</t>
    </r>
  </si>
  <si>
    <r>
      <t xml:space="preserve">1,5 PUNTOS - </t>
    </r>
    <r>
      <rPr>
        <sz val="9"/>
        <rFont val="Calibri"/>
        <family val="2"/>
        <scheme val="minor"/>
      </rPr>
      <t xml:space="preserve">La descripción y justificación del contenido del material de formación guarda coherencia con los objetivos de la formación, perfil de los beneficiarios y las unidades temáticas propuestas
</t>
    </r>
    <r>
      <rPr>
        <b/>
        <sz val="9"/>
        <rFont val="Calibri"/>
        <family val="2"/>
        <scheme val="minor"/>
      </rPr>
      <t xml:space="preserve">0,5 PUNTOS - </t>
    </r>
    <r>
      <rPr>
        <sz val="9"/>
        <rFont val="Calibri"/>
        <family val="2"/>
        <scheme val="minor"/>
      </rPr>
      <t xml:space="preserve">La descripción y justificación del contenido del material de formación no guarda coherencia con los objetivos de la formación, perfil de los beneficiarios y las unidades temáticas propuestas, o menciona el tipo de material, sin embargo no lo describe ni justifica
</t>
    </r>
    <r>
      <rPr>
        <b/>
        <sz val="9"/>
        <rFont val="Calibri"/>
        <family val="2"/>
        <scheme val="minor"/>
      </rPr>
      <t xml:space="preserve">0 PUNTOS - </t>
    </r>
    <r>
      <rPr>
        <sz val="9"/>
        <rFont val="Calibri"/>
        <family val="2"/>
        <scheme val="minor"/>
      </rPr>
      <t xml:space="preserve">No incluye descripción y justificación del contenido del material de formación o incluye dos tipos de material. 
</t>
    </r>
    <r>
      <rPr>
        <sz val="9"/>
        <color rgb="FFFF0000"/>
        <rFont val="Calibri"/>
        <family val="2"/>
        <scheme val="minor"/>
      </rPr>
      <t>APLICA CAUSAL DE EXCLUSIÓN DE LA AF - Literal g).</t>
    </r>
  </si>
  <si>
    <r>
      <rPr>
        <b/>
        <sz val="9"/>
        <rFont val="Calibri"/>
        <family val="2"/>
        <scheme val="minor"/>
      </rPr>
      <t xml:space="preserve">1,5 PUNTOS </t>
    </r>
    <r>
      <rPr>
        <sz val="9"/>
        <rFont val="Calibri"/>
        <family val="2"/>
        <scheme val="minor"/>
      </rPr>
      <t xml:space="preserve">- Los resultados de aprendizaje  planteados, estan relacionados con lo que el trabajador debe ser capaz de hacer al finalizar el proceso formativo como resultado de las temáticas desarrolladas
</t>
    </r>
    <r>
      <rPr>
        <b/>
        <sz val="9"/>
        <rFont val="Calibri"/>
        <family val="2"/>
        <scheme val="minor"/>
      </rPr>
      <t>0,5 PUNTOS -</t>
    </r>
    <r>
      <rPr>
        <sz val="9"/>
        <rFont val="Calibri"/>
        <family val="2"/>
        <scheme val="minor"/>
      </rPr>
      <t xml:space="preserve">  Algunos de los resultados de aprendizaje  planteados, estan relacionados con lo que el trabajador debe ser capaz de hacer al finalizar el proceso formativo como resultado de las temáticas desarrolladas
</t>
    </r>
    <r>
      <rPr>
        <b/>
        <sz val="9"/>
        <rFont val="Calibri"/>
        <family val="2"/>
        <scheme val="minor"/>
      </rPr>
      <t xml:space="preserve">0 PUNTOS - </t>
    </r>
    <r>
      <rPr>
        <sz val="9"/>
        <rFont val="Calibri"/>
        <family val="2"/>
        <scheme val="minor"/>
      </rPr>
      <t xml:space="preserve"> Los resultados de aprendizaje  planteados, no estan relacionados con lo que el trabajador debe ser capaz de hacer al finalizar el proceso formativo</t>
    </r>
  </si>
  <si>
    <r>
      <rPr>
        <b/>
        <sz val="9"/>
        <rFont val="Calibri"/>
        <family val="2"/>
        <scheme val="minor"/>
      </rPr>
      <t>1,5 PUNTOS -</t>
    </r>
    <r>
      <rPr>
        <sz val="9"/>
        <rFont val="Calibri"/>
        <family val="2"/>
        <scheme val="minor"/>
      </rPr>
      <t xml:space="preserve"> Los resultados de aprendizaje planteados se describen y clasifican en términos de conocimientos, destrezas y habilidades
</t>
    </r>
    <r>
      <rPr>
        <b/>
        <sz val="9"/>
        <rFont val="Calibri"/>
        <family val="2"/>
        <scheme val="minor"/>
      </rPr>
      <t>1 PUNTO -</t>
    </r>
    <r>
      <rPr>
        <sz val="9"/>
        <rFont val="Calibri"/>
        <family val="2"/>
        <scheme val="minor"/>
      </rPr>
      <t xml:space="preserve"> Los resultados de aprendizaje planteados se describen en términos de conocimientos o destrezas y habilidades, o los mismos, no se encuentran clasificados
</t>
    </r>
    <r>
      <rPr>
        <b/>
        <sz val="9"/>
        <rFont val="Calibri"/>
        <family val="2"/>
        <scheme val="minor"/>
      </rPr>
      <t xml:space="preserve">0 PUNTOS - </t>
    </r>
    <r>
      <rPr>
        <sz val="9"/>
        <rFont val="Calibri"/>
        <family val="2"/>
        <scheme val="minor"/>
      </rPr>
      <t>Los resultados de aprendizaje planteados no se describen en términos de conocimientos o destrezas y habilidades</t>
    </r>
  </si>
  <si>
    <r>
      <t xml:space="preserve">1 PUNTO - </t>
    </r>
    <r>
      <rPr>
        <sz val="9"/>
        <rFont val="Calibri"/>
        <family val="2"/>
        <scheme val="minor"/>
      </rPr>
      <t xml:space="preserve">Los criterios de evaluación o indicadores planteados, permiten verificar el cumplimiento del (los) objetivos propuestos
</t>
    </r>
    <r>
      <rPr>
        <b/>
        <sz val="9"/>
        <rFont val="Calibri"/>
        <family val="2"/>
        <scheme val="minor"/>
      </rPr>
      <t>0,5 PUNTOS</t>
    </r>
    <r>
      <rPr>
        <sz val="9"/>
        <rFont val="Calibri"/>
        <family val="2"/>
        <scheme val="minor"/>
      </rPr>
      <t xml:space="preserve"> - Los criterios de evaluación o indicadores planteados, no permiten verificar el cumplimiento del (los) objetivos propuestos
</t>
    </r>
    <r>
      <rPr>
        <b/>
        <sz val="9"/>
        <rFont val="Calibri"/>
        <family val="2"/>
        <scheme val="minor"/>
      </rPr>
      <t xml:space="preserve">0 PUNTOS </t>
    </r>
    <r>
      <rPr>
        <sz val="9"/>
        <rFont val="Calibri"/>
        <family val="2"/>
        <scheme val="minor"/>
      </rPr>
      <t xml:space="preserve">- No define criterios de evaluación </t>
    </r>
  </si>
  <si>
    <r>
      <rPr>
        <b/>
        <sz val="9"/>
        <rFont val="Calibri"/>
        <family val="2"/>
        <scheme val="minor"/>
      </rPr>
      <t>2 PUNTOS -</t>
    </r>
    <r>
      <rPr>
        <sz val="9"/>
        <rFont val="Calibri"/>
        <family val="2"/>
        <scheme val="minor"/>
      </rPr>
      <t xml:space="preserve">  Describe y justifica el ambiente de aprendizaje en el cual se desarrollará la acción de formación frente al valor del rubro solicitado
</t>
    </r>
    <r>
      <rPr>
        <b/>
        <sz val="9"/>
        <rFont val="Calibri"/>
        <family val="2"/>
        <scheme val="minor"/>
      </rPr>
      <t xml:space="preserve">1 PUNTO </t>
    </r>
    <r>
      <rPr>
        <sz val="9"/>
        <rFont val="Calibri"/>
        <family val="2"/>
        <scheme val="minor"/>
      </rPr>
      <t>-  Describe el ambiente de aprendizaje en el cual se desarrollará la acción de formación, sin embargo, no lo justifica frente al valor del rubro solicitado</t>
    </r>
    <r>
      <rPr>
        <b/>
        <sz val="9"/>
        <rFont val="Calibri"/>
        <family val="2"/>
        <scheme val="minor"/>
      </rPr>
      <t xml:space="preserve">
0 PUNTOS - </t>
    </r>
    <r>
      <rPr>
        <sz val="9"/>
        <rFont val="Calibri"/>
        <family val="2"/>
        <scheme val="minor"/>
      </rPr>
      <t xml:space="preserve"> No describe el ambiente de aprendizaje</t>
    </r>
  </si>
  <si>
    <r>
      <rPr>
        <b/>
        <sz val="9"/>
        <rFont val="Calibri"/>
        <family val="2"/>
        <scheme val="minor"/>
      </rPr>
      <t>1 PUNTO -</t>
    </r>
    <r>
      <rPr>
        <sz val="9"/>
        <rFont val="Calibri"/>
        <family val="2"/>
        <scheme val="minor"/>
      </rPr>
      <t xml:space="preserve"> En cada una de las unidades temáticas se define el número de horas que se impartirá
</t>
    </r>
    <r>
      <rPr>
        <b/>
        <sz val="9"/>
        <rFont val="Calibri"/>
        <family val="2"/>
        <scheme val="minor"/>
      </rPr>
      <t>0,5 PUNTOS -</t>
    </r>
    <r>
      <rPr>
        <sz val="9"/>
        <rFont val="Calibri"/>
        <family val="2"/>
        <scheme val="minor"/>
      </rPr>
      <t xml:space="preserve"> En algunas unidades temáticas se define el número de horas que se impartirá
</t>
    </r>
    <r>
      <rPr>
        <b/>
        <sz val="9"/>
        <rFont val="Calibri"/>
        <family val="2"/>
        <scheme val="minor"/>
      </rPr>
      <t xml:space="preserve">0 PUNTOS - </t>
    </r>
    <r>
      <rPr>
        <sz val="9"/>
        <rFont val="Calibri"/>
        <family val="2"/>
        <scheme val="minor"/>
      </rPr>
      <t>En ninguna unidad temática se define el número de horas que se impartirá</t>
    </r>
  </si>
  <si>
    <t>Numeral 3.2.7</t>
  </si>
  <si>
    <t>ACCIÓN DE FORMACIÓN No. 81</t>
  </si>
  <si>
    <t>ACCIÓN DE FORMACIÓN No. 82</t>
  </si>
  <si>
    <t>ACCIÓN DE FORMACIÓN No. 83</t>
  </si>
  <si>
    <t>ACCIÓN DE FORMACIÓN No. 84</t>
  </si>
  <si>
    <t>ACCIÓN DE FORMACIÓN No. 85</t>
  </si>
  <si>
    <t>ACCIÓN DE FORMACIÓN No. 86</t>
  </si>
  <si>
    <t>ACCIÓN DE FORMACIÓN No. 87</t>
  </si>
  <si>
    <t>ACCIÓN DE FORMACIÓN No. 88</t>
  </si>
  <si>
    <t>ACCIÓN DE FORMACIÓN No. 89</t>
  </si>
  <si>
    <t>ACCIÓN DE FORMACIÓN No. 90</t>
  </si>
  <si>
    <t>PUNTAJE ASIGNADO
AF 90</t>
  </si>
  <si>
    <t>PUNTAJE ASIGNADO
AF 89</t>
  </si>
  <si>
    <t>PUNTAJE ASIGNADO
AF 88</t>
  </si>
  <si>
    <t>PUNTAJE ASIGNADO
AF 87</t>
  </si>
  <si>
    <t>PUNTAJE ASIGNADO
AF 86</t>
  </si>
  <si>
    <t>PUNTAJE ASIGNADO
AF 85</t>
  </si>
  <si>
    <t>PUNTAJE ASIGNADO
AF 84</t>
  </si>
  <si>
    <t>PUNTAJE ASIGNADO
AF 83</t>
  </si>
  <si>
    <t>PUNTAJE ASIGNADO
AF 82</t>
  </si>
  <si>
    <t>PUNTAJE ASIGNADO
AF 81</t>
  </si>
  <si>
    <t># AF EVENTO DIPLOMADO</t>
  </si>
  <si>
    <t xml:space="preserve"># AF EVENTO CURSO &gt;=40 HR  </t>
  </si>
  <si>
    <t>R01 1.1 Honor. Cap. Nal. Técnico y/o tecnólogo titulado, con experiencia relacionada comprobada mínimo de cinco (5) años</t>
  </si>
  <si>
    <t xml:space="preserve">R01 1.2 Honor. Cap. Nal. Profesional titulado con experiencia relacionada comprobada, mínimo de tres (3) años. </t>
  </si>
  <si>
    <t>R01 1.3 Honor. Cap. Nal. Profesional con título de especialización y experiencia relacionada comprobada, mínimo de tres (3) años.</t>
  </si>
  <si>
    <t>R01 1.4 Honor. Cap. Nal. Profesional con título de maestría y experiencia relacionada comprobada, mínimo de tres (3) años.</t>
  </si>
  <si>
    <t>R01 1.5 Honor. Cap. Nal. Profesional con título de doctorado y con experiencia  relacionada comprobada, mínimo de tres (3) años</t>
  </si>
  <si>
    <t>R01 2.1 Honor. Cap. Internacional.Técnico y/o tecnólogo titulado, con experiencia relacionada comprobada mínimo de cinco (5) años.</t>
  </si>
  <si>
    <t>R01 2.2 Honor. Cap. Internacional.Profesional titulado con experiencia relacionada comprobada, mínimo de cinco (5) años.</t>
  </si>
  <si>
    <t>R01 2.3 Honor. Cap. Internacional.Profesional con título de especialización y experiencia relacionada comprobada, mínimo de cinco (5) años.</t>
  </si>
  <si>
    <t>R01 2.4 Honor. Cap. Internacional.Profesional con título de maestría y experiencia relacionada comprobada, mínimo de cinco (5) años.</t>
  </si>
  <si>
    <t>R01 2.5 Honor. Cap. Internacional.Profesional con título de doctorado, con experiencia relacionada comprobada, mínimo de cinco (5) años, afín con el objeto de la formación.</t>
  </si>
  <si>
    <t>R03 1.1 Material Formacion Simuladores online temporales.</t>
  </si>
  <si>
    <t>R03 1.2 Material Formacion Libro electrónico-digital</t>
  </si>
  <si>
    <t xml:space="preserve">R03 2.1.1 Material Formacion Impresión de Cartillas, guias, talleres  (Full color) De 1 a 200 unidades </t>
  </si>
  <si>
    <t>R03 4.1. Material Formacion Impreso - Diplomas en opalina 270 gramos - Hasta 200 unidades</t>
  </si>
  <si>
    <t>R03 4.2. Material Formacion Impreso - Diplomas en opalina 270 gramos - De 201 unidades en adelante</t>
  </si>
  <si>
    <t>R04 2. Equipo base para traducción a dos idiomas (Alquiler hora)</t>
  </si>
  <si>
    <r>
      <t xml:space="preserve">Para eventos con duración de hasta 16 horas, el SENA reconocerá el valor de alquiler de salones, en el cual esta incluido el video beam. 
Para eventos con duración superior a 16 horas, el monto máximo a financiar el alquiler de todos los salones, con recursos del SENA, </t>
    </r>
    <r>
      <rPr>
        <b/>
        <sz val="11"/>
        <color theme="1"/>
        <rFont val="Calibri"/>
        <family val="2"/>
        <scheme val="minor"/>
      </rPr>
      <t>no podrá exceder el 10% (incluido el video beam) del valor total de la respectiva acción de formación</t>
    </r>
    <r>
      <rPr>
        <sz val="11"/>
        <color theme="1"/>
        <rFont val="Calibri"/>
        <family val="2"/>
        <scheme val="minor"/>
      </rPr>
      <t>.</t>
    </r>
  </si>
  <si>
    <t>R05 1 Promoción y Divulgación de las Acciones de Formación 
Pendón Impreso: Tamaño 1X1.50 mts; Acabado: tubo (parte superior e inferior). Aplica para todas los eventos de formación en modalidad presencial. Exclusivo para el lugar donde se imparta la acción de formación.</t>
  </si>
  <si>
    <t>R05 2 Promoción y Divulgación de las Acciones de Formación  Backing (Tamaño 6 x 9 mts) (Aplica para los eventos de formación Seminario y/o Conferencia/Ponencia) Será digital, se reconoce valor día del Video Beam.</t>
  </si>
  <si>
    <t>R05 3 Promoción y Divulgación de las Acciones de Formación Call Center (valor 3 llamadas por beneficiario para 100 beneficiarios mínimo) (Aplica para los eventos de formación Seminario y/o Conferencia/Ponencia)</t>
  </si>
  <si>
    <t>R05 4 Promoción y Divulgación de las Acciones de Formación Punto de registro (Valor un punto, 50 asistentes por punto)
(Aplica para los eventos de formación Seminario y/o Conferencia/Ponencia)</t>
  </si>
  <si>
    <t>CRITERIOS ADICIONALES A CONSIDERAR SEGÚN RESOLUCIÓN  DE TARIFAS  1- 0081 DE 2020</t>
  </si>
  <si>
    <r>
      <t xml:space="preserve">R01.3.1 Honorarios Lider Mundial </t>
    </r>
    <r>
      <rPr>
        <sz val="11"/>
        <color theme="1"/>
        <rFont val="Calibri"/>
        <family val="2"/>
        <scheme val="minor"/>
      </rPr>
      <t>Aplica para participación en el evento de formación Conferencia/ponencia que se desarrolle en el contexto de un congreso, de acuerdo con lo establecido en los pliegos de la Convocatoria</t>
    </r>
  </si>
  <si>
    <r>
      <t xml:space="preserve">R01.4 Alojamiento, manutención y transporte Local y/o Intermunicipal. </t>
    </r>
    <r>
      <rPr>
        <sz val="11"/>
        <color theme="1"/>
        <rFont val="Calibri"/>
        <family val="2"/>
        <scheme val="minor"/>
      </rPr>
      <t xml:space="preserve">Para el rubro de alojamiento, manutención y transporte local de capacitadores nacionales e internacionales, y líder mundial, su reconocimiento corresponderá al tiempo de duración en días de la unidad temática.  Se reconocerá el día antes y/o el día después de la jornada de formación con cargo a los recursos de contrapartida del conviniente.
No se reconocerán en este rubro los gastos en que se incurra por transporte de equipos, materiales y gastos de envío de ninguna índole. </t>
    </r>
  </si>
  <si>
    <r>
      <t xml:space="preserve">R02.1.1 Tiquetes aereos y/o tansporte intermunicipal terrestre y/o fluvial </t>
    </r>
    <r>
      <rPr>
        <sz val="11"/>
        <color theme="1"/>
        <rFont val="Calibri"/>
        <family val="2"/>
        <scheme val="minor"/>
      </rPr>
      <t>Los valores presupuestados corresponden a tarifas en clase económica</t>
    </r>
  </si>
  <si>
    <r>
      <rPr>
        <b/>
        <sz val="11"/>
        <color theme="1"/>
        <rFont val="Calibri"/>
        <family val="2"/>
        <scheme val="minor"/>
      </rPr>
      <t>R03.3 Insumos:</t>
    </r>
    <r>
      <rPr>
        <sz val="11"/>
        <color theme="1"/>
        <rFont val="Calibri"/>
        <family val="2"/>
        <scheme val="minor"/>
      </rPr>
      <t xml:space="preserve"> (Bienes consumibles) Se reconocerá únicamente en los casos que sean requeridos para la ejecución de las acciones de formación y en las cantidades estrictamente necesarias. 
Se reconocerá el valor del gasto de acuerdo a la calidad y materiales utilizados en la formación</t>
    </r>
  </si>
  <si>
    <r>
      <rPr>
        <b/>
        <sz val="11"/>
        <color theme="1"/>
        <rFont val="Calibri"/>
        <family val="2"/>
        <scheme val="minor"/>
      </rPr>
      <t xml:space="preserve">R05. Promoción y Divulgación de las Acciones de Formación: </t>
    </r>
    <r>
      <rPr>
        <sz val="11"/>
        <color theme="1"/>
        <rFont val="Calibri"/>
        <family val="2"/>
        <scheme val="minor"/>
      </rPr>
      <t xml:space="preserve">R05.2 (Tamaño 6 x 9 mts) (Aplica para los eventos de formación Seminario y/o Conferencia/Ponencia) Será digital, se reconoce valor día del Video Beam.
</t>
    </r>
  </si>
  <si>
    <r>
      <rPr>
        <b/>
        <sz val="11"/>
        <color theme="1"/>
        <rFont val="Calibri"/>
        <family val="2"/>
        <scheme val="minor"/>
      </rPr>
      <t xml:space="preserve">R05. Promoción y Divulgación de las Acciones de Formación: </t>
    </r>
    <r>
      <rPr>
        <sz val="11"/>
        <color theme="1"/>
        <rFont val="Calibri"/>
        <family val="2"/>
        <scheme val="minor"/>
      </rPr>
      <t xml:space="preserve">R05.3 Call Center (valor 3 llamadas por beneficiario para 100 beneficiarios mínimo)
(Aplica para los eventos de formación Seminario y/o Conferencia/Ponencia)
</t>
    </r>
  </si>
  <si>
    <r>
      <rPr>
        <b/>
        <sz val="11"/>
        <color theme="1"/>
        <rFont val="Calibri"/>
        <family val="2"/>
        <scheme val="minor"/>
      </rPr>
      <t>R07 Formación virtual:</t>
    </r>
    <r>
      <rPr>
        <sz val="11"/>
        <color theme="1"/>
        <rFont val="Calibri"/>
        <family val="2"/>
        <scheme val="minor"/>
      </rPr>
      <t xml:space="preserve"> Se presupuesta para curso 20 o 40 horas y para diplomado 80 o 120 horas</t>
    </r>
  </si>
  <si>
    <r>
      <t xml:space="preserve">Formación combinada: </t>
    </r>
    <r>
      <rPr>
        <sz val="11"/>
        <color theme="1"/>
        <rFont val="Calibri"/>
        <family val="2"/>
        <scheme val="minor"/>
      </rPr>
      <t>No incluye material de formación impreso o digital adicional. Aplica únicamente para los eventos de formación curso y diplomado.</t>
    </r>
  </si>
  <si>
    <r>
      <rPr>
        <b/>
        <sz val="11"/>
        <color theme="1"/>
        <rFont val="Calibri"/>
        <family val="2"/>
        <scheme val="minor"/>
      </rPr>
      <t>R08.2 Garantías:</t>
    </r>
    <r>
      <rPr>
        <sz val="11"/>
        <color theme="1"/>
        <rFont val="Calibri"/>
        <family val="2"/>
        <scheme val="minor"/>
      </rPr>
      <t xml:space="preserve"> Pólizas de seguro requeridas para la ejecución del proyecto</t>
    </r>
  </si>
  <si>
    <r>
      <t xml:space="preserve">R01. Honorarios Capacitadores Nacionales e Internacionales 
Capacitador Nacional: </t>
    </r>
    <r>
      <rPr>
        <sz val="11"/>
        <color theme="1"/>
        <rFont val="Calibri"/>
        <family val="2"/>
        <scheme val="minor"/>
      </rPr>
      <t xml:space="preserve">Técnico y/o tecnólogo : 5 años experiencia relacionada
</t>
    </r>
    <r>
      <rPr>
        <b/>
        <sz val="11"/>
        <color theme="1"/>
        <rFont val="Calibri"/>
        <family val="2"/>
        <scheme val="minor"/>
      </rPr>
      <t>Capacitador Nacional:</t>
    </r>
    <r>
      <rPr>
        <sz val="11"/>
        <color theme="1"/>
        <rFont val="Calibri"/>
        <family val="2"/>
        <scheme val="minor"/>
      </rPr>
      <t xml:space="preserve"> Profesional, Profesional con especialización, maestría o doctorado: 3 años experiencia relacionada
</t>
    </r>
    <r>
      <rPr>
        <b/>
        <sz val="11"/>
        <color theme="1"/>
        <rFont val="Calibri"/>
        <family val="2"/>
        <scheme val="minor"/>
      </rPr>
      <t>Capacitador Internacional:</t>
    </r>
    <r>
      <rPr>
        <sz val="11"/>
        <color theme="1"/>
        <rFont val="Calibri"/>
        <family val="2"/>
        <scheme val="minor"/>
      </rPr>
      <t xml:space="preserve"> Técnico y/o tecnólogo, Profesional, Profesional con especialización, maestría o doctorado: 5 años experiencia relacionada</t>
    </r>
  </si>
  <si>
    <t>ACCESO</t>
  </si>
  <si>
    <r>
      <t xml:space="preserve">R03.1.1 Acceso a simuladores on-line temporales: </t>
    </r>
    <r>
      <rPr>
        <sz val="11"/>
        <color theme="1"/>
        <rFont val="Calibri"/>
        <family val="2"/>
        <scheme val="minor"/>
      </rPr>
      <t>Por acción de formación, un acceso por computador con interacción de 5 beneficiarios (1 acceso por cada 5 beneficiarios).Las temáticas deben estar relacionadas directamente con la acciòn de formación y debe corresponder a horas prácticas.</t>
    </r>
  </si>
  <si>
    <t xml:space="preserve">R04 1.1.3 Alquiler de salones, ayudas y Equipos para la Formación - Capacidad hasta 30 beneficiarios - Salones, Hoteles, laboratorios, aulas gastronomia, aulas digitales, salones empresariales </t>
  </si>
  <si>
    <t>R04 1.1.2 Alquiler de salones, ayudas y Equipos para la Formación - Capacidad hasta 30 beneficiarios - Aulas convencionales (Instituciones de educación superior)</t>
  </si>
  <si>
    <t xml:space="preserve">R04 1.1.1 Alquiler de salones, ayudas y Equipos para la Formación - Capacidad hasta 30 beneficiarios - Aulas básicas (Instituciones basica y media, salones comunales) </t>
  </si>
  <si>
    <t>R04 1.2.1 Alquiler de salones, ayudas y Equipos para la Formación - Capacidad de 31 a 50 beneficiarios
Aulas básicas (Instituciones basica y media, salones comunales)</t>
  </si>
  <si>
    <t>R04 1.2.2 Alquiler de salones, ayudas y Equipos para la Formación -  Capacidad de 31 a 50 beneficiarios
Aulas convencionales (Instituciones de educación superior)</t>
  </si>
  <si>
    <t>R04 1.2.3 Alquiler de salones, ayudas y Equipos para la Formación - Capacidad de 31 a 50 beneficiarios
Salones, laboratorios, aulas gastronomia, aulas digitales, salones empresariales</t>
  </si>
  <si>
    <t>R04 1.3 Alquiler de salones, ayudas y Equipos para la Formación - Capacidad de 101 a 199 beneficiarios  - Auditorio</t>
  </si>
  <si>
    <r>
      <t xml:space="preserve">R05. Promoción y Divulgación de las Acciones de Formación: </t>
    </r>
    <r>
      <rPr>
        <sz val="11"/>
        <color theme="1"/>
        <rFont val="Calibri"/>
        <family val="2"/>
        <scheme val="minor"/>
      </rPr>
      <t>El número de pendones solicitado, no podrá superar el número de grupos de la acción de formación</t>
    </r>
  </si>
  <si>
    <r>
      <rPr>
        <b/>
        <sz val="11"/>
        <color theme="1"/>
        <rFont val="Calibri"/>
        <family val="2"/>
        <scheme val="minor"/>
      </rPr>
      <t>R06 Gastos de Operación del Proyecto:</t>
    </r>
    <r>
      <rPr>
        <sz val="11"/>
        <color theme="1"/>
        <rFont val="Calibri"/>
        <family val="2"/>
        <scheme val="minor"/>
      </rPr>
      <t xml:space="preserve"> Se consideran gastos de operación, aquellos que forman parte de las actividades tendientes a cumplir el objeto de las acciones de formación.  Este rubro, únicamente contempla lo establecido para Gastos administrativos y Gastos operativos</t>
    </r>
  </si>
  <si>
    <r>
      <rPr>
        <b/>
        <sz val="11"/>
        <color theme="1"/>
        <rFont val="Calibri"/>
        <family val="2"/>
        <scheme val="minor"/>
      </rPr>
      <t>R07 Formación virtual:</t>
    </r>
    <r>
      <rPr>
        <sz val="11"/>
        <color theme="1"/>
        <rFont val="Calibri"/>
        <family val="2"/>
        <scheme val="minor"/>
      </rPr>
      <t xml:space="preserve"> Se presupuesta de manera global por persona. Incluye todos los costos de virtualización e impartición. (costos de plataforma, honorarios de capacitadores nacionales o internacionales, material de formación, ayudas y equipos propios de esta modalidad)</t>
    </r>
  </si>
  <si>
    <r>
      <rPr>
        <b/>
        <sz val="11"/>
        <color theme="1"/>
        <rFont val="Calibri"/>
        <family val="2"/>
        <scheme val="minor"/>
      </rPr>
      <t>R08.1 Honorarios Capacitadores internos:</t>
    </r>
    <r>
      <rPr>
        <sz val="11"/>
        <color theme="1"/>
        <rFont val="Calibri"/>
        <family val="2"/>
        <scheme val="minor"/>
      </rPr>
      <t xml:space="preserve"> Acorde con los perfiles descritos en el artículo 2º de la presente Resolución, aplicables para capacitadores nacionales o internacionales y únicamente como contrapartida en especie.</t>
    </r>
  </si>
  <si>
    <r>
      <rPr>
        <b/>
        <sz val="11"/>
        <rFont val="Calibri"/>
        <family val="2"/>
        <scheme val="minor"/>
      </rPr>
      <t>R08.3 Alimentación y transporte para beneficiarios del sector agropecuario:</t>
    </r>
    <r>
      <rPr>
        <sz val="11"/>
        <rFont val="Calibri"/>
        <family val="2"/>
        <scheme val="minor"/>
      </rPr>
      <t xml:space="preserve"> Para el caso de proyectos en la Modalidad Gremios, cuyos beneficiarios de las acciones de formación sean productores del sector agropecuario, se tendrán como rubros financiables con recursos de contrapartida del Conviniente, la alimentación y el transporte de los beneficiarios de la capacitación”. 
En ningún caso el valor de este rubro podrá superar el cincuenta por ciento (50%) del valor total de la contrapartida de la acción de formación.</t>
    </r>
  </si>
  <si>
    <r>
      <t xml:space="preserve">R08.4 Aportes al sistema de seguridad social y parafiscales derivado del proyecto: </t>
    </r>
    <r>
      <rPr>
        <sz val="11"/>
        <color theme="1"/>
        <rFont val="Calibri"/>
        <family val="2"/>
        <scheme val="minor"/>
      </rPr>
      <t xml:space="preserve"> El pago de estos aportes se reconocerá únicamente a las personas que tengan relación laboral con el conviniente y estén vinculadas de manera directa en la ejecución del proyecto. El valor a reconocer será proporcional al tiempo de dedicación al mismo y no contarán en este rubro los beneficiarios de las acciones de formación.</t>
    </r>
  </si>
  <si>
    <r>
      <t xml:space="preserve">Transferencia de conocimiento y tecnología al SENA: </t>
    </r>
    <r>
      <rPr>
        <sz val="11"/>
        <color theme="1"/>
        <rFont val="Calibri"/>
        <family val="2"/>
        <scheme val="minor"/>
      </rPr>
      <t xml:space="preserve"> Incluye acción de formación transferencia</t>
    </r>
  </si>
  <si>
    <r>
      <t xml:space="preserve">Transferencia de conocimiento y tecnología al SENA: </t>
    </r>
    <r>
      <rPr>
        <sz val="11"/>
        <color theme="1"/>
        <rFont val="Calibri"/>
        <family val="2"/>
        <scheme val="minor"/>
      </rPr>
      <t>El número de beneficiarios SENA corresponde mínimo al diez ciento (10%) del total de los beneficiarios del proyecto</t>
    </r>
  </si>
  <si>
    <r>
      <t xml:space="preserve">Transferencia de conocimiento y tecnología al SENA: </t>
    </r>
    <r>
      <rPr>
        <sz val="11"/>
        <color theme="1"/>
        <rFont val="Calibri"/>
        <family val="2"/>
        <scheme val="minor"/>
      </rPr>
      <t xml:space="preserve">Selecciona una única alternativa de transferencia </t>
    </r>
  </si>
  <si>
    <r>
      <t xml:space="preserve">Transferencia de conocimiento y tecnología al SENA: </t>
    </r>
    <r>
      <rPr>
        <sz val="11"/>
        <color theme="1"/>
        <rFont val="Calibri"/>
        <family val="2"/>
        <scheme val="minor"/>
      </rPr>
      <t>Cumple con lo establecido en el  pliego de la convocatoria</t>
    </r>
  </si>
  <si>
    <r>
      <t xml:space="preserve">Transferencia de conocimiento y tecnología al SENA:  Orientación con expertos - </t>
    </r>
    <r>
      <rPr>
        <sz val="11"/>
        <color theme="1"/>
        <rFont val="Calibri"/>
        <family val="2"/>
        <scheme val="minor"/>
      </rPr>
      <t xml:space="preserve">Únicamente podrá contemplar los siguientes rubros, acorde con lo establecido en la presente resolución de tarifas:
Rubro: Honorarios Capacitador Nacional y/o Internacional con perfil profesional con título de especialización y/o maestría y/o doctorado y experiencia relacionada, y experiencia adicional en capacitación, docencia, formación para el trabajo y/o formación pedagógica.
Rubro: Honorarios líder mundial 
Rubro: Alojamiento, manutención y transporte local 
Rubro: Tiquetes aéreos, transporte terrestre intermunicipal y/o fluvial  
Rubro: Material de Formación 
Rubro: Alquiler de Salones (para eventos que beneficien a más de 100 personas) 
Rubro: Promoción y divulgación </t>
    </r>
  </si>
  <si>
    <r>
      <t xml:space="preserve">Transferencia de conocimiento y tecnología al SENA: </t>
    </r>
    <r>
      <rPr>
        <sz val="11"/>
        <color theme="1"/>
        <rFont val="Calibri"/>
        <family val="2"/>
        <scheme val="minor"/>
      </rPr>
      <t>Visitas Guiadas para Aprendices y/o Instructores - Únicamente podrá contemplar el Rubro: Honorarios Capacitador Interno (con contrapartida en especie)</t>
    </r>
  </si>
  <si>
    <r>
      <t xml:space="preserve">Transferencia de conocimiento y tecnología al SENA: </t>
    </r>
    <r>
      <rPr>
        <sz val="11"/>
        <color theme="1"/>
        <rFont val="Calibri"/>
        <family val="2"/>
        <scheme val="minor"/>
      </rPr>
      <t xml:space="preserve">Cupos para Beneficiarios SENA - Únicamente podrá contemplar el Rubro Material de Formación </t>
    </r>
  </si>
  <si>
    <r>
      <t xml:space="preserve">Transferencia de conocimiento y tecnología al SENA: Formación virtual: </t>
    </r>
    <r>
      <rPr>
        <sz val="11"/>
        <color theme="1"/>
        <rFont val="Calibri"/>
        <family val="2"/>
        <scheme val="minor"/>
      </rPr>
      <t>Únicamente se podrá contemplar el Rubro: Formación Virtual</t>
    </r>
  </si>
  <si>
    <r>
      <t xml:space="preserve">Transferencia de conocimiento y tecnología al SENA: </t>
    </r>
    <r>
      <rPr>
        <sz val="11"/>
        <color theme="1"/>
        <rFont val="Calibri"/>
        <family val="2"/>
        <scheme val="minor"/>
      </rPr>
      <t>El valor de la transfrencia estará únicamente a cargo de la contrapartida del conviniente.</t>
    </r>
  </si>
  <si>
    <t>AF81</t>
  </si>
  <si>
    <t>AF82</t>
  </si>
  <si>
    <t>AF83</t>
  </si>
  <si>
    <t>AF84</t>
  </si>
  <si>
    <t>AF85</t>
  </si>
  <si>
    <t>AF86</t>
  </si>
  <si>
    <t>AF87</t>
  </si>
  <si>
    <t>AF88</t>
  </si>
  <si>
    <t>AF89</t>
  </si>
  <si>
    <t>AF90</t>
  </si>
  <si>
    <r>
      <t xml:space="preserve">R04 3 Equipos Especializados. Incluye los equipos necesarios para la realización  exclusiva de prácticas en el desempeño de una actividad específica con la temática determinada en la acción de formación y éstos deben estar programados  previamente dentro del proyecto aprobado. </t>
    </r>
    <r>
      <rPr>
        <b/>
        <sz val="11"/>
        <color theme="1"/>
        <rFont val="Calibri"/>
        <family val="2"/>
        <scheme val="minor"/>
      </rPr>
      <t xml:space="preserve">Su reconocimiento se realizará de acuerdo al análisis de precios de mercado presentado por el conviniente. Valores del mercado sin que exceda el 2.5% del valor de la acción de formación.
</t>
    </r>
    <r>
      <rPr>
        <sz val="11"/>
        <color theme="1"/>
        <rFont val="Calibri"/>
        <family val="2"/>
        <scheme val="minor"/>
      </rPr>
      <t>Dentro del rubro equipos especializados, se encuentra contemplado el alquiler de computadores que sean requeridos como parte de la formación, los cuales deberán ser justificados, valorados por hora requerida para el desarrollo de la formación</t>
    </r>
  </si>
  <si>
    <t>CumpleCurso&gt;=40hr</t>
  </si>
  <si>
    <t>CumpleDiplomado</t>
  </si>
  <si>
    <t>DIPLOMADOS</t>
  </si>
  <si>
    <t>CURSOS&gt;=40 HR</t>
  </si>
  <si>
    <t>CumpleConferencia/ponencia</t>
  </si>
  <si>
    <t>CumpleSeminario</t>
  </si>
  <si>
    <t>CumpleCurso&lt;40hr</t>
  </si>
  <si>
    <t>CumpleTaller</t>
  </si>
  <si>
    <t>RECHAZADO</t>
  </si>
  <si>
    <t>OPERACIÒN</t>
  </si>
  <si>
    <t>EMPRESAS BENEFICIADAS</t>
  </si>
  <si>
    <t>GUIA EVALUADOR</t>
  </si>
  <si>
    <t>R03 2.1.2 Material Formacion Impresión de Cartillas, guias, talleres  (Full color) De 201 unidades en adelante</t>
  </si>
  <si>
    <t>R03 2.2 Material Formacion Libro  impreso</t>
  </si>
  <si>
    <t>R04 1.4 Alquiler de salones, ayudas y Equipos para la Formación - Capacidad de 200 a 500 beneficiarios hora/salón - Auditorio</t>
  </si>
  <si>
    <r>
      <rPr>
        <b/>
        <sz val="11"/>
        <color theme="1"/>
        <rFont val="Calibri"/>
        <family val="2"/>
        <scheme val="minor"/>
      </rPr>
      <t xml:space="preserve">R05. Promoción y Divulgación de las Acciones de Formación: </t>
    </r>
    <r>
      <rPr>
        <sz val="11"/>
        <color theme="1"/>
        <rFont val="Calibri"/>
        <family val="2"/>
        <scheme val="minor"/>
      </rPr>
      <t>R05.4 Punto de registro (Valor un punto, 50 asistentes por punto)
(Aplica para los eventos de formación Seminario y/o Conferencia/Ponencia)</t>
    </r>
  </si>
  <si>
    <r>
      <t xml:space="preserve">Transferencia de conocimiento y tecnología al SENA: </t>
    </r>
    <r>
      <rPr>
        <b/>
        <sz val="11"/>
        <rFont val="Calibri"/>
        <family val="2"/>
        <scheme val="minor"/>
      </rPr>
      <t xml:space="preserve">Formación virtual: </t>
    </r>
    <r>
      <rPr>
        <sz val="11"/>
        <color theme="1"/>
        <rFont val="Calibri"/>
        <family val="2"/>
        <scheme val="minor"/>
      </rPr>
      <t>Proyectos que soliciten cofinanciación al SENA de más de 2.000 millones, deben contemplar únicamente capacitadores internacionales con perfil mínimo de especialización y/o líder mundial, acorde con lo establecido en la Resolución de Tarifas 2020.</t>
    </r>
  </si>
  <si>
    <t>Valor total aportes parafiscales pagados por la empresa, grupo de empresas, gremio o gremios agrupados al SENA en el año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</si>
</sst>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quot;$&quot;\ * #,##0.00_);_(&quot;$&quot;\ * \(#,##0.00\);_(&quot;$&quot;\ * &quot;-&quot;??_);_(@_)"/>
    <numFmt numFmtId="165" formatCode="_(* #,##0.00_);_(* \(#,##0.00\);_(* &quot;-&quot;??_);_(@_)"/>
    <numFmt numFmtId="166" formatCode="_-&quot;$&quot;* #,##0_-;\-&quot;$&quot;* #,##0_-;_-&quot;$&quot;* &quot;-&quot;_-;_-@_-"/>
    <numFmt numFmtId="167" formatCode="_-&quot;$&quot;* #,##0.00_-;\-&quot;$&quot;* #,##0.00_-;_-&quot;$&quot;* &quot;-&quot;??_-;_-@_-"/>
    <numFmt numFmtId="168" formatCode="_(&quot;$&quot;\ * #,##0_);_(&quot;$&quot;\ * \(#,##0\);_(&quot;$&quot;\ * &quot;-&quot;??_);_(@_)"/>
    <numFmt numFmtId="169" formatCode="&quot;$&quot;\ #,##0"/>
    <numFmt numFmtId="170" formatCode="_-&quot;$&quot;* #,##0_-;\-&quot;$&quot;* #,##0_-;_-&quot;$&quot;* &quot;-&quot;??_-;_-@_-"/>
    <numFmt numFmtId="171" formatCode="&quot;$&quot;\ #,##0.00"/>
    <numFmt numFmtId="172" formatCode="[$$-240A]\ #,##0"/>
    <numFmt numFmtId="173" formatCode="0.000%"/>
    <numFmt numFmtId="174" formatCode="0.0%"/>
    <numFmt numFmtId="175" formatCode="0.0"/>
  </numFmts>
  <fonts count="135">
    <font>
      <sz val="11"/>
      <color theme="1"/>
      <name val="Calibri"/>
      <family val="2"/>
      <scheme val="minor"/>
    </font>
    <font>
      <b/>
      <sz val="14"/>
      <color theme="1"/>
      <name val="Calibri"/>
      <family val="2"/>
      <scheme val="minor"/>
    </font>
    <font>
      <sz val="10"/>
      <color theme="1"/>
      <name val="Calibri"/>
      <family val="2"/>
      <scheme val="minor"/>
    </font>
    <font>
      <sz val="11"/>
      <color theme="1"/>
      <name val="Calibri"/>
      <family val="2"/>
    </font>
    <font>
      <b/>
      <sz val="15"/>
      <color rgb="FF000000"/>
      <name val="Calibri"/>
      <family val="2"/>
    </font>
    <font>
      <sz val="11"/>
      <color theme="1"/>
      <name val="Calibri"/>
      <family val="2"/>
      <scheme val="minor"/>
    </font>
    <font>
      <b/>
      <sz val="11"/>
      <color theme="0"/>
      <name val="Calibri"/>
      <family val="2"/>
      <scheme val="minor"/>
    </font>
    <font>
      <b/>
      <sz val="11"/>
      <color theme="1"/>
      <name val="Calibri"/>
      <family val="2"/>
      <scheme val="minor"/>
    </font>
    <font>
      <sz val="30"/>
      <color theme="4" tint="-0.499984740745262"/>
      <name val="Calibri"/>
      <family val="2"/>
      <scheme val="minor"/>
    </font>
    <font>
      <b/>
      <sz val="18"/>
      <color theme="1"/>
      <name val="Calibri"/>
      <family val="2"/>
      <scheme val="minor"/>
    </font>
    <font>
      <sz val="18"/>
      <color theme="1"/>
      <name val="Calibri"/>
      <family val="2"/>
      <scheme val="minor"/>
    </font>
    <font>
      <b/>
      <sz val="20"/>
      <name val="Calibri"/>
      <family val="2"/>
      <scheme val="minor"/>
    </font>
    <font>
      <b/>
      <sz val="25"/>
      <color theme="1"/>
      <name val="Calibri"/>
      <family val="2"/>
      <scheme val="minor"/>
    </font>
    <font>
      <b/>
      <sz val="20"/>
      <color theme="1"/>
      <name val="Calibri"/>
      <family val="2"/>
      <scheme val="minor"/>
    </font>
    <font>
      <b/>
      <sz val="26"/>
      <color theme="1"/>
      <name val="Calibri"/>
      <family val="2"/>
      <scheme val="minor"/>
    </font>
    <font>
      <b/>
      <sz val="11"/>
      <color rgb="FF004080"/>
      <name val="Candara"/>
      <family val="2"/>
    </font>
    <font>
      <sz val="10"/>
      <name val="Arial"/>
      <family val="2"/>
    </font>
    <font>
      <b/>
      <sz val="11"/>
      <name val="Calibri"/>
      <family val="2"/>
      <scheme val="minor"/>
    </font>
    <font>
      <b/>
      <sz val="10"/>
      <color theme="1"/>
      <name val="Calibri"/>
      <family val="2"/>
      <scheme val="minor"/>
    </font>
    <font>
      <b/>
      <sz val="9"/>
      <name val="Calibri"/>
      <family val="2"/>
      <scheme val="minor"/>
    </font>
    <font>
      <b/>
      <sz val="11"/>
      <name val="Candara"/>
      <family val="2"/>
    </font>
    <font>
      <b/>
      <sz val="8"/>
      <color theme="1"/>
      <name val="Candara"/>
      <family val="2"/>
    </font>
    <font>
      <b/>
      <sz val="11"/>
      <color theme="1"/>
      <name val="Candara"/>
      <family val="2"/>
    </font>
    <font>
      <b/>
      <sz val="15"/>
      <color theme="1"/>
      <name val="Calibri"/>
      <family val="2"/>
      <scheme val="minor"/>
    </font>
    <font>
      <sz val="11"/>
      <name val="Candara"/>
      <family val="2"/>
    </font>
    <font>
      <b/>
      <sz val="13"/>
      <color rgb="FF0033CC"/>
      <name val="Calibri"/>
      <family val="2"/>
      <scheme val="minor"/>
    </font>
    <font>
      <b/>
      <sz val="13"/>
      <name val="Calibri"/>
      <family val="2"/>
      <scheme val="minor"/>
    </font>
    <font>
      <b/>
      <sz val="11"/>
      <color rgb="FF004080"/>
      <name val="Calibri"/>
      <family val="2"/>
      <scheme val="minor"/>
    </font>
    <font>
      <i/>
      <sz val="10"/>
      <color rgb="FF004080"/>
      <name val="Calibri"/>
      <family val="2"/>
      <scheme val="minor"/>
    </font>
    <font>
      <b/>
      <sz val="15"/>
      <color theme="8" tint="-0.249977111117893"/>
      <name val="Calibri"/>
      <family val="2"/>
      <scheme val="minor"/>
    </font>
    <font>
      <b/>
      <sz val="13"/>
      <color theme="1"/>
      <name val="Calibri"/>
      <family val="2"/>
      <scheme val="minor"/>
    </font>
    <font>
      <b/>
      <sz val="12"/>
      <color rgb="FF000000"/>
      <name val="Calibri"/>
      <family val="2"/>
    </font>
    <font>
      <sz val="8"/>
      <color theme="1"/>
      <name val="Calibri"/>
      <family val="2"/>
    </font>
    <font>
      <sz val="8"/>
      <color theme="1"/>
      <name val="Calibri"/>
      <family val="2"/>
      <scheme val="minor"/>
    </font>
    <font>
      <sz val="8"/>
      <color rgb="FF000000"/>
      <name val="Calibri"/>
      <family val="2"/>
    </font>
    <font>
      <b/>
      <sz val="8"/>
      <color rgb="FF000000"/>
      <name val="Calibri"/>
      <family val="2"/>
    </font>
    <font>
      <b/>
      <sz val="10"/>
      <color rgb="FF004080"/>
      <name val="Candara"/>
      <family val="2"/>
    </font>
    <font>
      <sz val="11"/>
      <color theme="1"/>
      <name val="Candara"/>
      <family val="2"/>
    </font>
    <font>
      <b/>
      <sz val="30"/>
      <name val="Candara"/>
      <family val="2"/>
    </font>
    <font>
      <sz val="12"/>
      <color theme="1"/>
      <name val="Candara"/>
      <family val="2"/>
    </font>
    <font>
      <b/>
      <sz val="17"/>
      <color rgb="FF0033CC"/>
      <name val="Candara"/>
      <family val="2"/>
    </font>
    <font>
      <b/>
      <sz val="16"/>
      <color theme="1"/>
      <name val="Calibri"/>
      <family val="2"/>
      <scheme val="minor"/>
    </font>
    <font>
      <b/>
      <sz val="22"/>
      <name val="Candara"/>
      <family val="2"/>
    </font>
    <font>
      <sz val="10"/>
      <color theme="1"/>
      <name val="Calibri"/>
      <family val="2"/>
    </font>
    <font>
      <b/>
      <sz val="14"/>
      <color theme="1"/>
      <name val="Candara"/>
      <family val="2"/>
    </font>
    <font>
      <b/>
      <sz val="12"/>
      <color rgb="FF004080"/>
      <name val="Candara"/>
      <family val="2"/>
    </font>
    <font>
      <b/>
      <sz val="16"/>
      <name val="Calibri"/>
      <family val="2"/>
      <scheme val="minor"/>
    </font>
    <font>
      <b/>
      <sz val="16"/>
      <color theme="0"/>
      <name val="Calibri"/>
      <family val="2"/>
      <scheme val="minor"/>
    </font>
    <font>
      <sz val="12"/>
      <name val="Candara"/>
      <family val="2"/>
    </font>
    <font>
      <b/>
      <sz val="10"/>
      <name val="Candara"/>
      <family val="2"/>
    </font>
    <font>
      <sz val="8"/>
      <color theme="1"/>
      <name val="Candara"/>
      <family val="2"/>
    </font>
    <font>
      <b/>
      <sz val="12"/>
      <color theme="1"/>
      <name val="Candara"/>
      <family val="2"/>
    </font>
    <font>
      <sz val="10"/>
      <name val="Candara"/>
      <family val="2"/>
    </font>
    <font>
      <b/>
      <sz val="12"/>
      <name val="Candara"/>
      <family val="2"/>
    </font>
    <font>
      <sz val="11"/>
      <name val="Calibri  "/>
    </font>
    <font>
      <b/>
      <sz val="11"/>
      <color indexed="8"/>
      <name val="Candara"/>
      <family val="2"/>
    </font>
    <font>
      <sz val="11"/>
      <color indexed="8"/>
      <name val="Calibri"/>
      <family val="2"/>
    </font>
    <font>
      <b/>
      <sz val="9"/>
      <name val="Candara"/>
      <family val="2"/>
    </font>
    <font>
      <b/>
      <sz val="14"/>
      <color rgb="FFFF0000"/>
      <name val="Calibri "/>
    </font>
    <font>
      <sz val="11"/>
      <color theme="1"/>
      <name val="Calibri "/>
    </font>
    <font>
      <b/>
      <sz val="11"/>
      <color theme="1"/>
      <name val="Calibri "/>
    </font>
    <font>
      <b/>
      <sz val="12"/>
      <name val="Arial"/>
      <family val="2"/>
    </font>
    <font>
      <b/>
      <sz val="10"/>
      <name val="Arial"/>
      <family val="2"/>
    </font>
    <font>
      <b/>
      <sz val="17"/>
      <color theme="8" tint="-0.249977111117893"/>
      <name val="Candara"/>
      <family val="2"/>
    </font>
    <font>
      <sz val="11"/>
      <color theme="1"/>
      <name val="Calibri  "/>
    </font>
    <font>
      <b/>
      <sz val="10"/>
      <name val="Calibri  "/>
    </font>
    <font>
      <b/>
      <sz val="14"/>
      <color theme="3"/>
      <name val="Calibri"/>
      <family val="2"/>
    </font>
    <font>
      <sz val="11"/>
      <name val="Arial"/>
      <family val="2"/>
    </font>
    <font>
      <b/>
      <sz val="14"/>
      <color rgb="FF004080"/>
      <name val="Candara"/>
      <family val="2"/>
    </font>
    <font>
      <b/>
      <sz val="11"/>
      <color indexed="8"/>
      <name val="Calibri  "/>
    </font>
    <font>
      <sz val="11"/>
      <color indexed="8"/>
      <name val="Calibri  "/>
    </font>
    <font>
      <sz val="12"/>
      <name val="Arial Narrow"/>
      <family val="2"/>
    </font>
    <font>
      <b/>
      <sz val="11"/>
      <color theme="3"/>
      <name val="Candara"/>
      <family val="2"/>
    </font>
    <font>
      <b/>
      <sz val="11"/>
      <color indexed="8"/>
      <name val="Calibri "/>
    </font>
    <font>
      <sz val="12"/>
      <color theme="1"/>
      <name val="Arial Narrow"/>
      <family val="2"/>
    </font>
    <font>
      <sz val="12"/>
      <color indexed="8"/>
      <name val="Candara"/>
      <family val="2"/>
    </font>
    <font>
      <b/>
      <sz val="11"/>
      <color theme="1"/>
      <name val="Calibri  "/>
    </font>
    <font>
      <b/>
      <sz val="14"/>
      <color theme="1"/>
      <name val="Calibri "/>
    </font>
    <font>
      <sz val="8"/>
      <name val="Calibri"/>
      <family val="2"/>
      <scheme val="minor"/>
    </font>
    <font>
      <b/>
      <sz val="14"/>
      <color theme="0"/>
      <name val="Calibri"/>
      <family val="2"/>
      <scheme val="minor"/>
    </font>
    <font>
      <sz val="9"/>
      <name val="Calibri"/>
      <family val="2"/>
      <scheme val="minor"/>
    </font>
    <font>
      <sz val="9"/>
      <name val="Candara"/>
      <family val="2"/>
    </font>
    <font>
      <sz val="14"/>
      <name val="Calibri"/>
      <family val="2"/>
      <scheme val="minor"/>
    </font>
    <font>
      <sz val="11"/>
      <name val="Calibri"/>
      <family val="2"/>
      <scheme val="minor"/>
    </font>
    <font>
      <sz val="11"/>
      <name val="Calibri "/>
    </font>
    <font>
      <b/>
      <sz val="11"/>
      <color theme="3"/>
      <name val="Calibri"/>
      <family val="2"/>
      <scheme val="minor"/>
    </font>
    <font>
      <sz val="11"/>
      <color theme="0"/>
      <name val="Calibri "/>
    </font>
    <font>
      <b/>
      <sz val="18"/>
      <color theme="8" tint="-0.249977111117893"/>
      <name val="Calibri"/>
      <family val="2"/>
      <scheme val="minor"/>
    </font>
    <font>
      <b/>
      <sz val="20"/>
      <color theme="8" tint="-0.249977111117893"/>
      <name val="Calibri"/>
      <family val="2"/>
      <scheme val="minor"/>
    </font>
    <font>
      <b/>
      <sz val="12"/>
      <color theme="1"/>
      <name val="Calibri"/>
      <family val="2"/>
      <scheme val="minor"/>
    </font>
    <font>
      <b/>
      <sz val="12"/>
      <name val="Calibri"/>
      <family val="2"/>
      <scheme val="minor"/>
    </font>
    <font>
      <b/>
      <sz val="8"/>
      <name val="Calibri"/>
      <family val="2"/>
      <scheme val="minor"/>
    </font>
    <font>
      <sz val="8"/>
      <name val="Candara"/>
      <family val="2"/>
    </font>
    <font>
      <b/>
      <sz val="8"/>
      <name val="Candara"/>
      <family val="2"/>
    </font>
    <font>
      <sz val="10"/>
      <name val="Calibri "/>
    </font>
    <font>
      <sz val="8"/>
      <name val="Calibri "/>
    </font>
    <font>
      <b/>
      <sz val="14"/>
      <name val="Candara"/>
      <family val="2"/>
    </font>
    <font>
      <sz val="13"/>
      <name val="Candara"/>
      <family val="2"/>
    </font>
    <font>
      <b/>
      <sz val="20"/>
      <name val="Candara"/>
      <family val="2"/>
    </font>
    <font>
      <b/>
      <sz val="20"/>
      <color theme="1"/>
      <name val="Candara"/>
      <family val="2"/>
    </font>
    <font>
      <b/>
      <sz val="14"/>
      <color rgb="FF0033CC"/>
      <name val="Calibri  "/>
    </font>
    <font>
      <sz val="20"/>
      <name val="Candara"/>
      <family val="2"/>
    </font>
    <font>
      <sz val="15"/>
      <name val="Candara"/>
      <family val="2"/>
    </font>
    <font>
      <b/>
      <sz val="13"/>
      <color rgb="FF004080"/>
      <name val="Calibri"/>
      <family val="2"/>
      <scheme val="minor"/>
    </font>
    <font>
      <sz val="11"/>
      <color rgb="FF0070C0"/>
      <name val="Calibri"/>
      <family val="2"/>
      <scheme val="minor"/>
    </font>
    <font>
      <sz val="11"/>
      <color theme="0"/>
      <name val="Calibri"/>
      <family val="2"/>
      <scheme val="minor"/>
    </font>
    <font>
      <b/>
      <sz val="12"/>
      <color theme="0"/>
      <name val="Calibri"/>
      <family val="2"/>
      <scheme val="minor"/>
    </font>
    <font>
      <b/>
      <sz val="12"/>
      <color rgb="FF0033CC"/>
      <name val="Candara"/>
      <family val="2"/>
    </font>
    <font>
      <sz val="11"/>
      <color rgb="FF000000"/>
      <name val="Calibri"/>
      <family val="2"/>
      <scheme val="minor"/>
    </font>
    <font>
      <b/>
      <u/>
      <sz val="8"/>
      <color theme="1"/>
      <name val="Calibri"/>
      <family val="2"/>
    </font>
    <font>
      <sz val="8"/>
      <name val="Calibri"/>
      <family val="2"/>
    </font>
    <font>
      <b/>
      <sz val="10"/>
      <color rgb="FFFF0000"/>
      <name val="Candara"/>
      <family val="2"/>
    </font>
    <font>
      <b/>
      <sz val="18"/>
      <name val="Calibri"/>
      <family val="2"/>
      <scheme val="minor"/>
    </font>
    <font>
      <b/>
      <sz val="17"/>
      <name val="Candara"/>
      <family val="2"/>
    </font>
    <font>
      <b/>
      <sz val="12"/>
      <name val="Calibri"/>
      <family val="2"/>
    </font>
    <font>
      <b/>
      <sz val="8"/>
      <name val="Calibri"/>
      <family val="2"/>
    </font>
    <font>
      <b/>
      <sz val="11"/>
      <color theme="1" tint="0.14999847407452621"/>
      <name val="Candara"/>
      <family val="2"/>
    </font>
    <font>
      <b/>
      <sz val="20"/>
      <color theme="1" tint="0.249977111117893"/>
      <name val="Candara"/>
      <family val="2"/>
    </font>
    <font>
      <b/>
      <sz val="18"/>
      <color rgb="FFF46E00"/>
      <name val="Calibri"/>
      <family val="2"/>
      <scheme val="minor"/>
    </font>
    <font>
      <b/>
      <sz val="25"/>
      <name val="Calibri"/>
      <family val="2"/>
      <scheme val="minor"/>
    </font>
    <font>
      <b/>
      <sz val="30"/>
      <name val="Calibri"/>
      <family val="2"/>
      <scheme val="minor"/>
    </font>
    <font>
      <b/>
      <sz val="25"/>
      <color rgb="FFF46E00"/>
      <name val="Calibri"/>
      <family val="2"/>
      <scheme val="minor"/>
    </font>
    <font>
      <b/>
      <sz val="30"/>
      <color rgb="FFF46E00"/>
      <name val="Calibri"/>
      <family val="2"/>
      <scheme val="minor"/>
    </font>
    <font>
      <b/>
      <sz val="30"/>
      <color theme="1"/>
      <name val="Calibri"/>
      <family val="2"/>
      <scheme val="minor"/>
    </font>
    <font>
      <sz val="15"/>
      <color theme="1"/>
      <name val="Calibri"/>
      <family val="2"/>
      <scheme val="minor"/>
    </font>
    <font>
      <b/>
      <sz val="15"/>
      <color theme="0"/>
      <name val="Calibri"/>
      <family val="2"/>
      <scheme val="minor"/>
    </font>
    <font>
      <b/>
      <sz val="40"/>
      <color theme="4" tint="-0.499984740745262"/>
      <name val="Calibri"/>
      <family val="2"/>
      <scheme val="minor"/>
    </font>
    <font>
      <b/>
      <sz val="25"/>
      <color theme="4" tint="-0.499984740745262"/>
      <name val="Calibri"/>
      <family val="2"/>
      <scheme val="minor"/>
    </font>
    <font>
      <sz val="9"/>
      <color rgb="FFFF0000"/>
      <name val="Calibri"/>
      <family val="2"/>
      <scheme val="minor"/>
    </font>
    <font>
      <b/>
      <sz val="11"/>
      <color indexed="8"/>
      <name val="Calibri"/>
      <family val="2"/>
      <scheme val="minor"/>
    </font>
    <font>
      <b/>
      <sz val="11"/>
      <color rgb="FF000000"/>
      <name val="Calibri"/>
      <family val="2"/>
      <scheme val="minor"/>
    </font>
    <font>
      <b/>
      <sz val="11"/>
      <color rgb="FFFF0000"/>
      <name val="Calibri"/>
      <family val="2"/>
      <scheme val="minor"/>
    </font>
    <font>
      <b/>
      <sz val="9"/>
      <color indexed="81"/>
      <name val="Tahoma"/>
      <family val="2"/>
    </font>
    <font>
      <b/>
      <sz val="20"/>
      <color theme="0"/>
      <name val="Calibri"/>
      <family val="2"/>
      <scheme val="minor"/>
    </font>
    <font>
      <sz val="9"/>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E7E7FF"/>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46E00"/>
        <bgColor indexed="64"/>
      </patternFill>
    </fill>
    <fill>
      <patternFill patternType="solid">
        <fgColor theme="0" tint="-0.14999847407452621"/>
        <bgColor rgb="FF000000"/>
      </patternFill>
    </fill>
    <fill>
      <patternFill patternType="solid">
        <fgColor rgb="FFFF9933"/>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rgb="FFFF8F43"/>
        <bgColor indexed="64"/>
      </patternFill>
    </fill>
  </fills>
  <borders count="11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3"/>
      </left>
      <right style="thin">
        <color theme="3"/>
      </right>
      <top style="thin">
        <color theme="3"/>
      </top>
      <bottom style="thin">
        <color theme="3"/>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8" tint="-0.499984740745262"/>
      </left>
      <right/>
      <top style="thin">
        <color theme="8" tint="-0.499984740745262"/>
      </top>
      <bottom/>
      <diagonal/>
    </border>
    <border>
      <left/>
      <right/>
      <top style="thin">
        <color theme="8" tint="-0.499984740745262"/>
      </top>
      <bottom/>
      <diagonal/>
    </border>
    <border>
      <left/>
      <right style="thin">
        <color theme="8" tint="-0.499984740745262"/>
      </right>
      <top style="thin">
        <color theme="8" tint="-0.499984740745262"/>
      </top>
      <bottom/>
      <diagonal/>
    </border>
    <border>
      <left style="thin">
        <color theme="8" tint="-0.499984740745262"/>
      </left>
      <right/>
      <top/>
      <bottom/>
      <diagonal/>
    </border>
    <border>
      <left/>
      <right style="thin">
        <color theme="8" tint="-0.499984740745262"/>
      </right>
      <top/>
      <bottom/>
      <diagonal/>
    </border>
    <border>
      <left style="thin">
        <color theme="8" tint="-0.499984740745262"/>
      </left>
      <right/>
      <top/>
      <bottom style="thin">
        <color theme="8" tint="-0.499984740745262"/>
      </bottom>
      <diagonal/>
    </border>
    <border>
      <left/>
      <right/>
      <top/>
      <bottom style="thin">
        <color theme="8" tint="-0.499984740745262"/>
      </bottom>
      <diagonal/>
    </border>
    <border>
      <left/>
      <right style="thin">
        <color theme="8" tint="-0.499984740745262"/>
      </right>
      <top/>
      <bottom style="thin">
        <color theme="8" tint="-0.499984740745262"/>
      </bottom>
      <diagonal/>
    </border>
    <border>
      <left style="thin">
        <color theme="8" tint="-0.499984740745262"/>
      </left>
      <right/>
      <top style="thin">
        <color theme="8" tint="-0.499984740745262"/>
      </top>
      <bottom style="thin">
        <color theme="8" tint="-0.499984740745262"/>
      </bottom>
      <diagonal/>
    </border>
    <border>
      <left/>
      <right/>
      <top style="thin">
        <color theme="8" tint="-0.499984740745262"/>
      </top>
      <bottom style="thin">
        <color theme="8" tint="-0.499984740745262"/>
      </bottom>
      <diagonal/>
    </border>
    <border>
      <left/>
      <right style="thin">
        <color theme="8" tint="-0.499984740745262"/>
      </right>
      <top style="thin">
        <color theme="8" tint="-0.499984740745262"/>
      </top>
      <bottom style="thin">
        <color theme="8" tint="-0.499984740745262"/>
      </bottom>
      <diagonal/>
    </border>
    <border>
      <left style="thin">
        <color theme="8" tint="-0.499984740745262"/>
      </left>
      <right style="thin">
        <color theme="8" tint="-0.499984740745262"/>
      </right>
      <top style="thin">
        <color theme="8" tint="-0.499984740745262"/>
      </top>
      <bottom/>
      <diagonal/>
    </border>
    <border>
      <left style="thin">
        <color theme="8" tint="-0.499984740745262"/>
      </left>
      <right style="thin">
        <color theme="8" tint="-0.499984740745262"/>
      </right>
      <top/>
      <bottom style="thin">
        <color theme="8" tint="-0.499984740745262"/>
      </bottom>
      <diagonal/>
    </border>
    <border>
      <left style="medium">
        <color rgb="FFDF7331"/>
      </left>
      <right/>
      <top style="medium">
        <color rgb="FFDF7331"/>
      </top>
      <bottom style="medium">
        <color rgb="FFDF7331"/>
      </bottom>
      <diagonal/>
    </border>
    <border>
      <left/>
      <right/>
      <top style="medium">
        <color rgb="FFDF7331"/>
      </top>
      <bottom style="medium">
        <color rgb="FFDF7331"/>
      </bottom>
      <diagonal/>
    </border>
    <border>
      <left/>
      <right style="medium">
        <color rgb="FFDF7331"/>
      </right>
      <top style="medium">
        <color rgb="FFDF7331"/>
      </top>
      <bottom style="medium">
        <color rgb="FFDF7331"/>
      </bottom>
      <diagonal/>
    </border>
    <border>
      <left style="medium">
        <color indexed="64"/>
      </left>
      <right/>
      <top/>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indexed="64"/>
      </right>
      <top style="thin">
        <color indexed="64"/>
      </top>
      <bottom/>
      <diagonal/>
    </border>
    <border>
      <left style="thin">
        <color theme="0" tint="-0.249977111117893"/>
      </left>
      <right style="thin">
        <color indexed="64"/>
      </right>
      <top style="thin">
        <color indexed="64"/>
      </top>
      <bottom style="thin">
        <color indexed="64"/>
      </bottom>
      <diagonal/>
    </border>
    <border>
      <left style="thin">
        <color theme="0" tint="-0.249977111117893"/>
      </left>
      <right style="thin">
        <color indexed="64"/>
      </right>
      <top style="thin">
        <color theme="0" tint="-0.249977111117893"/>
      </top>
      <bottom/>
      <diagonal/>
    </border>
    <border>
      <left style="thin">
        <color indexed="64"/>
      </left>
      <right style="thin">
        <color theme="0" tint="-0.249977111117893"/>
      </right>
      <top style="thin">
        <color theme="0" tint="-0.249977111117893"/>
      </top>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style="thin">
        <color indexed="64"/>
      </left>
      <right style="thin">
        <color theme="0" tint="-0.249977111117893"/>
      </right>
      <top style="thin">
        <color indexed="64"/>
      </top>
      <bottom/>
      <diagonal/>
    </border>
    <border>
      <left style="thin">
        <color theme="2" tint="-0.249977111117893"/>
      </left>
      <right/>
      <top style="thin">
        <color theme="0" tint="-0.249977111117893"/>
      </top>
      <bottom/>
      <diagonal/>
    </border>
    <border>
      <left style="thin">
        <color theme="0" tint="-0.249977111117893"/>
      </left>
      <right/>
      <top style="thin">
        <color theme="2" tint="-0.249977111117893"/>
      </top>
      <bottom style="thin">
        <color theme="2"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style="medium">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style="thin">
        <color theme="2" tint="-0.249977111117893"/>
      </right>
      <top style="medium">
        <color theme="0" tint="-0.249977111117893"/>
      </top>
      <bottom style="thin">
        <color theme="2" tint="-0.249977111117893"/>
      </bottom>
      <diagonal/>
    </border>
    <border>
      <left style="thin">
        <color theme="2" tint="-0.249977111117893"/>
      </left>
      <right style="thin">
        <color theme="2" tint="-0.249977111117893"/>
      </right>
      <top style="medium">
        <color theme="0" tint="-0.249977111117893"/>
      </top>
      <bottom style="thin">
        <color theme="2" tint="-0.249977111117893"/>
      </bottom>
      <diagonal/>
    </border>
    <border>
      <left style="thin">
        <color theme="2" tint="-0.249977111117893"/>
      </left>
      <right style="medium">
        <color theme="0" tint="-0.249977111117893"/>
      </right>
      <top style="medium">
        <color theme="0" tint="-0.249977111117893"/>
      </top>
      <bottom style="thin">
        <color theme="2" tint="-0.249977111117893"/>
      </bottom>
      <diagonal/>
    </border>
    <border>
      <left style="medium">
        <color theme="0"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medium">
        <color theme="0" tint="-0.249977111117893"/>
      </right>
      <top style="thin">
        <color theme="2" tint="-0.249977111117893"/>
      </top>
      <bottom style="thin">
        <color theme="2" tint="-0.249977111117893"/>
      </bottom>
      <diagonal/>
    </border>
    <border>
      <left style="medium">
        <color theme="0" tint="-0.249977111117893"/>
      </left>
      <right style="thin">
        <color theme="2" tint="-0.249977111117893"/>
      </right>
      <top style="thin">
        <color theme="2" tint="-0.249977111117893"/>
      </top>
      <bottom style="medium">
        <color theme="0" tint="-0.249977111117893"/>
      </bottom>
      <diagonal/>
    </border>
    <border>
      <left style="thin">
        <color theme="2" tint="-0.249977111117893"/>
      </left>
      <right style="thin">
        <color theme="2" tint="-0.249977111117893"/>
      </right>
      <top style="thin">
        <color theme="2" tint="-0.249977111117893"/>
      </top>
      <bottom style="medium">
        <color theme="0" tint="-0.249977111117893"/>
      </bottom>
      <diagonal/>
    </border>
    <border>
      <left style="thin">
        <color theme="2" tint="-0.249977111117893"/>
      </left>
      <right style="medium">
        <color theme="0" tint="-0.249977111117893"/>
      </right>
      <top style="thin">
        <color theme="2" tint="-0.249977111117893"/>
      </top>
      <bottom style="medium">
        <color theme="0" tint="-0.249977111117893"/>
      </bottom>
      <diagonal/>
    </border>
    <border>
      <left style="thin">
        <color theme="0" tint="-0.249977111117893"/>
      </left>
      <right/>
      <top style="medium">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style="thin">
        <color theme="0" tint="-0.249977111117893"/>
      </left>
      <right/>
      <top style="medium">
        <color theme="0" tint="-0.249977111117893"/>
      </top>
      <bottom/>
      <diagonal/>
    </border>
    <border>
      <left/>
      <right style="thin">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theme="0" tint="-0.249977111117893"/>
      </bottom>
      <diagonal/>
    </border>
  </borders>
  <cellStyleXfs count="11">
    <xf numFmtId="0" fontId="0" fillId="0" borderId="0"/>
    <xf numFmtId="0" fontId="16" fillId="0" borderId="0"/>
    <xf numFmtId="164" fontId="5" fillId="0" borderId="0" applyFont="0" applyFill="0" applyBorder="0" applyAlignment="0" applyProtection="0"/>
    <xf numFmtId="9" fontId="5" fillId="0" borderId="0" applyFont="0" applyFill="0" applyBorder="0" applyAlignment="0" applyProtection="0"/>
    <xf numFmtId="0" fontId="5" fillId="0" borderId="0"/>
    <xf numFmtId="164" fontId="56" fillId="0" borderId="0" applyFont="0" applyFill="0" applyBorder="0" applyAlignment="0" applyProtection="0"/>
    <xf numFmtId="167" fontId="5" fillId="0" borderId="0" applyFont="0" applyFill="0" applyBorder="0" applyAlignment="0" applyProtection="0"/>
    <xf numFmtId="165" fontId="5" fillId="0" borderId="0" applyFont="0" applyFill="0" applyBorder="0" applyAlignment="0" applyProtection="0"/>
    <xf numFmtId="0" fontId="16" fillId="0" borderId="0"/>
    <xf numFmtId="9" fontId="56" fillId="0" borderId="0" applyFont="0" applyFill="0" applyBorder="0" applyAlignment="0" applyProtection="0"/>
    <xf numFmtId="166" fontId="5" fillId="0" borderId="0" applyFont="0" applyFill="0" applyBorder="0" applyAlignment="0" applyProtection="0"/>
  </cellStyleXfs>
  <cellXfs count="1061">
    <xf numFmtId="0" fontId="0" fillId="0" borderId="0" xfId="0"/>
    <xf numFmtId="0" fontId="0" fillId="0" borderId="0" xfId="0" applyAlignment="1">
      <alignment wrapText="1"/>
    </xf>
    <xf numFmtId="0" fontId="0" fillId="0" borderId="0" xfId="0" applyFill="1" applyBorder="1"/>
    <xf numFmtId="1" fontId="14" fillId="0" borderId="0" xfId="0" applyNumberFormat="1" applyFont="1" applyFill="1" applyBorder="1" applyAlignment="1" applyProtection="1">
      <alignment horizontal="center" vertical="center"/>
      <protection locked="0"/>
    </xf>
    <xf numFmtId="0" fontId="0" fillId="0" borderId="0" xfId="0" applyFill="1"/>
    <xf numFmtId="0" fontId="0" fillId="0" borderId="0" xfId="0" applyBorder="1" applyProtection="1"/>
    <xf numFmtId="0" fontId="0" fillId="0" borderId="0" xfId="0" applyProtection="1"/>
    <xf numFmtId="0" fontId="0" fillId="2" borderId="0" xfId="0" applyFont="1" applyFill="1" applyBorder="1" applyAlignment="1" applyProtection="1">
      <alignment vertical="center"/>
    </xf>
    <xf numFmtId="0" fontId="5" fillId="0" borderId="0" xfId="0" applyFont="1" applyFill="1" applyBorder="1" applyProtection="1"/>
    <xf numFmtId="0" fontId="0" fillId="2" borderId="0" xfId="0" applyFont="1" applyFill="1" applyBorder="1" applyAlignment="1" applyProtection="1">
      <alignment horizontal="left" vertical="center" wrapText="1"/>
    </xf>
    <xf numFmtId="0" fontId="0" fillId="0" borderId="0" xfId="0" applyAlignment="1" applyProtection="1">
      <alignment horizontal="center" vertical="center" wrapText="1"/>
    </xf>
    <xf numFmtId="0" fontId="0" fillId="0" borderId="0" xfId="0" applyAlignment="1" applyProtection="1">
      <alignment wrapText="1"/>
    </xf>
    <xf numFmtId="0" fontId="0" fillId="0" borderId="0" xfId="0" applyAlignment="1">
      <alignment horizontal="center" vertical="center" wrapText="1"/>
    </xf>
    <xf numFmtId="0" fontId="15" fillId="0" borderId="0" xfId="0" applyFont="1" applyFill="1" applyBorder="1" applyAlignment="1" applyProtection="1">
      <alignment vertical="center"/>
    </xf>
    <xf numFmtId="0" fontId="28" fillId="2" borderId="0" xfId="0" applyFont="1" applyFill="1" applyBorder="1" applyAlignment="1" applyProtection="1">
      <alignment horizontal="left" vertical="center" wrapText="1"/>
    </xf>
    <xf numFmtId="0" fontId="28" fillId="2" borderId="0" xfId="0" applyFont="1" applyFill="1" applyBorder="1" applyAlignment="1" applyProtection="1">
      <alignment horizontal="center" vertical="center" wrapText="1"/>
    </xf>
    <xf numFmtId="0" fontId="0" fillId="0" borderId="0" xfId="0" applyAlignment="1" applyProtection="1">
      <alignment horizontal="left" wrapText="1"/>
    </xf>
    <xf numFmtId="0" fontId="0" fillId="0" borderId="0" xfId="0" applyAlignment="1">
      <alignment horizontal="left" wrapText="1"/>
    </xf>
    <xf numFmtId="0" fontId="35" fillId="5" borderId="13" xfId="0" applyFont="1" applyFill="1" applyBorder="1" applyAlignment="1">
      <alignment horizontal="center" vertical="center" wrapText="1"/>
    </xf>
    <xf numFmtId="0" fontId="15" fillId="0" borderId="0" xfId="0" applyFont="1" applyFill="1" applyBorder="1" applyAlignment="1" applyProtection="1">
      <alignment vertical="center"/>
      <protection locked="0"/>
    </xf>
    <xf numFmtId="0" fontId="0" fillId="0" borderId="0" xfId="0" applyFont="1" applyFill="1" applyProtection="1">
      <protection locked="0"/>
    </xf>
    <xf numFmtId="0" fontId="27" fillId="0" borderId="0" xfId="0" applyFont="1" applyFill="1" applyBorder="1" applyAlignment="1" applyProtection="1">
      <alignment horizontal="left" vertical="center"/>
      <protection locked="0"/>
    </xf>
    <xf numFmtId="0" fontId="0" fillId="2" borderId="0" xfId="0" applyFill="1" applyBorder="1" applyAlignment="1" applyProtection="1">
      <alignment vertical="center"/>
      <protection locked="0"/>
    </xf>
    <xf numFmtId="0" fontId="0" fillId="0" borderId="0" xfId="0" applyFont="1" applyFill="1" applyBorder="1" applyProtection="1">
      <protection locked="0"/>
    </xf>
    <xf numFmtId="0" fontId="39" fillId="0" borderId="0" xfId="0" applyFont="1" applyProtection="1">
      <protection locked="0"/>
    </xf>
    <xf numFmtId="0" fontId="39" fillId="0" borderId="0" xfId="0" applyFont="1" applyAlignment="1" applyProtection="1">
      <alignment vertical="center"/>
      <protection locked="0"/>
    </xf>
    <xf numFmtId="0" fontId="39" fillId="0" borderId="0" xfId="0" applyFont="1" applyFill="1" applyProtection="1">
      <protection locked="0"/>
    </xf>
    <xf numFmtId="0" fontId="39" fillId="0" borderId="0" xfId="0" applyFont="1" applyAlignment="1" applyProtection="1">
      <alignment horizontal="center"/>
      <protection locked="0"/>
    </xf>
    <xf numFmtId="0" fontId="39" fillId="0" borderId="0" xfId="0" applyFont="1" applyFill="1" applyBorder="1" applyProtection="1">
      <protection locked="0"/>
    </xf>
    <xf numFmtId="0" fontId="13" fillId="0" borderId="0" xfId="0" applyFont="1" applyFill="1" applyBorder="1" applyProtection="1">
      <protection locked="0"/>
    </xf>
    <xf numFmtId="0" fontId="39" fillId="0" borderId="0" xfId="0" applyFont="1" applyBorder="1" applyProtection="1">
      <protection locked="0"/>
    </xf>
    <xf numFmtId="0" fontId="37" fillId="0" borderId="0" xfId="0" applyFont="1" applyProtection="1">
      <protection locked="0"/>
    </xf>
    <xf numFmtId="0" fontId="15" fillId="0" borderId="0" xfId="0" applyFont="1" applyFill="1" applyBorder="1" applyAlignment="1" applyProtection="1">
      <alignment horizontal="center" vertical="center"/>
    </xf>
    <xf numFmtId="0" fontId="5" fillId="0" borderId="0" xfId="0" applyFont="1" applyFill="1" applyBorder="1" applyAlignment="1" applyProtection="1">
      <alignment horizontal="center"/>
    </xf>
    <xf numFmtId="0" fontId="0" fillId="0" borderId="0" xfId="0" applyAlignment="1" applyProtection="1">
      <alignment horizontal="center" wrapText="1"/>
    </xf>
    <xf numFmtId="0" fontId="15" fillId="0" borderId="0" xfId="0" applyFont="1" applyFill="1" applyBorder="1" applyAlignment="1" applyProtection="1">
      <alignment horizontal="center" vertical="center"/>
      <protection locked="0"/>
    </xf>
    <xf numFmtId="0" fontId="27" fillId="0" borderId="0" xfId="0" applyFont="1" applyFill="1" applyBorder="1" applyAlignment="1" applyProtection="1">
      <alignment horizontal="center" vertical="center"/>
      <protection locked="0"/>
    </xf>
    <xf numFmtId="4" fontId="28" fillId="2" borderId="0" xfId="0" applyNumberFormat="1" applyFont="1" applyFill="1" applyBorder="1" applyAlignment="1" applyProtection="1">
      <alignment horizontal="center" vertical="center" wrapText="1"/>
    </xf>
    <xf numFmtId="0" fontId="0" fillId="0" borderId="0" xfId="0" applyAlignment="1">
      <alignment horizontal="center" wrapText="1"/>
    </xf>
    <xf numFmtId="2" fontId="14" fillId="0" borderId="0" xfId="0" applyNumberFormat="1" applyFont="1" applyFill="1" applyBorder="1" applyAlignment="1" applyProtection="1">
      <alignment horizontal="center" vertical="center"/>
      <protection locked="0"/>
    </xf>
    <xf numFmtId="0" fontId="48" fillId="0" borderId="0" xfId="0" applyFont="1" applyBorder="1" applyAlignment="1" applyProtection="1">
      <alignment horizontal="center" vertical="center" wrapText="1"/>
      <protection locked="0"/>
    </xf>
    <xf numFmtId="0" fontId="0" fillId="0" borderId="0" xfId="0" applyFont="1" applyAlignment="1" applyProtection="1">
      <alignment horizontal="center" vertical="center"/>
      <protection locked="0"/>
    </xf>
    <xf numFmtId="0" fontId="5" fillId="0" borderId="0" xfId="4" applyAlignment="1" applyProtection="1">
      <alignment vertical="center"/>
      <protection locked="0"/>
    </xf>
    <xf numFmtId="0" fontId="5" fillId="2" borderId="0" xfId="4" applyFill="1" applyAlignment="1" applyProtection="1">
      <alignment horizontal="center" vertical="center"/>
      <protection locked="0"/>
    </xf>
    <xf numFmtId="0" fontId="5" fillId="2" borderId="0" xfId="4" applyFill="1" applyAlignment="1" applyProtection="1">
      <alignment vertical="center"/>
      <protection locked="0"/>
    </xf>
    <xf numFmtId="0" fontId="0" fillId="0" borderId="0" xfId="0" applyFont="1" applyAlignment="1" applyProtection="1">
      <alignment vertical="center"/>
      <protection locked="0"/>
    </xf>
    <xf numFmtId="0" fontId="5" fillId="0" borderId="0" xfId="4" applyAlignment="1" applyProtection="1">
      <alignment horizontal="center" vertical="center"/>
      <protection locked="0"/>
    </xf>
    <xf numFmtId="171" fontId="5" fillId="0" borderId="0" xfId="4" applyNumberFormat="1" applyAlignment="1" applyProtection="1">
      <alignment vertical="center"/>
      <protection locked="0"/>
    </xf>
    <xf numFmtId="169" fontId="5" fillId="0" borderId="0" xfId="4" applyNumberFormat="1" applyAlignment="1" applyProtection="1">
      <alignment vertical="center"/>
      <protection locked="0"/>
    </xf>
    <xf numFmtId="1" fontId="5" fillId="0" borderId="0" xfId="4" applyNumberFormat="1" applyAlignment="1" applyProtection="1">
      <alignment horizontal="center" vertical="center"/>
      <protection locked="0"/>
    </xf>
    <xf numFmtId="171" fontId="5" fillId="0" borderId="0" xfId="4" applyNumberFormat="1" applyAlignment="1" applyProtection="1">
      <alignment horizontal="center" vertical="center"/>
      <protection locked="0"/>
    </xf>
    <xf numFmtId="0" fontId="7" fillId="2" borderId="0" xfId="4" applyFont="1" applyFill="1" applyAlignment="1" applyProtection="1">
      <alignment vertical="center"/>
      <protection locked="0"/>
    </xf>
    <xf numFmtId="0" fontId="49" fillId="0" borderId="0" xfId="0" applyFont="1" applyFill="1" applyBorder="1" applyAlignment="1" applyProtection="1">
      <alignment horizontal="left" vertical="top"/>
    </xf>
    <xf numFmtId="0" fontId="20" fillId="0" borderId="0" xfId="0" applyFont="1" applyFill="1" applyBorder="1" applyAlignment="1" applyProtection="1">
      <alignment horizontal="left" vertical="center" wrapText="1"/>
      <protection locked="0"/>
    </xf>
    <xf numFmtId="0" fontId="83" fillId="0" borderId="0" xfId="0" applyFont="1" applyAlignment="1" applyProtection="1">
      <alignment vertical="center"/>
      <protection locked="0"/>
    </xf>
    <xf numFmtId="0" fontId="83" fillId="0" borderId="0" xfId="0" applyFont="1" applyFill="1" applyAlignment="1" applyProtection="1">
      <alignment vertical="center"/>
      <protection locked="0"/>
    </xf>
    <xf numFmtId="0" fontId="48" fillId="0" borderId="0" xfId="0" applyFont="1" applyFill="1" applyBorder="1" applyAlignment="1" applyProtection="1">
      <alignment vertical="center"/>
      <protection locked="0"/>
    </xf>
    <xf numFmtId="0" fontId="53" fillId="0" borderId="0" xfId="0" applyFont="1" applyProtection="1">
      <protection locked="0"/>
    </xf>
    <xf numFmtId="0" fontId="0" fillId="0" borderId="0" xfId="0" applyFont="1" applyFill="1" applyBorder="1" applyAlignment="1" applyProtection="1">
      <alignment horizontal="left" vertical="center" wrapText="1"/>
      <protection locked="0"/>
    </xf>
    <xf numFmtId="0" fontId="7" fillId="0" borderId="0" xfId="0" applyFont="1" applyFill="1" applyBorder="1" applyAlignment="1" applyProtection="1">
      <alignment horizontal="center" vertical="center" wrapText="1"/>
      <protection locked="0"/>
    </xf>
    <xf numFmtId="0" fontId="5" fillId="0" borderId="0" xfId="0" applyFont="1" applyBorder="1" applyAlignment="1" applyProtection="1">
      <alignment horizontal="left" wrapText="1"/>
    </xf>
    <xf numFmtId="0" fontId="0" fillId="0" borderId="0" xfId="0" applyAlignment="1">
      <alignment vertical="center"/>
    </xf>
    <xf numFmtId="172" fontId="59" fillId="11" borderId="4" xfId="0" applyNumberFormat="1" applyFont="1" applyFill="1" applyBorder="1" applyAlignment="1" applyProtection="1">
      <alignment horizontal="center" vertical="center"/>
      <protection locked="0"/>
    </xf>
    <xf numFmtId="0" fontId="83" fillId="0" borderId="0" xfId="0" applyFont="1" applyFill="1" applyBorder="1" applyAlignment="1" applyProtection="1">
      <alignment vertical="center"/>
      <protection locked="0"/>
    </xf>
    <xf numFmtId="10" fontId="59" fillId="0" borderId="0" xfId="0" applyNumberFormat="1" applyFont="1" applyFill="1" applyBorder="1" applyAlignment="1" applyProtection="1">
      <alignment horizontal="center" vertical="center"/>
      <protection locked="0"/>
    </xf>
    <xf numFmtId="1" fontId="25" fillId="0" borderId="0" xfId="2" applyNumberFormat="1" applyFont="1" applyFill="1" applyBorder="1" applyAlignment="1" applyProtection="1">
      <alignment horizontal="center" vertical="center" wrapText="1"/>
      <protection locked="0"/>
    </xf>
    <xf numFmtId="0" fontId="25" fillId="0" borderId="0" xfId="2" applyNumberFormat="1" applyFont="1" applyFill="1" applyBorder="1" applyAlignment="1" applyProtection="1">
      <alignment horizontal="center" vertical="center" wrapText="1"/>
      <protection locked="0"/>
    </xf>
    <xf numFmtId="0" fontId="77" fillId="2" borderId="7" xfId="0" applyFont="1" applyFill="1" applyBorder="1" applyAlignment="1" applyProtection="1">
      <alignment horizontal="center" vertical="center"/>
      <protection locked="0"/>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wrapText="1"/>
    </xf>
    <xf numFmtId="0" fontId="0" fillId="0" borderId="0" xfId="0" applyFill="1" applyAlignment="1">
      <alignment horizontal="left" wrapText="1"/>
    </xf>
    <xf numFmtId="0" fontId="0" fillId="0" borderId="0" xfId="0" applyFill="1" applyAlignment="1">
      <alignment horizontal="center" wrapText="1"/>
    </xf>
    <xf numFmtId="0" fontId="0" fillId="0" borderId="0" xfId="0" applyFill="1" applyBorder="1" applyAlignment="1">
      <alignment wrapText="1"/>
    </xf>
    <xf numFmtId="0" fontId="0" fillId="0" borderId="0" xfId="0" applyFill="1" applyBorder="1" applyAlignment="1">
      <alignment horizontal="left" wrapText="1"/>
    </xf>
    <xf numFmtId="0" fontId="0" fillId="0" borderId="0" xfId="0" applyFill="1" applyBorder="1" applyAlignment="1">
      <alignment horizontal="center" wrapText="1"/>
    </xf>
    <xf numFmtId="0" fontId="5" fillId="0" borderId="0" xfId="4" applyFill="1" applyAlignment="1" applyProtection="1">
      <alignment vertical="center"/>
      <protection locked="0"/>
    </xf>
    <xf numFmtId="0" fontId="48" fillId="0" borderId="0" xfId="0" applyFont="1" applyFill="1" applyAlignment="1" applyProtection="1">
      <alignment horizontal="center" vertical="center" wrapText="1"/>
      <protection locked="0"/>
    </xf>
    <xf numFmtId="0" fontId="48" fillId="0" borderId="0" xfId="0" applyFont="1" applyAlignment="1" applyProtection="1">
      <alignment horizontal="center" vertical="center" wrapText="1"/>
      <protection locked="0"/>
    </xf>
    <xf numFmtId="0" fontId="48" fillId="0" borderId="0" xfId="0" applyFont="1" applyAlignment="1" applyProtection="1">
      <alignment horizontal="center" vertical="center"/>
      <protection locked="0"/>
    </xf>
    <xf numFmtId="0" fontId="48" fillId="0" borderId="0" xfId="0" applyFont="1" applyAlignment="1" applyProtection="1">
      <alignment vertical="center"/>
      <protection locked="0"/>
    </xf>
    <xf numFmtId="0" fontId="48" fillId="0" borderId="0" xfId="0" applyFont="1" applyFill="1" applyBorder="1" applyAlignment="1" applyProtection="1">
      <alignment horizontal="center" vertical="center" wrapText="1"/>
      <protection locked="0"/>
    </xf>
    <xf numFmtId="0" fontId="48" fillId="0" borderId="0" xfId="0" applyFont="1" applyBorder="1" applyAlignment="1" applyProtection="1">
      <alignment horizontal="center" vertical="center"/>
      <protection locked="0"/>
    </xf>
    <xf numFmtId="0" fontId="48" fillId="0" borderId="0" xfId="0" applyFont="1" applyBorder="1" applyAlignment="1" applyProtection="1">
      <alignment vertical="center"/>
      <protection locked="0"/>
    </xf>
    <xf numFmtId="0" fontId="20" fillId="0" borderId="0" xfId="0" applyNumberFormat="1" applyFont="1" applyBorder="1" applyAlignment="1" applyProtection="1">
      <alignment vertical="center" wrapText="1"/>
      <protection locked="0"/>
    </xf>
    <xf numFmtId="0" fontId="91" fillId="0" borderId="0" xfId="0" applyNumberFormat="1" applyFont="1" applyBorder="1" applyAlignment="1" applyProtection="1">
      <alignment horizontal="left" vertical="top" wrapText="1"/>
      <protection locked="0"/>
    </xf>
    <xf numFmtId="0" fontId="48" fillId="0" borderId="0" xfId="0" applyFont="1" applyBorder="1" applyAlignment="1" applyProtection="1">
      <alignment wrapText="1"/>
      <protection locked="0"/>
    </xf>
    <xf numFmtId="0" fontId="92" fillId="0" borderId="0" xfId="0" applyFont="1" applyBorder="1" applyAlignment="1" applyProtection="1">
      <alignment wrapText="1"/>
      <protection locked="0"/>
    </xf>
    <xf numFmtId="0" fontId="20" fillId="0" borderId="0" xfId="0" applyNumberFormat="1" applyFont="1" applyBorder="1" applyAlignment="1" applyProtection="1">
      <alignment vertical="top" wrapText="1"/>
      <protection locked="0"/>
    </xf>
    <xf numFmtId="0" fontId="93" fillId="0" borderId="0" xfId="0" applyNumberFormat="1" applyFont="1" applyBorder="1" applyAlignment="1" applyProtection="1">
      <alignment vertical="center" wrapText="1"/>
      <protection locked="0"/>
    </xf>
    <xf numFmtId="1" fontId="20" fillId="0" borderId="0" xfId="0" applyNumberFormat="1" applyFont="1" applyFill="1" applyBorder="1" applyAlignment="1" applyProtection="1">
      <alignment horizontal="center" vertical="center" wrapText="1"/>
      <protection locked="0"/>
    </xf>
    <xf numFmtId="0" fontId="20" fillId="0" borderId="0" xfId="0" applyNumberFormat="1" applyFont="1" applyFill="1" applyBorder="1" applyAlignment="1" applyProtection="1">
      <alignment horizontal="center" vertical="center" wrapText="1"/>
      <protection locked="0"/>
    </xf>
    <xf numFmtId="0" fontId="48" fillId="0" borderId="0" xfId="0" applyFont="1" applyBorder="1" applyAlignment="1" applyProtection="1">
      <protection locked="0"/>
    </xf>
    <xf numFmtId="0" fontId="58" fillId="2" borderId="0" xfId="0" applyFont="1" applyFill="1" applyBorder="1" applyAlignment="1" applyProtection="1">
      <alignment horizontal="left" vertical="center"/>
      <protection locked="0"/>
    </xf>
    <xf numFmtId="168" fontId="83" fillId="0" borderId="0" xfId="2" applyNumberFormat="1" applyFont="1" applyFill="1" applyBorder="1" applyAlignment="1" applyProtection="1">
      <alignment horizontal="center" vertical="center" wrapText="1"/>
      <protection locked="0"/>
    </xf>
    <xf numFmtId="1" fontId="83" fillId="0" borderId="0" xfId="0" applyNumberFormat="1" applyFont="1" applyFill="1" applyBorder="1" applyAlignment="1" applyProtection="1">
      <alignment horizontal="center" vertical="center" wrapText="1"/>
      <protection locked="0"/>
    </xf>
    <xf numFmtId="0" fontId="48" fillId="0" borderId="0" xfId="0" applyFont="1" applyProtection="1">
      <protection locked="0"/>
    </xf>
    <xf numFmtId="0" fontId="24" fillId="0" borderId="0" xfId="0" applyFont="1" applyProtection="1">
      <protection locked="0"/>
    </xf>
    <xf numFmtId="0" fontId="48" fillId="0" borderId="0" xfId="0" applyFont="1" applyBorder="1" applyProtection="1">
      <protection locked="0"/>
    </xf>
    <xf numFmtId="0" fontId="92" fillId="3" borderId="0" xfId="0" applyFont="1" applyFill="1" applyBorder="1" applyAlignment="1" applyProtection="1">
      <alignment horizontal="center" vertical="center" wrapText="1"/>
      <protection locked="0"/>
    </xf>
    <xf numFmtId="0" fontId="48" fillId="0" borderId="0" xfId="0" applyFont="1" applyFill="1" applyProtection="1">
      <protection locked="0"/>
    </xf>
    <xf numFmtId="0" fontId="11" fillId="0" borderId="0" xfId="0" applyFont="1" applyFill="1" applyBorder="1" applyProtection="1">
      <protection locked="0"/>
    </xf>
    <xf numFmtId="1" fontId="38" fillId="2" borderId="0" xfId="0" applyNumberFormat="1" applyFont="1" applyFill="1" applyBorder="1" applyAlignment="1" applyProtection="1">
      <alignment horizontal="center" vertical="center"/>
      <protection locked="0"/>
    </xf>
    <xf numFmtId="2" fontId="42" fillId="2" borderId="0" xfId="0" applyNumberFormat="1" applyFont="1" applyFill="1" applyBorder="1" applyAlignment="1" applyProtection="1">
      <alignment horizontal="center" vertical="center"/>
      <protection locked="0"/>
    </xf>
    <xf numFmtId="0" fontId="48" fillId="0" borderId="0" xfId="0" applyFont="1" applyFill="1" applyBorder="1" applyProtection="1">
      <protection locked="0"/>
    </xf>
    <xf numFmtId="1" fontId="102" fillId="0" borderId="0" xfId="0" applyNumberFormat="1" applyFont="1" applyFill="1" applyProtection="1">
      <protection locked="0"/>
    </xf>
    <xf numFmtId="0" fontId="0" fillId="0" borderId="0" xfId="0" applyFill="1" applyBorder="1" applyProtection="1"/>
    <xf numFmtId="1" fontId="83" fillId="0" borderId="0" xfId="2" applyNumberFormat="1" applyFont="1" applyFill="1" applyBorder="1" applyAlignment="1" applyProtection="1">
      <alignment horizontal="center" vertical="center" wrapText="1"/>
      <protection locked="0"/>
    </xf>
    <xf numFmtId="0" fontId="83" fillId="0" borderId="0" xfId="2" applyNumberFormat="1" applyFont="1" applyFill="1" applyBorder="1" applyAlignment="1" applyProtection="1">
      <alignment horizontal="center" vertical="center" wrapText="1"/>
      <protection locked="0"/>
    </xf>
    <xf numFmtId="0" fontId="64" fillId="11" borderId="4" xfId="0" applyFont="1" applyFill="1" applyBorder="1" applyAlignment="1" applyProtection="1">
      <alignment horizontal="center" vertical="center"/>
      <protection locked="0"/>
    </xf>
    <xf numFmtId="0" fontId="53" fillId="0" borderId="0" xfId="0" applyFont="1" applyFill="1" applyAlignment="1" applyProtection="1">
      <alignment horizontal="center" vertical="center" wrapText="1"/>
      <protection locked="0"/>
    </xf>
    <xf numFmtId="3" fontId="83" fillId="0" borderId="0" xfId="0" applyNumberFormat="1" applyFont="1" applyAlignment="1" applyProtection="1">
      <alignment vertical="center"/>
      <protection locked="0"/>
    </xf>
    <xf numFmtId="0" fontId="83" fillId="0" borderId="0" xfId="0" applyFont="1" applyAlignment="1" applyProtection="1">
      <alignment horizontal="left" vertical="center" wrapText="1"/>
      <protection locked="0"/>
    </xf>
    <xf numFmtId="165" fontId="67" fillId="0" borderId="0" xfId="7" applyFont="1" applyAlignment="1" applyProtection="1">
      <alignment vertical="center"/>
      <protection locked="0"/>
    </xf>
    <xf numFmtId="3" fontId="67" fillId="0" borderId="0" xfId="0" applyNumberFormat="1" applyFont="1" applyAlignment="1" applyProtection="1">
      <alignment vertical="center"/>
      <protection locked="0"/>
    </xf>
    <xf numFmtId="0" fontId="71" fillId="0" borderId="0" xfId="0" applyFont="1" applyFill="1" applyBorder="1" applyAlignment="1" applyProtection="1">
      <alignment horizontal="center" vertical="center" wrapText="1"/>
      <protection locked="0"/>
    </xf>
    <xf numFmtId="10" fontId="86" fillId="0" borderId="0" xfId="3" applyNumberFormat="1" applyFont="1" applyFill="1" applyBorder="1" applyAlignment="1" applyProtection="1">
      <alignment vertical="center"/>
      <protection locked="0"/>
    </xf>
    <xf numFmtId="0" fontId="0" fillId="0" borderId="0" xfId="0" applyFont="1" applyFill="1" applyBorder="1" applyAlignment="1" applyProtection="1">
      <alignment vertical="center"/>
      <protection locked="0"/>
    </xf>
    <xf numFmtId="3" fontId="67" fillId="0" borderId="0" xfId="0" applyNumberFormat="1" applyFont="1" applyFill="1" applyBorder="1" applyAlignment="1" applyProtection="1">
      <alignment vertical="center"/>
      <protection locked="0"/>
    </xf>
    <xf numFmtId="0" fontId="83" fillId="0" borderId="0" xfId="0" applyFont="1" applyAlignment="1" applyProtection="1">
      <alignment vertical="center" wrapText="1"/>
      <protection locked="0"/>
    </xf>
    <xf numFmtId="0" fontId="16" fillId="0" borderId="0" xfId="8" applyFont="1" applyAlignment="1" applyProtection="1">
      <alignment vertical="center"/>
      <protection locked="0"/>
    </xf>
    <xf numFmtId="0" fontId="16" fillId="0" borderId="0" xfId="8" applyAlignment="1" applyProtection="1">
      <alignment vertical="center"/>
      <protection locked="0"/>
    </xf>
    <xf numFmtId="0" fontId="71" fillId="0" borderId="0" xfId="0" applyFont="1" applyFill="1" applyBorder="1" applyAlignment="1" applyProtection="1">
      <alignment horizontal="left" vertical="center"/>
      <protection locked="0"/>
    </xf>
    <xf numFmtId="172" fontId="59" fillId="0" borderId="0" xfId="0" applyNumberFormat="1" applyFont="1" applyFill="1" applyBorder="1" applyAlignment="1" applyProtection="1">
      <alignment horizontal="center" vertical="center"/>
      <protection locked="0"/>
    </xf>
    <xf numFmtId="0" fontId="72" fillId="0" borderId="0" xfId="0" applyFont="1" applyBorder="1" applyAlignment="1" applyProtection="1">
      <alignment horizontal="left" vertical="center" wrapText="1"/>
      <protection locked="0"/>
    </xf>
    <xf numFmtId="0" fontId="73" fillId="0" borderId="0" xfId="0" applyFont="1" applyFill="1" applyBorder="1" applyAlignment="1" applyProtection="1">
      <alignment horizontal="center" vertical="center" wrapText="1"/>
      <protection locked="0"/>
    </xf>
    <xf numFmtId="0" fontId="0" fillId="0" borderId="0" xfId="0" applyFont="1" applyFill="1" applyAlignment="1" applyProtection="1">
      <alignment vertical="center"/>
      <protection locked="0"/>
    </xf>
    <xf numFmtId="172" fontId="86" fillId="0" borderId="0" xfId="0" applyNumberFormat="1" applyFont="1" applyFill="1" applyBorder="1" applyAlignment="1" applyProtection="1">
      <alignment vertical="center"/>
      <protection locked="0"/>
    </xf>
    <xf numFmtId="0" fontId="84" fillId="0" borderId="0" xfId="0" applyFont="1" applyAlignment="1" applyProtection="1">
      <alignment vertical="center"/>
      <protection locked="0"/>
    </xf>
    <xf numFmtId="0" fontId="75" fillId="0" borderId="0" xfId="0" applyFont="1" applyFill="1" applyBorder="1" applyAlignment="1" applyProtection="1">
      <alignment vertical="center"/>
      <protection locked="0"/>
    </xf>
    <xf numFmtId="0" fontId="74" fillId="0" borderId="0" xfId="0" applyFont="1" applyFill="1" applyBorder="1" applyAlignment="1" applyProtection="1">
      <alignment horizontal="left" vertical="center" wrapText="1"/>
      <protection locked="0"/>
    </xf>
    <xf numFmtId="172" fontId="0" fillId="0" borderId="0" xfId="0" applyNumberFormat="1" applyFont="1" applyFill="1" applyBorder="1" applyAlignment="1" applyProtection="1">
      <alignment horizontal="center" vertical="center"/>
      <protection locked="0"/>
    </xf>
    <xf numFmtId="9" fontId="0" fillId="0" borderId="0" xfId="3" applyFont="1" applyFill="1" applyBorder="1" applyAlignment="1" applyProtection="1">
      <alignment horizontal="center" vertical="center"/>
      <protection locked="0"/>
    </xf>
    <xf numFmtId="0" fontId="72" fillId="0" borderId="0" xfId="0" applyFont="1" applyFill="1" applyBorder="1" applyAlignment="1" applyProtection="1">
      <alignment horizontal="left" vertical="center" wrapText="1"/>
      <protection locked="0"/>
    </xf>
    <xf numFmtId="0" fontId="54" fillId="0" borderId="0" xfId="0" applyFont="1" applyAlignment="1" applyProtection="1">
      <alignment vertical="center"/>
      <protection locked="0"/>
    </xf>
    <xf numFmtId="172" fontId="64" fillId="0" borderId="4" xfId="0" applyNumberFormat="1" applyFont="1" applyFill="1" applyBorder="1" applyAlignment="1" applyProtection="1">
      <alignment horizontal="center" vertical="center"/>
      <protection locked="0"/>
    </xf>
    <xf numFmtId="0" fontId="37" fillId="2" borderId="0" xfId="0" applyFont="1" applyFill="1" applyBorder="1" applyAlignment="1" applyProtection="1">
      <alignment vertical="center"/>
      <protection locked="0"/>
    </xf>
    <xf numFmtId="0" fontId="55" fillId="2" borderId="0" xfId="0" applyFont="1" applyFill="1" applyBorder="1" applyAlignment="1" applyProtection="1">
      <alignment vertical="center"/>
      <protection locked="0"/>
    </xf>
    <xf numFmtId="0" fontId="0" fillId="0" borderId="0" xfId="0" applyProtection="1">
      <protection locked="0"/>
    </xf>
    <xf numFmtId="0" fontId="0" fillId="0" borderId="0" xfId="0" applyFill="1" applyBorder="1" applyProtection="1">
      <protection locked="0"/>
    </xf>
    <xf numFmtId="173" fontId="83" fillId="0" borderId="0" xfId="3" applyNumberFormat="1" applyFont="1" applyFill="1" applyBorder="1" applyAlignment="1" applyProtection="1">
      <alignment horizontal="center" vertical="center" wrapText="1"/>
      <protection locked="0"/>
    </xf>
    <xf numFmtId="0" fontId="39" fillId="0" borderId="0" xfId="0" applyFont="1" applyBorder="1" applyAlignment="1" applyProtection="1">
      <alignment vertical="center"/>
      <protection locked="0"/>
    </xf>
    <xf numFmtId="0" fontId="39" fillId="0" borderId="0" xfId="0" applyFont="1" applyBorder="1" applyAlignment="1" applyProtection="1">
      <alignment horizontal="center"/>
      <protection locked="0"/>
    </xf>
    <xf numFmtId="0" fontId="53" fillId="0" borderId="0" xfId="0" applyFont="1" applyFill="1" applyBorder="1" applyAlignment="1" applyProtection="1">
      <alignment horizontal="center" vertical="center" wrapText="1"/>
      <protection locked="0"/>
    </xf>
    <xf numFmtId="0" fontId="51" fillId="0" borderId="0" xfId="0" applyFont="1" applyFill="1" applyBorder="1" applyAlignment="1" applyProtection="1">
      <alignment horizontal="center" vertical="center" wrapText="1"/>
      <protection locked="0"/>
    </xf>
    <xf numFmtId="0" fontId="22" fillId="0" borderId="0" xfId="0" applyFont="1" applyFill="1" applyBorder="1" applyAlignment="1" applyProtection="1">
      <alignment horizontal="left" vertical="center" wrapText="1"/>
      <protection locked="0"/>
    </xf>
    <xf numFmtId="0" fontId="53" fillId="0" borderId="0" xfId="0" applyNumberFormat="1" applyFont="1" applyBorder="1" applyAlignment="1" applyProtection="1">
      <alignment horizontal="center" vertical="center" wrapText="1"/>
      <protection locked="0"/>
    </xf>
    <xf numFmtId="0" fontId="53" fillId="0" borderId="0" xfId="0" applyNumberFormat="1" applyFont="1" applyFill="1" applyBorder="1" applyAlignment="1" applyProtection="1">
      <alignment horizontal="center" vertical="center" wrapText="1"/>
      <protection locked="0"/>
    </xf>
    <xf numFmtId="0" fontId="22" fillId="0" borderId="0" xfId="0" applyFont="1" applyBorder="1" applyAlignment="1" applyProtection="1">
      <alignment horizontal="left" vertical="center" wrapText="1"/>
      <protection locked="0"/>
    </xf>
    <xf numFmtId="0" fontId="22" fillId="0" borderId="0" xfId="0" applyNumberFormat="1" applyFont="1" applyBorder="1" applyAlignment="1" applyProtection="1">
      <alignment horizontal="center" vertical="center" wrapText="1"/>
      <protection locked="0"/>
    </xf>
    <xf numFmtId="0" fontId="41" fillId="0" borderId="0" xfId="0" applyFont="1" applyBorder="1" applyAlignment="1" applyProtection="1">
      <alignment horizontal="center" vertical="center" wrapText="1"/>
      <protection locked="0"/>
    </xf>
    <xf numFmtId="0" fontId="46" fillId="0" borderId="0" xfId="0" applyFont="1" applyBorder="1" applyAlignment="1" applyProtection="1">
      <alignment horizontal="center" vertical="center" wrapText="1"/>
      <protection locked="0"/>
    </xf>
    <xf numFmtId="0" fontId="90" fillId="0" borderId="0" xfId="0" applyFont="1" applyBorder="1" applyAlignment="1" applyProtection="1">
      <alignment horizontal="center" vertical="center" wrapText="1"/>
      <protection locked="0"/>
    </xf>
    <xf numFmtId="0" fontId="106" fillId="0" borderId="0" xfId="0" applyFont="1" applyBorder="1" applyAlignment="1" applyProtection="1">
      <alignment horizontal="center" vertical="center" wrapText="1"/>
      <protection locked="0"/>
    </xf>
    <xf numFmtId="0" fontId="37" fillId="0" borderId="0" xfId="0" applyFont="1" applyBorder="1" applyAlignment="1" applyProtection="1">
      <alignment horizontal="center" vertical="center" wrapText="1"/>
      <protection locked="0"/>
    </xf>
    <xf numFmtId="0" fontId="37" fillId="0" borderId="0" xfId="0" applyFont="1" applyFill="1" applyBorder="1" applyAlignment="1" applyProtection="1">
      <alignment horizontal="center" vertical="center" wrapText="1"/>
      <protection locked="0"/>
    </xf>
    <xf numFmtId="0" fontId="37" fillId="0" borderId="0" xfId="0" applyFont="1" applyFill="1" applyBorder="1" applyAlignment="1" applyProtection="1">
      <alignment horizontal="left" vertical="center" wrapText="1"/>
      <protection locked="0"/>
    </xf>
    <xf numFmtId="0" fontId="52" fillId="0" borderId="0" xfId="0" applyFont="1" applyFill="1" applyBorder="1" applyAlignment="1" applyProtection="1">
      <alignment horizontal="left" vertical="center" wrapText="1"/>
      <protection locked="0"/>
    </xf>
    <xf numFmtId="1" fontId="97" fillId="0" borderId="0" xfId="0" applyNumberFormat="1" applyFont="1" applyFill="1" applyBorder="1" applyAlignment="1" applyProtection="1">
      <alignment vertical="center" wrapText="1"/>
      <protection locked="0"/>
    </xf>
    <xf numFmtId="1" fontId="52" fillId="0" borderId="0" xfId="0" applyNumberFormat="1" applyFont="1" applyFill="1" applyBorder="1" applyAlignment="1" applyProtection="1">
      <alignment horizontal="left" vertical="center" wrapText="1"/>
      <protection locked="0"/>
    </xf>
    <xf numFmtId="2" fontId="52" fillId="0" borderId="0" xfId="0" applyNumberFormat="1" applyFont="1" applyFill="1" applyBorder="1" applyAlignment="1" applyProtection="1">
      <alignment horizontal="left" vertical="center" wrapText="1"/>
      <protection locked="0"/>
    </xf>
    <xf numFmtId="0" fontId="0" fillId="0" borderId="0" xfId="0" applyFill="1" applyProtection="1">
      <protection locked="0"/>
    </xf>
    <xf numFmtId="0" fontId="0" fillId="0" borderId="0" xfId="0" applyFill="1" applyBorder="1" applyAlignment="1" applyProtection="1">
      <alignment vertical="center"/>
      <protection locked="0"/>
    </xf>
    <xf numFmtId="0" fontId="0" fillId="0" borderId="0" xfId="0" applyFill="1" applyBorder="1" applyAlignment="1" applyProtection="1">
      <alignment horizontal="center"/>
      <protection locked="0"/>
    </xf>
    <xf numFmtId="0" fontId="0" fillId="0" borderId="0" xfId="0" applyFill="1" applyAlignment="1" applyProtection="1">
      <alignment vertical="center"/>
      <protection locked="0"/>
    </xf>
    <xf numFmtId="0" fontId="0" fillId="0" borderId="0" xfId="0" applyFill="1" applyAlignment="1" applyProtection="1">
      <alignment horizontal="center"/>
      <protection locked="0"/>
    </xf>
    <xf numFmtId="0" fontId="12" fillId="0" borderId="0" xfId="0" applyFont="1" applyFill="1" applyProtection="1">
      <protection locked="0"/>
    </xf>
    <xf numFmtId="0" fontId="6" fillId="0" borderId="0" xfId="0" applyFont="1" applyFill="1" applyAlignment="1" applyProtection="1">
      <alignment vertical="center"/>
      <protection locked="0"/>
    </xf>
    <xf numFmtId="0" fontId="79" fillId="0" borderId="0" xfId="0" applyFont="1" applyFill="1" applyAlignment="1" applyProtection="1">
      <alignment vertical="center"/>
      <protection locked="0"/>
    </xf>
    <xf numFmtId="0" fontId="79" fillId="0" borderId="0" xfId="0" applyFont="1" applyFill="1" applyAlignment="1" applyProtection="1">
      <alignment horizontal="center" vertical="center" wrapText="1"/>
      <protection locked="0"/>
    </xf>
    <xf numFmtId="0" fontId="0" fillId="0" borderId="0" xfId="0" applyFill="1" applyBorder="1" applyAlignment="1" applyProtection="1">
      <alignment vertical="center" wrapText="1"/>
      <protection locked="0"/>
    </xf>
    <xf numFmtId="0" fontId="7" fillId="0" borderId="0" xfId="0" applyFont="1" applyFill="1" applyBorder="1" applyAlignment="1" applyProtection="1">
      <alignment horizontal="left" vertical="center" wrapText="1"/>
      <protection locked="0"/>
    </xf>
    <xf numFmtId="0" fontId="0" fillId="0" borderId="0" xfId="0" applyFill="1" applyAlignment="1" applyProtection="1">
      <alignment vertical="center" wrapText="1"/>
      <protection locked="0"/>
    </xf>
    <xf numFmtId="2" fontId="7" fillId="0" borderId="0" xfId="0" applyNumberFormat="1" applyFont="1" applyFill="1" applyBorder="1" applyAlignment="1" applyProtection="1">
      <alignment horizontal="center" vertical="center" wrapText="1"/>
      <protection locked="0"/>
    </xf>
    <xf numFmtId="0" fontId="0" fillId="0" borderId="0" xfId="0" applyFont="1" applyFill="1" applyBorder="1" applyAlignment="1" applyProtection="1">
      <alignment vertical="center" wrapText="1"/>
      <protection locked="0"/>
    </xf>
    <xf numFmtId="2" fontId="0" fillId="0" borderId="0" xfId="0" applyNumberFormat="1" applyFont="1" applyFill="1" applyBorder="1" applyAlignment="1" applyProtection="1">
      <alignment vertical="center" wrapText="1"/>
      <protection locked="0"/>
    </xf>
    <xf numFmtId="2" fontId="14" fillId="0" borderId="0" xfId="0" applyNumberFormat="1" applyFont="1" applyFill="1" applyBorder="1" applyAlignment="1" applyProtection="1">
      <alignment horizontal="center" vertical="center" wrapText="1"/>
      <protection locked="0"/>
    </xf>
    <xf numFmtId="2" fontId="0" fillId="0" borderId="0" xfId="0" applyNumberFormat="1" applyFill="1" applyBorder="1" applyAlignment="1" applyProtection="1">
      <alignment vertical="center" wrapText="1"/>
      <protection locked="0"/>
    </xf>
    <xf numFmtId="0" fontId="0" fillId="0" borderId="0" xfId="0" applyFont="1" applyFill="1" applyBorder="1" applyAlignment="1" applyProtection="1">
      <alignment horizontal="left" vertical="top" wrapText="1"/>
      <protection locked="0"/>
    </xf>
    <xf numFmtId="0" fontId="9" fillId="0" borderId="0" xfId="0" applyFont="1" applyFill="1" applyProtection="1">
      <protection locked="0"/>
    </xf>
    <xf numFmtId="0" fontId="23" fillId="0" borderId="0"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left" vertical="center" wrapText="1"/>
      <protection locked="0"/>
    </xf>
    <xf numFmtId="1" fontId="9" fillId="0" borderId="0" xfId="0" applyNumberFormat="1" applyFont="1" applyFill="1" applyBorder="1" applyAlignment="1" applyProtection="1">
      <alignment horizontal="center" vertical="center" wrapText="1"/>
      <protection locked="0"/>
    </xf>
    <xf numFmtId="0" fontId="10" fillId="0" borderId="0" xfId="0" applyFont="1" applyProtection="1">
      <protection locked="0"/>
    </xf>
    <xf numFmtId="0" fontId="0" fillId="0" borderId="0" xfId="0" applyAlignment="1" applyProtection="1">
      <alignment vertical="center"/>
      <protection locked="0"/>
    </xf>
    <xf numFmtId="0" fontId="0" fillId="0" borderId="0" xfId="0" applyAlignment="1" applyProtection="1">
      <alignment horizontal="center"/>
      <protection locked="0"/>
    </xf>
    <xf numFmtId="0" fontId="10" fillId="0" borderId="0" xfId="0" applyFont="1" applyFill="1" applyBorder="1" applyProtection="1">
      <protection locked="0"/>
    </xf>
    <xf numFmtId="1" fontId="1" fillId="0" borderId="0" xfId="0" applyNumberFormat="1" applyFont="1" applyFill="1" applyBorder="1" applyAlignment="1" applyProtection="1">
      <alignment horizontal="center" vertical="center" wrapText="1"/>
      <protection locked="0"/>
    </xf>
    <xf numFmtId="0" fontId="8" fillId="0" borderId="0" xfId="0" applyFont="1" applyProtection="1">
      <protection locked="0"/>
    </xf>
    <xf numFmtId="0" fontId="20" fillId="0" borderId="0" xfId="0" applyNumberFormat="1" applyFont="1" applyBorder="1" applyAlignment="1" applyProtection="1">
      <alignment horizontal="center" vertical="center" wrapText="1"/>
      <protection locked="0"/>
    </xf>
    <xf numFmtId="0" fontId="93" fillId="0" borderId="0" xfId="0" applyNumberFormat="1" applyFont="1" applyBorder="1" applyAlignment="1" applyProtection="1">
      <alignment horizontal="center" vertical="center" wrapText="1"/>
      <protection locked="0"/>
    </xf>
    <xf numFmtId="0" fontId="39" fillId="0" borderId="0" xfId="0" applyFont="1" applyBorder="1" applyAlignment="1" applyProtection="1">
      <alignment horizontal="center" vertical="center"/>
      <protection locked="0"/>
    </xf>
    <xf numFmtId="0" fontId="49" fillId="0" borderId="0" xfId="0" applyNumberFormat="1" applyFont="1" applyBorder="1" applyAlignment="1" applyProtection="1">
      <alignment horizontal="center" vertical="center" wrapText="1"/>
      <protection locked="0"/>
    </xf>
    <xf numFmtId="0" fontId="92" fillId="0" borderId="0" xfId="0" applyFont="1" applyBorder="1" applyAlignment="1" applyProtection="1">
      <alignment horizontal="center" vertical="center"/>
      <protection locked="0"/>
    </xf>
    <xf numFmtId="0" fontId="50" fillId="0" borderId="0" xfId="0" applyFont="1" applyBorder="1" applyAlignment="1" applyProtection="1">
      <alignment horizontal="center" vertical="center"/>
      <protection locked="0"/>
    </xf>
    <xf numFmtId="175" fontId="20" fillId="0" borderId="0" xfId="0" applyNumberFormat="1" applyFont="1" applyBorder="1" applyAlignment="1" applyProtection="1">
      <alignment horizontal="center" vertical="center" wrapText="1"/>
    </xf>
    <xf numFmtId="173" fontId="105" fillId="0" borderId="0" xfId="3" applyNumberFormat="1" applyFont="1" applyFill="1" applyBorder="1" applyAlignment="1" applyProtection="1">
      <alignment horizontal="center" vertical="center" wrapText="1"/>
      <protection hidden="1"/>
    </xf>
    <xf numFmtId="168" fontId="83" fillId="0" borderId="0" xfId="2" applyNumberFormat="1" applyFont="1" applyFill="1" applyBorder="1" applyAlignment="1" applyProtection="1">
      <alignment horizontal="center" vertical="center" wrapText="1"/>
      <protection hidden="1"/>
    </xf>
    <xf numFmtId="173" fontId="83" fillId="0" borderId="0" xfId="3" applyNumberFormat="1" applyFont="1" applyFill="1" applyBorder="1" applyAlignment="1" applyProtection="1">
      <alignment horizontal="center" vertical="center" wrapText="1"/>
      <protection hidden="1"/>
    </xf>
    <xf numFmtId="0" fontId="83" fillId="0" borderId="0" xfId="0" applyFont="1" applyFill="1" applyBorder="1" applyAlignment="1" applyProtection="1">
      <alignment horizontal="center" vertical="center" wrapText="1"/>
      <protection hidden="1"/>
    </xf>
    <xf numFmtId="10" fontId="70" fillId="0" borderId="4" xfId="3" applyNumberFormat="1" applyFont="1" applyFill="1" applyBorder="1" applyAlignment="1" applyProtection="1">
      <alignment horizontal="center" vertical="center"/>
      <protection hidden="1"/>
    </xf>
    <xf numFmtId="10" fontId="70" fillId="0" borderId="4" xfId="9" applyNumberFormat="1" applyFont="1" applyFill="1" applyBorder="1" applyAlignment="1" applyProtection="1">
      <alignment horizontal="center" vertical="center"/>
      <protection hidden="1"/>
    </xf>
    <xf numFmtId="10" fontId="85" fillId="0" borderId="4" xfId="3" applyNumberFormat="1" applyFont="1" applyFill="1" applyBorder="1" applyAlignment="1" applyProtection="1">
      <alignment horizontal="center" vertical="center" wrapText="1"/>
      <protection hidden="1"/>
    </xf>
    <xf numFmtId="168" fontId="105" fillId="0" borderId="0" xfId="2" applyNumberFormat="1" applyFont="1" applyFill="1" applyBorder="1" applyAlignment="1" applyProtection="1">
      <alignment horizontal="center" vertical="center" wrapText="1"/>
      <protection locked="0"/>
    </xf>
    <xf numFmtId="1" fontId="105" fillId="0" borderId="0" xfId="0" applyNumberFormat="1" applyFont="1" applyFill="1" applyBorder="1" applyAlignment="1" applyProtection="1">
      <alignment horizontal="center" vertical="center" wrapText="1"/>
      <protection locked="0"/>
    </xf>
    <xf numFmtId="168" fontId="105" fillId="0" borderId="0" xfId="2" applyNumberFormat="1" applyFont="1" applyFill="1" applyBorder="1" applyAlignment="1" applyProtection="1">
      <alignment horizontal="center" vertical="center" wrapText="1"/>
      <protection hidden="1"/>
    </xf>
    <xf numFmtId="0" fontId="105" fillId="0" borderId="0" xfId="0" applyFont="1" applyFill="1" applyBorder="1" applyAlignment="1" applyProtection="1">
      <alignment horizontal="center" vertical="center" wrapText="1"/>
      <protection hidden="1"/>
    </xf>
    <xf numFmtId="0" fontId="20" fillId="0" borderId="0" xfId="0" applyNumberFormat="1" applyFont="1" applyBorder="1" applyAlignment="1" applyProtection="1">
      <alignment horizontal="left" vertical="center" wrapText="1"/>
      <protection locked="0"/>
    </xf>
    <xf numFmtId="0" fontId="15"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protection locked="0"/>
    </xf>
    <xf numFmtId="1" fontId="46" fillId="0" borderId="0" xfId="0" applyNumberFormat="1" applyFont="1" applyFill="1" applyBorder="1" applyAlignment="1" applyProtection="1">
      <alignment horizontal="center" vertical="center" wrapText="1"/>
      <protection locked="0"/>
    </xf>
    <xf numFmtId="0" fontId="68" fillId="0" borderId="0" xfId="0" applyFont="1" applyFill="1" applyBorder="1" applyAlignment="1" applyProtection="1">
      <alignment horizontal="left" vertical="center"/>
      <protection locked="0"/>
    </xf>
    <xf numFmtId="0" fontId="37" fillId="0" borderId="0" xfId="0" applyFont="1" applyBorder="1" applyAlignment="1" applyProtection="1">
      <alignment horizontal="center" vertical="center"/>
      <protection locked="0"/>
    </xf>
    <xf numFmtId="0" fontId="31" fillId="5" borderId="13" xfId="0" applyFont="1" applyFill="1" applyBorder="1" applyAlignment="1">
      <alignment horizontal="center" vertical="center" wrapText="1"/>
    </xf>
    <xf numFmtId="0" fontId="31" fillId="0" borderId="13" xfId="0" applyFont="1" applyFill="1" applyBorder="1" applyAlignment="1">
      <alignment horizontal="center" vertical="center"/>
    </xf>
    <xf numFmtId="0" fontId="35" fillId="2" borderId="13" xfId="0" applyFont="1" applyFill="1" applyBorder="1" applyAlignment="1">
      <alignment horizontal="center" vertical="center" wrapText="1"/>
    </xf>
    <xf numFmtId="0" fontId="15" fillId="0" borderId="0" xfId="0" applyFont="1" applyFill="1" applyBorder="1" applyAlignment="1" applyProtection="1">
      <alignment horizontal="left" vertical="center"/>
    </xf>
    <xf numFmtId="0" fontId="17" fillId="0" borderId="0" xfId="1" applyFont="1" applyFill="1" applyBorder="1" applyAlignment="1" applyProtection="1">
      <alignment horizontal="left" vertical="center" wrapText="1"/>
    </xf>
    <xf numFmtId="0" fontId="0" fillId="0" borderId="0" xfId="0" applyFill="1" applyBorder="1" applyAlignment="1" applyProtection="1">
      <alignment horizontal="left" vertical="center" wrapText="1"/>
      <protection locked="0"/>
    </xf>
    <xf numFmtId="0" fontId="0" fillId="0" borderId="0" xfId="0" applyFill="1" applyBorder="1" applyAlignment="1" applyProtection="1">
      <alignment horizontal="center" vertical="center" wrapText="1"/>
      <protection locked="0"/>
    </xf>
    <xf numFmtId="0" fontId="0" fillId="0" borderId="0" xfId="4" applyFont="1" applyAlignment="1" applyProtection="1">
      <alignment vertical="center"/>
      <protection locked="0"/>
    </xf>
    <xf numFmtId="0" fontId="0" fillId="0" borderId="31" xfId="0" applyFill="1" applyBorder="1" applyAlignment="1" applyProtection="1">
      <alignment vertical="center" wrapText="1"/>
      <protection locked="0"/>
    </xf>
    <xf numFmtId="0" fontId="87" fillId="0" borderId="31" xfId="0" applyFont="1" applyFill="1" applyBorder="1" applyAlignment="1" applyProtection="1">
      <alignment vertical="center"/>
      <protection locked="0"/>
    </xf>
    <xf numFmtId="0" fontId="29" fillId="0" borderId="31" xfId="0" applyFont="1" applyFill="1" applyBorder="1" applyAlignment="1" applyProtection="1">
      <alignment vertical="center"/>
      <protection locked="0"/>
    </xf>
    <xf numFmtId="0" fontId="29" fillId="0" borderId="31" xfId="0" applyFont="1" applyFill="1" applyBorder="1" applyAlignment="1" applyProtection="1">
      <alignment vertical="center" wrapText="1"/>
      <protection locked="0"/>
    </xf>
    <xf numFmtId="0" fontId="83" fillId="0" borderId="31" xfId="0" applyFont="1" applyFill="1" applyBorder="1" applyAlignment="1" applyProtection="1">
      <alignment vertical="center" wrapText="1"/>
      <protection locked="0"/>
    </xf>
    <xf numFmtId="0" fontId="112" fillId="0" borderId="31" xfId="0" applyFont="1" applyFill="1" applyBorder="1" applyAlignment="1" applyProtection="1">
      <alignment vertical="center"/>
      <protection locked="0"/>
    </xf>
    <xf numFmtId="2" fontId="14" fillId="7" borderId="32" xfId="0" applyNumberFormat="1" applyFont="1" applyFill="1" applyBorder="1" applyAlignment="1" applyProtection="1">
      <alignment horizontal="center" vertical="center"/>
      <protection locked="0"/>
    </xf>
    <xf numFmtId="0" fontId="0" fillId="0" borderId="33" xfId="0" applyFill="1" applyBorder="1" applyProtection="1">
      <protection locked="0"/>
    </xf>
    <xf numFmtId="0" fontId="0" fillId="0" borderId="34" xfId="0" applyFill="1" applyBorder="1" applyProtection="1">
      <protection locked="0"/>
    </xf>
    <xf numFmtId="0" fontId="0" fillId="0" borderId="36" xfId="0" applyFill="1" applyBorder="1" applyProtection="1">
      <protection locked="0"/>
    </xf>
    <xf numFmtId="0" fontId="0" fillId="0" borderId="37" xfId="0" applyFill="1" applyBorder="1" applyProtection="1">
      <protection locked="0"/>
    </xf>
    <xf numFmtId="0" fontId="0" fillId="0" borderId="38" xfId="0" applyFill="1" applyBorder="1" applyProtection="1">
      <protection locked="0"/>
    </xf>
    <xf numFmtId="0" fontId="0" fillId="0" borderId="31" xfId="0" applyFill="1" applyBorder="1" applyProtection="1">
      <protection locked="0"/>
    </xf>
    <xf numFmtId="0" fontId="0" fillId="0" borderId="31" xfId="0" applyFill="1" applyBorder="1" applyAlignment="1" applyProtection="1">
      <alignment vertical="center"/>
      <protection locked="0"/>
    </xf>
    <xf numFmtId="0" fontId="0" fillId="0" borderId="31" xfId="0" applyFill="1" applyBorder="1" applyAlignment="1" applyProtection="1">
      <alignment horizontal="center"/>
      <protection locked="0"/>
    </xf>
    <xf numFmtId="0" fontId="0" fillId="0" borderId="39" xfId="0" applyFill="1" applyBorder="1" applyProtection="1">
      <protection locked="0"/>
    </xf>
    <xf numFmtId="0" fontId="7" fillId="0" borderId="35" xfId="0" applyFont="1" applyFill="1" applyBorder="1" applyAlignment="1" applyProtection="1">
      <alignment horizontal="center"/>
      <protection locked="0"/>
    </xf>
    <xf numFmtId="0" fontId="7" fillId="0" borderId="37" xfId="0" applyFont="1" applyFill="1" applyBorder="1" applyAlignment="1" applyProtection="1">
      <alignment horizontal="center"/>
      <protection locked="0"/>
    </xf>
    <xf numFmtId="2" fontId="14" fillId="7" borderId="32" xfId="0" applyNumberFormat="1" applyFont="1" applyFill="1" applyBorder="1" applyAlignment="1" applyProtection="1">
      <alignment horizontal="center" vertical="center" wrapText="1"/>
      <protection locked="0"/>
    </xf>
    <xf numFmtId="0" fontId="5" fillId="2" borderId="0" xfId="4" applyFill="1" applyBorder="1" applyAlignment="1" applyProtection="1">
      <alignment horizontal="center" vertical="center"/>
      <protection locked="0"/>
    </xf>
    <xf numFmtId="0" fontId="89" fillId="2" borderId="0" xfId="4" applyFont="1" applyFill="1" applyBorder="1" applyAlignment="1" applyProtection="1">
      <alignment vertical="center"/>
      <protection locked="0"/>
    </xf>
    <xf numFmtId="0" fontId="62" fillId="2" borderId="0" xfId="4" applyFont="1" applyFill="1" applyBorder="1" applyAlignment="1" applyProtection="1">
      <alignment horizontal="center" vertical="center"/>
      <protection locked="0"/>
    </xf>
    <xf numFmtId="0" fontId="5" fillId="2" borderId="0" xfId="4" applyFill="1" applyBorder="1" applyAlignment="1" applyProtection="1">
      <alignment vertical="center"/>
      <protection locked="0"/>
    </xf>
    <xf numFmtId="169" fontId="100" fillId="3" borderId="32" xfId="4" applyNumberFormat="1" applyFont="1" applyFill="1" applyBorder="1" applyAlignment="1" applyProtection="1">
      <alignment horizontal="center" vertical="center"/>
      <protection locked="0"/>
    </xf>
    <xf numFmtId="1" fontId="100" fillId="3" borderId="32" xfId="4" applyNumberFormat="1" applyFont="1" applyFill="1" applyBorder="1" applyAlignment="1" applyProtection="1">
      <alignment horizontal="center" vertical="center"/>
      <protection locked="0"/>
    </xf>
    <xf numFmtId="0" fontId="64" fillId="3" borderId="32" xfId="4" applyFont="1" applyFill="1" applyBorder="1" applyAlignment="1" applyProtection="1">
      <alignment horizontal="center" vertical="center"/>
      <protection locked="0"/>
    </xf>
    <xf numFmtId="0" fontId="0" fillId="3" borderId="32" xfId="4" applyFont="1" applyFill="1" applyBorder="1" applyAlignment="1" applyProtection="1">
      <alignment horizontal="left" vertical="top" wrapText="1"/>
      <protection locked="0"/>
    </xf>
    <xf numFmtId="169" fontId="64" fillId="3" borderId="32" xfId="4" applyNumberFormat="1" applyFont="1" applyFill="1" applyBorder="1" applyAlignment="1" applyProtection="1">
      <alignment vertical="center"/>
      <protection locked="0"/>
    </xf>
    <xf numFmtId="169" fontId="64" fillId="0" borderId="32" xfId="4" applyNumberFormat="1" applyFont="1" applyBorder="1" applyAlignment="1" applyProtection="1">
      <alignment vertical="center"/>
      <protection locked="0"/>
    </xf>
    <xf numFmtId="170" fontId="64" fillId="3" borderId="32" xfId="6" applyNumberFormat="1" applyFont="1" applyFill="1" applyBorder="1" applyAlignment="1" applyProtection="1">
      <alignment vertical="center"/>
      <protection locked="0"/>
    </xf>
    <xf numFmtId="1" fontId="64" fillId="3" borderId="32" xfId="6" applyNumberFormat="1" applyFont="1" applyFill="1" applyBorder="1" applyAlignment="1" applyProtection="1">
      <alignment horizontal="center" vertical="center"/>
      <protection locked="0"/>
    </xf>
    <xf numFmtId="1" fontId="64" fillId="3" borderId="32" xfId="6" applyNumberFormat="1" applyFont="1" applyFill="1" applyBorder="1" applyAlignment="1" applyProtection="1">
      <alignment vertical="top" wrapText="1"/>
      <protection locked="0"/>
    </xf>
    <xf numFmtId="169" fontId="65" fillId="0" borderId="32" xfId="4" applyNumberFormat="1" applyFont="1" applyBorder="1" applyAlignment="1" applyProtection="1">
      <alignment horizontal="center" vertical="center"/>
      <protection locked="0"/>
    </xf>
    <xf numFmtId="1" fontId="65" fillId="0" borderId="32" xfId="4" applyNumberFormat="1" applyFont="1" applyBorder="1" applyAlignment="1" applyProtection="1">
      <alignment horizontal="center" vertical="center"/>
      <protection locked="0"/>
    </xf>
    <xf numFmtId="0" fontId="20" fillId="7" borderId="32" xfId="4" applyFont="1" applyFill="1" applyBorder="1" applyAlignment="1" applyProtection="1">
      <alignment horizontal="center" vertical="center"/>
      <protection locked="0"/>
    </xf>
    <xf numFmtId="0" fontId="64" fillId="0" borderId="32" xfId="4" applyFont="1" applyFill="1" applyBorder="1" applyAlignment="1" applyProtection="1">
      <alignment horizontal="center" vertical="center" wrapText="1"/>
      <protection locked="0"/>
    </xf>
    <xf numFmtId="0" fontId="0" fillId="0" borderId="32" xfId="4" applyFont="1" applyFill="1" applyBorder="1" applyAlignment="1" applyProtection="1">
      <alignment horizontal="left" vertical="top" wrapText="1"/>
      <protection locked="0"/>
    </xf>
    <xf numFmtId="169" fontId="64" fillId="0" borderId="32" xfId="4" applyNumberFormat="1" applyFont="1" applyFill="1" applyBorder="1" applyAlignment="1" applyProtection="1">
      <alignment vertical="center" wrapText="1"/>
      <protection locked="0"/>
    </xf>
    <xf numFmtId="169" fontId="64" fillId="3" borderId="32" xfId="4" applyNumberFormat="1" applyFont="1" applyFill="1" applyBorder="1" applyAlignment="1" applyProtection="1">
      <alignment vertical="center" wrapText="1"/>
      <protection locked="0"/>
    </xf>
    <xf numFmtId="170" fontId="64" fillId="0" borderId="32" xfId="6" applyNumberFormat="1" applyFont="1" applyFill="1" applyBorder="1" applyAlignment="1" applyProtection="1">
      <alignment vertical="center" wrapText="1"/>
      <protection locked="0"/>
    </xf>
    <xf numFmtId="0" fontId="108" fillId="0" borderId="32" xfId="0" applyFont="1" applyBorder="1" applyAlignment="1">
      <alignment horizontal="center"/>
    </xf>
    <xf numFmtId="1" fontId="64" fillId="0" borderId="32" xfId="6" applyNumberFormat="1" applyFont="1" applyFill="1" applyBorder="1" applyAlignment="1" applyProtection="1">
      <alignment horizontal="center" vertical="center" wrapText="1"/>
      <protection locked="0"/>
    </xf>
    <xf numFmtId="1" fontId="64" fillId="0" borderId="32" xfId="6" applyNumberFormat="1" applyFont="1" applyFill="1" applyBorder="1" applyAlignment="1" applyProtection="1">
      <alignment horizontal="left" vertical="top" wrapText="1"/>
      <protection locked="0"/>
    </xf>
    <xf numFmtId="0" fontId="5" fillId="0" borderId="32" xfId="4" applyFont="1" applyFill="1" applyBorder="1" applyAlignment="1" applyProtection="1">
      <alignment horizontal="left" vertical="top" wrapText="1"/>
      <protection locked="0"/>
    </xf>
    <xf numFmtId="1" fontId="0" fillId="0" borderId="32" xfId="6" applyNumberFormat="1" applyFont="1" applyFill="1" applyBorder="1" applyAlignment="1" applyProtection="1">
      <alignment horizontal="center" vertical="center" wrapText="1"/>
      <protection locked="0"/>
    </xf>
    <xf numFmtId="0" fontId="0" fillId="0" borderId="33" xfId="0" applyFill="1" applyBorder="1" applyAlignment="1">
      <alignment horizontal="center" vertical="center" wrapText="1"/>
    </xf>
    <xf numFmtId="0" fontId="0" fillId="0" borderId="34" xfId="0" applyFill="1" applyBorder="1" applyAlignment="1">
      <alignment horizontal="center" vertical="center" wrapText="1"/>
    </xf>
    <xf numFmtId="0" fontId="0" fillId="0" borderId="34" xfId="0" applyFill="1" applyBorder="1" applyAlignment="1">
      <alignment wrapText="1"/>
    </xf>
    <xf numFmtId="0" fontId="0" fillId="0" borderId="34" xfId="0" applyFill="1" applyBorder="1" applyAlignment="1">
      <alignment horizontal="left" wrapText="1"/>
    </xf>
    <xf numFmtId="0" fontId="0" fillId="0" borderId="34" xfId="0" applyFill="1" applyBorder="1" applyAlignment="1">
      <alignment horizontal="center" wrapText="1"/>
    </xf>
    <xf numFmtId="0" fontId="0" fillId="0" borderId="35" xfId="0" applyFill="1" applyBorder="1" applyAlignment="1">
      <alignment wrapText="1"/>
    </xf>
    <xf numFmtId="0" fontId="0" fillId="0" borderId="36" xfId="0" applyFill="1" applyBorder="1" applyAlignment="1">
      <alignment horizontal="center" vertical="center" wrapText="1"/>
    </xf>
    <xf numFmtId="0" fontId="0" fillId="0" borderId="37" xfId="0" applyFill="1" applyBorder="1" applyAlignment="1">
      <alignment wrapText="1"/>
    </xf>
    <xf numFmtId="0" fontId="0" fillId="0" borderId="38"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1" xfId="0" applyFill="1" applyBorder="1" applyAlignment="1">
      <alignment wrapText="1"/>
    </xf>
    <xf numFmtId="0" fontId="0" fillId="0" borderId="31" xfId="0" applyFill="1" applyBorder="1" applyAlignment="1">
      <alignment horizontal="left" wrapText="1"/>
    </xf>
    <xf numFmtId="0" fontId="0" fillId="0" borderId="31" xfId="0" applyFill="1" applyBorder="1" applyAlignment="1">
      <alignment horizontal="center" wrapText="1"/>
    </xf>
    <xf numFmtId="0" fontId="0" fillId="0" borderId="39" xfId="0" applyFill="1" applyBorder="1" applyAlignment="1">
      <alignment wrapText="1"/>
    </xf>
    <xf numFmtId="0" fontId="0" fillId="0" borderId="33" xfId="0" applyFill="1" applyBorder="1"/>
    <xf numFmtId="0" fontId="0" fillId="0" borderId="35" xfId="0" applyBorder="1"/>
    <xf numFmtId="0" fontId="0" fillId="0" borderId="36" xfId="0" applyFill="1" applyBorder="1"/>
    <xf numFmtId="0" fontId="0" fillId="0" borderId="37" xfId="0" applyBorder="1"/>
    <xf numFmtId="0" fontId="0" fillId="0" borderId="38" xfId="0" applyFill="1" applyBorder="1"/>
    <xf numFmtId="0" fontId="0" fillId="0" borderId="39" xfId="0" applyBorder="1"/>
    <xf numFmtId="0" fontId="0" fillId="2" borderId="33" xfId="0" applyFont="1" applyFill="1" applyBorder="1" applyAlignment="1" applyProtection="1">
      <alignment horizontal="center" vertical="center"/>
    </xf>
    <xf numFmtId="0" fontId="0" fillId="2" borderId="34" xfId="0" applyFont="1" applyFill="1" applyBorder="1" applyAlignment="1" applyProtection="1">
      <alignment vertical="center"/>
    </xf>
    <xf numFmtId="0" fontId="7" fillId="0" borderId="34" xfId="0" applyFont="1" applyFill="1" applyBorder="1" applyAlignment="1" applyProtection="1">
      <alignment vertical="center"/>
    </xf>
    <xf numFmtId="0" fontId="7" fillId="0" borderId="34" xfId="0" applyFont="1" applyFill="1" applyBorder="1" applyAlignment="1" applyProtection="1">
      <alignment horizontal="left" vertical="center"/>
    </xf>
    <xf numFmtId="0" fontId="7" fillId="0" borderId="34" xfId="0" applyFont="1" applyFill="1" applyBorder="1" applyAlignment="1" applyProtection="1">
      <alignment horizontal="center" vertical="center"/>
    </xf>
    <xf numFmtId="0" fontId="7" fillId="0" borderId="35" xfId="0" applyFont="1" applyFill="1" applyBorder="1" applyAlignment="1" applyProtection="1">
      <alignment vertical="center"/>
    </xf>
    <xf numFmtId="0" fontId="18" fillId="0" borderId="37" xfId="0" applyFont="1" applyFill="1" applyBorder="1" applyAlignment="1" applyProtection="1">
      <alignment vertical="top" wrapText="1"/>
    </xf>
    <xf numFmtId="0" fontId="5" fillId="0" borderId="37" xfId="0" applyFont="1" applyFill="1" applyBorder="1" applyProtection="1"/>
    <xf numFmtId="0" fontId="0" fillId="2" borderId="38" xfId="0" applyFont="1" applyFill="1" applyBorder="1" applyAlignment="1" applyProtection="1">
      <alignment horizontal="center" vertical="center" wrapText="1"/>
    </xf>
    <xf numFmtId="0" fontId="0" fillId="2" borderId="31" xfId="0" applyFont="1" applyFill="1" applyBorder="1" applyAlignment="1" applyProtection="1">
      <alignment horizontal="left" vertical="center" wrapText="1"/>
    </xf>
    <xf numFmtId="0" fontId="0" fillId="0" borderId="31" xfId="0" applyFont="1" applyFill="1" applyBorder="1" applyAlignment="1" applyProtection="1">
      <alignment horizontal="center" vertical="center"/>
    </xf>
    <xf numFmtId="0" fontId="0" fillId="0" borderId="31" xfId="0" applyFont="1" applyFill="1" applyBorder="1" applyAlignment="1" applyProtection="1">
      <alignment horizontal="left" vertical="center"/>
    </xf>
    <xf numFmtId="0" fontId="0" fillId="0" borderId="39" xfId="0" applyFont="1" applyFill="1" applyBorder="1" applyAlignment="1" applyProtection="1">
      <alignment horizontal="center" vertical="center"/>
    </xf>
    <xf numFmtId="0" fontId="31" fillId="0" borderId="32" xfId="0" applyFont="1" applyFill="1" applyBorder="1" applyAlignment="1" applyProtection="1">
      <alignment horizontal="center" vertical="center"/>
      <protection hidden="1"/>
    </xf>
    <xf numFmtId="2" fontId="35" fillId="0" borderId="32" xfId="0" applyNumberFormat="1" applyFont="1" applyFill="1" applyBorder="1" applyAlignment="1" applyProtection="1">
      <alignment horizontal="center" vertical="center" wrapText="1"/>
      <protection hidden="1"/>
    </xf>
    <xf numFmtId="2" fontId="36" fillId="0" borderId="32" xfId="0" applyNumberFormat="1" applyFont="1" applyFill="1" applyBorder="1" applyAlignment="1" applyProtection="1">
      <alignment horizontal="center" vertical="center"/>
      <protection hidden="1"/>
    </xf>
    <xf numFmtId="2" fontId="35" fillId="0" borderId="32" xfId="0" applyNumberFormat="1" applyFont="1" applyFill="1" applyBorder="1" applyAlignment="1" applyProtection="1">
      <alignment horizontal="center" vertical="center"/>
      <protection hidden="1"/>
    </xf>
    <xf numFmtId="2" fontId="35" fillId="0" borderId="32" xfId="0" applyNumberFormat="1" applyFont="1" applyFill="1" applyBorder="1" applyAlignment="1" applyProtection="1">
      <alignment horizontal="center" vertical="center" wrapText="1"/>
      <protection locked="0"/>
    </xf>
    <xf numFmtId="2" fontId="45" fillId="3" borderId="32" xfId="0" applyNumberFormat="1" applyFont="1" applyFill="1" applyBorder="1" applyAlignment="1" applyProtection="1">
      <alignment horizontal="center" vertical="center"/>
      <protection hidden="1"/>
    </xf>
    <xf numFmtId="0" fontId="114" fillId="14" borderId="32" xfId="0" applyFont="1" applyFill="1" applyBorder="1" applyAlignment="1" applyProtection="1">
      <alignment horizontal="center" vertical="center" wrapText="1"/>
      <protection hidden="1"/>
    </xf>
    <xf numFmtId="0" fontId="115" fillId="14" borderId="32" xfId="0" applyFont="1" applyFill="1" applyBorder="1" applyAlignment="1" applyProtection="1">
      <alignment horizontal="center" vertical="center" wrapText="1"/>
      <protection hidden="1"/>
    </xf>
    <xf numFmtId="4" fontId="93" fillId="7" borderId="32" xfId="0" applyNumberFormat="1" applyFont="1" applyFill="1" applyBorder="1" applyAlignment="1" applyProtection="1">
      <alignment horizontal="center" vertical="center" wrapText="1"/>
      <protection hidden="1"/>
    </xf>
    <xf numFmtId="0" fontId="33" fillId="0" borderId="31" xfId="0" applyFont="1" applyFill="1" applyBorder="1" applyAlignment="1" applyProtection="1">
      <alignment vertical="center"/>
      <protection locked="0"/>
    </xf>
    <xf numFmtId="0" fontId="116" fillId="13" borderId="32" xfId="4" applyFont="1" applyFill="1" applyBorder="1" applyAlignment="1" applyProtection="1">
      <alignment horizontal="center" vertical="center"/>
      <protection locked="0"/>
    </xf>
    <xf numFmtId="0" fontId="120" fillId="0" borderId="31" xfId="0" applyFont="1" applyFill="1" applyBorder="1" applyAlignment="1" applyProtection="1">
      <alignment horizontal="right" vertical="center"/>
      <protection locked="0"/>
    </xf>
    <xf numFmtId="0" fontId="0" fillId="0" borderId="0" xfId="0" applyFont="1" applyFill="1" applyBorder="1" applyAlignment="1" applyProtection="1">
      <alignment vertical="top" wrapText="1"/>
      <protection locked="0"/>
    </xf>
    <xf numFmtId="1" fontId="14" fillId="0" borderId="0" xfId="0" applyNumberFormat="1" applyFont="1" applyFill="1" applyBorder="1" applyAlignment="1" applyProtection="1">
      <alignment horizontal="left" vertical="top"/>
      <protection locked="0"/>
    </xf>
    <xf numFmtId="0" fontId="7" fillId="0" borderId="0" xfId="0" applyFont="1" applyFill="1" applyBorder="1" applyAlignment="1" applyProtection="1">
      <alignment horizontal="left" vertical="top" wrapText="1"/>
      <protection locked="0"/>
    </xf>
    <xf numFmtId="0" fontId="87" fillId="0" borderId="0" xfId="0" applyFont="1" applyFill="1" applyBorder="1" applyAlignment="1" applyProtection="1">
      <alignment vertical="top" wrapText="1"/>
      <protection locked="0"/>
    </xf>
    <xf numFmtId="0" fontId="120" fillId="0" borderId="31" xfId="0" applyFont="1" applyFill="1" applyBorder="1" applyAlignment="1" applyProtection="1">
      <alignment horizontal="right" vertical="center" wrapText="1"/>
      <protection locked="0"/>
    </xf>
    <xf numFmtId="0" fontId="87" fillId="0" borderId="31" xfId="0" applyFont="1" applyFill="1" applyBorder="1" applyAlignment="1" applyProtection="1">
      <alignment vertical="top" wrapText="1"/>
      <protection locked="0"/>
    </xf>
    <xf numFmtId="0" fontId="119" fillId="0" borderId="31" xfId="0" applyFont="1" applyFill="1" applyBorder="1" applyAlignment="1" applyProtection="1">
      <alignment horizontal="right" vertical="center" wrapText="1"/>
      <protection locked="0"/>
    </xf>
    <xf numFmtId="0" fontId="112" fillId="0" borderId="31" xfId="0" applyFont="1" applyFill="1" applyBorder="1" applyAlignment="1" applyProtection="1">
      <alignment vertical="top" wrapText="1"/>
      <protection locked="0"/>
    </xf>
    <xf numFmtId="0" fontId="29" fillId="0" borderId="0" xfId="0" applyFont="1" applyFill="1" applyBorder="1" applyAlignment="1" applyProtection="1">
      <alignment vertical="center"/>
      <protection locked="0"/>
    </xf>
    <xf numFmtId="0" fontId="0" fillId="0" borderId="32" xfId="0" applyFill="1" applyBorder="1" applyAlignment="1" applyProtection="1">
      <alignment vertical="center" wrapText="1"/>
      <protection locked="0"/>
    </xf>
    <xf numFmtId="1" fontId="0" fillId="0" borderId="32" xfId="0" applyNumberFormat="1" applyFill="1" applyBorder="1" applyAlignment="1" applyProtection="1">
      <alignment horizontal="center" vertical="center" wrapText="1"/>
      <protection locked="0"/>
    </xf>
    <xf numFmtId="174" fontId="0" fillId="0" borderId="32" xfId="3" applyNumberFormat="1" applyFont="1" applyFill="1" applyBorder="1" applyAlignment="1" applyProtection="1">
      <alignment horizontal="center" vertical="center" wrapText="1"/>
      <protection locked="0"/>
    </xf>
    <xf numFmtId="173" fontId="0" fillId="0" borderId="32" xfId="3" applyNumberFormat="1" applyFont="1" applyFill="1" applyBorder="1" applyAlignment="1" applyProtection="1">
      <alignment horizontal="center" vertical="center" wrapText="1"/>
      <protection locked="0"/>
    </xf>
    <xf numFmtId="2" fontId="7" fillId="7" borderId="32" xfId="0" applyNumberFormat="1" applyFont="1" applyFill="1" applyBorder="1" applyAlignment="1" applyProtection="1">
      <alignment horizontal="center" vertical="center" wrapText="1"/>
      <protection locked="0"/>
    </xf>
    <xf numFmtId="2" fontId="14" fillId="6" borderId="32" xfId="0" applyNumberFormat="1" applyFont="1" applyFill="1" applyBorder="1" applyAlignment="1" applyProtection="1">
      <alignment horizontal="center" vertical="center" wrapText="1"/>
      <protection locked="0"/>
    </xf>
    <xf numFmtId="2" fontId="14" fillId="6" borderId="32" xfId="0" applyNumberFormat="1" applyFont="1" applyFill="1" applyBorder="1" applyAlignment="1" applyProtection="1">
      <alignment horizontal="center" vertical="center"/>
      <protection locked="0"/>
    </xf>
    <xf numFmtId="173" fontId="0" fillId="7" borderId="32" xfId="3" applyNumberFormat="1" applyFont="1" applyFill="1" applyBorder="1" applyAlignment="1" applyProtection="1">
      <alignment horizontal="center" vertical="center" wrapText="1"/>
      <protection locked="0"/>
    </xf>
    <xf numFmtId="1" fontId="0" fillId="7" borderId="32" xfId="0" applyNumberFormat="1" applyFill="1" applyBorder="1" applyAlignment="1" applyProtection="1">
      <alignment horizontal="center" vertical="center" wrapText="1"/>
      <protection locked="0"/>
    </xf>
    <xf numFmtId="0" fontId="0" fillId="7" borderId="32" xfId="0" applyFill="1" applyBorder="1" applyAlignment="1" applyProtection="1">
      <alignment horizontal="center" vertical="center" wrapText="1"/>
      <protection locked="0"/>
    </xf>
    <xf numFmtId="0" fontId="121" fillId="0" borderId="31" xfId="0" applyFont="1" applyFill="1" applyBorder="1" applyAlignment="1" applyProtection="1">
      <alignment horizontal="right" vertical="center" wrapText="1"/>
      <protection locked="0"/>
    </xf>
    <xf numFmtId="0" fontId="118" fillId="0" borderId="31" xfId="0" applyFont="1" applyFill="1" applyBorder="1" applyAlignment="1" applyProtection="1">
      <alignment vertical="top" wrapText="1"/>
      <protection locked="0"/>
    </xf>
    <xf numFmtId="0" fontId="123" fillId="0" borderId="0" xfId="0" applyFont="1" applyFill="1" applyProtection="1">
      <protection locked="0"/>
    </xf>
    <xf numFmtId="0" fontId="23" fillId="7" borderId="32" xfId="0" applyFont="1" applyFill="1" applyBorder="1" applyAlignment="1" applyProtection="1">
      <alignment horizontal="center" vertical="center" wrapText="1"/>
      <protection locked="0"/>
    </xf>
    <xf numFmtId="2" fontId="1" fillId="6" borderId="32" xfId="0" applyNumberFormat="1" applyFont="1" applyFill="1" applyBorder="1" applyAlignment="1" applyProtection="1">
      <alignment horizontal="center" vertical="center" wrapText="1"/>
      <protection hidden="1"/>
    </xf>
    <xf numFmtId="2" fontId="9" fillId="7" borderId="32" xfId="0" applyNumberFormat="1" applyFont="1" applyFill="1" applyBorder="1" applyAlignment="1" applyProtection="1">
      <alignment horizontal="center" vertical="center" wrapText="1"/>
      <protection hidden="1"/>
    </xf>
    <xf numFmtId="2" fontId="9" fillId="3" borderId="32" xfId="0" applyNumberFormat="1" applyFont="1" applyFill="1" applyBorder="1" applyAlignment="1" applyProtection="1">
      <alignment horizontal="center" vertical="center" wrapText="1"/>
      <protection hidden="1"/>
    </xf>
    <xf numFmtId="0" fontId="125" fillId="13" borderId="0" xfId="0" applyFont="1" applyFill="1" applyAlignment="1" applyProtection="1">
      <alignment horizontal="center" vertical="center" wrapText="1"/>
      <protection locked="0"/>
    </xf>
    <xf numFmtId="0" fontId="106" fillId="13" borderId="0" xfId="0" applyFont="1" applyFill="1" applyAlignment="1" applyProtection="1">
      <alignment horizontal="center" vertical="center" wrapText="1"/>
      <protection locked="0"/>
    </xf>
    <xf numFmtId="0" fontId="9" fillId="3" borderId="32" xfId="0" applyFont="1" applyFill="1" applyBorder="1" applyAlignment="1" applyProtection="1">
      <alignment horizontal="center" vertical="center"/>
      <protection hidden="1"/>
    </xf>
    <xf numFmtId="0" fontId="9" fillId="0" borderId="0" xfId="0" applyFont="1" applyFill="1" applyBorder="1" applyAlignment="1" applyProtection="1">
      <alignment vertical="center"/>
      <protection hidden="1"/>
    </xf>
    <xf numFmtId="2" fontId="127" fillId="16" borderId="32" xfId="0" applyNumberFormat="1" applyFont="1" applyFill="1" applyBorder="1" applyAlignment="1" applyProtection="1">
      <alignment horizontal="center" vertical="center" wrapText="1"/>
      <protection hidden="1"/>
    </xf>
    <xf numFmtId="0" fontId="51" fillId="0" borderId="0" xfId="0" applyFont="1" applyFill="1" applyBorder="1" applyAlignment="1" applyProtection="1">
      <alignment horizontal="center" vertical="center"/>
      <protection locked="0"/>
    </xf>
    <xf numFmtId="0" fontId="22" fillId="0" borderId="10" xfId="0" applyFont="1" applyBorder="1" applyAlignment="1" applyProtection="1">
      <alignment horizontal="left" vertical="center" wrapText="1"/>
      <protection locked="0"/>
    </xf>
    <xf numFmtId="0" fontId="22" fillId="0" borderId="34" xfId="0" applyFont="1" applyFill="1" applyBorder="1" applyAlignment="1" applyProtection="1">
      <alignment vertical="center" wrapText="1"/>
      <protection locked="0"/>
    </xf>
    <xf numFmtId="0" fontId="22" fillId="0" borderId="35" xfId="0" applyFont="1" applyFill="1" applyBorder="1" applyAlignment="1" applyProtection="1">
      <alignment vertical="center" wrapText="1"/>
      <protection locked="0"/>
    </xf>
    <xf numFmtId="0" fontId="22" fillId="0" borderId="31" xfId="0" applyFont="1" applyFill="1" applyBorder="1" applyAlignment="1" applyProtection="1">
      <alignment vertical="center" wrapText="1"/>
      <protection locked="0"/>
    </xf>
    <xf numFmtId="0" fontId="22" fillId="0" borderId="39" xfId="0" applyFont="1" applyFill="1" applyBorder="1" applyAlignment="1" applyProtection="1">
      <alignment vertical="center" wrapText="1"/>
      <protection locked="0"/>
    </xf>
    <xf numFmtId="0" fontId="20" fillId="0" borderId="0" xfId="0" applyNumberFormat="1" applyFont="1" applyFill="1" applyBorder="1" applyAlignment="1" applyProtection="1">
      <alignment vertical="center" wrapText="1"/>
      <protection locked="0"/>
    </xf>
    <xf numFmtId="0" fontId="46" fillId="0" borderId="0" xfId="0" applyFont="1" applyFill="1" applyBorder="1" applyAlignment="1" applyProtection="1">
      <alignment horizontal="center" vertical="center" wrapText="1"/>
      <protection locked="0"/>
    </xf>
    <xf numFmtId="0" fontId="47" fillId="0" borderId="0" xfId="0" applyFont="1" applyFill="1" applyBorder="1" applyAlignment="1" applyProtection="1">
      <alignment horizontal="center" vertical="center" wrapText="1"/>
      <protection locked="0"/>
    </xf>
    <xf numFmtId="0" fontId="22" fillId="0" borderId="33" xfId="0" applyFont="1" applyFill="1" applyBorder="1" applyAlignment="1" applyProtection="1">
      <alignment vertical="center" wrapText="1"/>
      <protection locked="0"/>
    </xf>
    <xf numFmtId="0" fontId="22" fillId="0" borderId="36" xfId="0" applyFont="1" applyFill="1" applyBorder="1" applyAlignment="1" applyProtection="1">
      <alignment vertical="center" wrapText="1"/>
      <protection locked="0"/>
    </xf>
    <xf numFmtId="0" fontId="22" fillId="0" borderId="37" xfId="0" applyFont="1" applyFill="1" applyBorder="1" applyAlignment="1" applyProtection="1">
      <alignment horizontal="center" vertical="center" wrapText="1"/>
      <protection locked="0"/>
    </xf>
    <xf numFmtId="0" fontId="22" fillId="0" borderId="38" xfId="0" applyFont="1" applyFill="1" applyBorder="1" applyAlignment="1" applyProtection="1">
      <alignment vertical="center" wrapText="1"/>
      <protection locked="0"/>
    </xf>
    <xf numFmtId="0" fontId="20" fillId="3" borderId="32" xfId="0" applyFont="1" applyFill="1" applyBorder="1" applyAlignment="1" applyProtection="1">
      <alignment horizontal="left" vertical="center" wrapText="1"/>
      <protection locked="0"/>
    </xf>
    <xf numFmtId="0" fontId="22" fillId="0" borderId="33" xfId="0" applyFont="1" applyBorder="1" applyAlignment="1" applyProtection="1">
      <alignment vertical="center" wrapText="1"/>
      <protection locked="0"/>
    </xf>
    <xf numFmtId="0" fontId="20" fillId="0" borderId="34" xfId="0" applyNumberFormat="1" applyFont="1" applyBorder="1" applyAlignment="1" applyProtection="1">
      <alignment vertical="center" wrapText="1"/>
      <protection locked="0"/>
    </xf>
    <xf numFmtId="0" fontId="20" fillId="0" borderId="35" xfId="0" applyNumberFormat="1" applyFont="1" applyFill="1" applyBorder="1" applyAlignment="1" applyProtection="1">
      <alignment vertical="center" wrapText="1"/>
      <protection locked="0"/>
    </xf>
    <xf numFmtId="0" fontId="22" fillId="0" borderId="36" xfId="0" applyFont="1" applyBorder="1" applyAlignment="1" applyProtection="1">
      <alignment horizontal="center" vertical="center" wrapText="1"/>
      <protection locked="0"/>
    </xf>
    <xf numFmtId="0" fontId="20" fillId="0" borderId="37" xfId="0" applyFont="1" applyFill="1" applyBorder="1" applyAlignment="1" applyProtection="1">
      <alignment horizontal="left" vertical="center" wrapText="1"/>
      <protection locked="0"/>
    </xf>
    <xf numFmtId="0" fontId="20" fillId="0" borderId="37" xfId="0" applyNumberFormat="1" applyFont="1" applyFill="1" applyBorder="1" applyAlignment="1" applyProtection="1">
      <alignment horizontal="left" vertical="center" wrapText="1"/>
      <protection locked="0"/>
    </xf>
    <xf numFmtId="0" fontId="21" fillId="0" borderId="36" xfId="0" applyFont="1" applyBorder="1" applyAlignment="1" applyProtection="1">
      <alignment horizontal="center" vertical="center" wrapText="1"/>
      <protection locked="0"/>
    </xf>
    <xf numFmtId="0" fontId="96" fillId="0" borderId="0" xfId="0" applyFont="1" applyFill="1" applyBorder="1" applyAlignment="1" applyProtection="1">
      <alignment horizontal="center" vertical="center" wrapText="1"/>
      <protection locked="0"/>
    </xf>
    <xf numFmtId="0" fontId="15" fillId="0" borderId="0" xfId="0" applyFont="1" applyFill="1" applyBorder="1" applyAlignment="1" applyProtection="1">
      <alignment horizontal="left" vertical="center"/>
    </xf>
    <xf numFmtId="1" fontId="46" fillId="0" borderId="0" xfId="0" applyNumberFormat="1" applyFont="1" applyFill="1" applyBorder="1" applyAlignment="1" applyProtection="1">
      <alignment horizontal="center" vertical="center" wrapText="1"/>
      <protection locked="0"/>
    </xf>
    <xf numFmtId="0" fontId="33" fillId="2" borderId="3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xf>
    <xf numFmtId="0" fontId="93" fillId="13" borderId="46" xfId="0" applyFont="1" applyFill="1" applyBorder="1" applyAlignment="1" applyProtection="1">
      <alignment horizontal="center" vertical="center" wrapText="1"/>
      <protection locked="0"/>
    </xf>
    <xf numFmtId="0" fontId="96" fillId="13" borderId="46" xfId="0" applyFont="1" applyFill="1" applyBorder="1" applyAlignment="1" applyProtection="1">
      <alignment horizontal="center" vertical="center" wrapText="1"/>
      <protection locked="0"/>
    </xf>
    <xf numFmtId="0" fontId="80" fillId="0" borderId="46" xfId="0" applyFont="1" applyFill="1" applyBorder="1" applyAlignment="1" applyProtection="1">
      <alignment horizontal="left" vertical="top" wrapText="1"/>
      <protection locked="0"/>
    </xf>
    <xf numFmtId="175" fontId="48" fillId="0" borderId="55" xfId="0" applyNumberFormat="1" applyFont="1" applyFill="1" applyBorder="1" applyAlignment="1" applyProtection="1">
      <alignment horizontal="center" vertical="center"/>
      <protection locked="0"/>
    </xf>
    <xf numFmtId="0" fontId="19" fillId="0" borderId="46" xfId="0" applyFont="1" applyBorder="1" applyAlignment="1" applyProtection="1">
      <alignment horizontal="left" vertical="top" wrapText="1"/>
      <protection locked="0"/>
    </xf>
    <xf numFmtId="0" fontId="33" fillId="0" borderId="46" xfId="0" applyFont="1" applyFill="1" applyBorder="1" applyAlignment="1" applyProtection="1">
      <alignment horizontal="center" vertical="center" wrapText="1"/>
      <protection locked="0"/>
    </xf>
    <xf numFmtId="0" fontId="33" fillId="0" borderId="46" xfId="0" applyFont="1" applyFill="1" applyBorder="1" applyAlignment="1" applyProtection="1">
      <alignment vertical="center" wrapText="1"/>
      <protection locked="0"/>
    </xf>
    <xf numFmtId="0" fontId="80" fillId="0" borderId="46" xfId="0" applyFont="1" applyBorder="1" applyAlignment="1" applyProtection="1">
      <alignment horizontal="left" vertical="top" wrapText="1"/>
      <protection locked="0"/>
    </xf>
    <xf numFmtId="0" fontId="33" fillId="0" borderId="56" xfId="0" applyFont="1" applyFill="1" applyBorder="1" applyAlignment="1" applyProtection="1">
      <alignment horizontal="center" vertical="center" wrapText="1"/>
      <protection locked="0"/>
    </xf>
    <xf numFmtId="0" fontId="33" fillId="0" borderId="47" xfId="0" applyFont="1" applyFill="1" applyBorder="1" applyAlignment="1" applyProtection="1">
      <alignment horizontal="center" vertical="center" wrapText="1"/>
      <protection locked="0"/>
    </xf>
    <xf numFmtId="0" fontId="19" fillId="0" borderId="46" xfId="0" applyFont="1" applyFill="1" applyBorder="1" applyAlignment="1" applyProtection="1">
      <alignment horizontal="left" vertical="top" wrapText="1"/>
      <protection locked="0"/>
    </xf>
    <xf numFmtId="0" fontId="40" fillId="0" borderId="48" xfId="0" applyFont="1" applyFill="1" applyBorder="1" applyAlignment="1" applyProtection="1">
      <alignment horizontal="center" vertical="center" wrapText="1"/>
      <protection locked="0"/>
    </xf>
    <xf numFmtId="0" fontId="107" fillId="0" borderId="48" xfId="0" applyFont="1" applyBorder="1" applyAlignment="1" applyProtection="1">
      <alignment horizontal="center" vertical="center" wrapText="1"/>
      <protection locked="0"/>
    </xf>
    <xf numFmtId="0" fontId="107" fillId="0" borderId="49" xfId="0" applyFont="1" applyBorder="1" applyAlignment="1" applyProtection="1">
      <alignment horizontal="center" vertical="center" wrapText="1"/>
      <protection locked="0"/>
    </xf>
    <xf numFmtId="175" fontId="90" fillId="0" borderId="46" xfId="0" applyNumberFormat="1" applyFont="1" applyBorder="1" applyAlignment="1" applyProtection="1">
      <alignment horizontal="center" vertical="center" wrapText="1"/>
      <protection locked="0"/>
    </xf>
    <xf numFmtId="0" fontId="80" fillId="0" borderId="0" xfId="0" applyFont="1" applyFill="1" applyBorder="1" applyAlignment="1" applyProtection="1">
      <alignment horizontal="left" vertical="top" wrapText="1"/>
      <protection locked="0"/>
    </xf>
    <xf numFmtId="0" fontId="19" fillId="0" borderId="0" xfId="0" applyFont="1" applyFill="1" applyBorder="1" applyAlignment="1" applyProtection="1">
      <alignment horizontal="left" vertical="top" wrapText="1"/>
      <protection locked="0"/>
    </xf>
    <xf numFmtId="0" fontId="41" fillId="0" borderId="0" xfId="0" applyFont="1" applyFill="1" applyBorder="1" applyAlignment="1" applyProtection="1">
      <alignment horizontal="center" vertical="center" wrapText="1"/>
      <protection locked="0"/>
    </xf>
    <xf numFmtId="175" fontId="90" fillId="0" borderId="0" xfId="0" applyNumberFormat="1" applyFont="1" applyFill="1" applyBorder="1" applyAlignment="1" applyProtection="1">
      <alignment horizontal="center" vertical="center" wrapText="1"/>
      <protection locked="0"/>
    </xf>
    <xf numFmtId="175" fontId="90" fillId="0" borderId="0" xfId="0" applyNumberFormat="1" applyFont="1" applyBorder="1" applyAlignment="1" applyProtection="1">
      <alignment horizontal="center" vertical="center" wrapText="1"/>
      <protection locked="0"/>
    </xf>
    <xf numFmtId="2" fontId="89" fillId="0" borderId="0" xfId="0" applyNumberFormat="1" applyFont="1" applyBorder="1" applyAlignment="1" applyProtection="1">
      <alignment horizontal="center" vertical="center" wrapText="1"/>
      <protection locked="0"/>
    </xf>
    <xf numFmtId="175" fontId="90" fillId="0" borderId="46" xfId="0" applyNumberFormat="1" applyFont="1" applyFill="1" applyBorder="1" applyAlignment="1" applyProtection="1">
      <alignment horizontal="center" vertical="center" wrapText="1"/>
      <protection locked="0"/>
    </xf>
    <xf numFmtId="2" fontId="89" fillId="0" borderId="46" xfId="0" applyNumberFormat="1" applyFont="1" applyBorder="1" applyAlignment="1" applyProtection="1">
      <alignment horizontal="center" vertical="center" wrapText="1"/>
      <protection locked="0"/>
    </xf>
    <xf numFmtId="0" fontId="20" fillId="0" borderId="59" xfId="0" applyNumberFormat="1" applyFont="1" applyBorder="1" applyAlignment="1" applyProtection="1">
      <alignment vertical="center" wrapText="1"/>
      <protection locked="0"/>
    </xf>
    <xf numFmtId="0" fontId="20" fillId="0" borderId="59" xfId="0" applyNumberFormat="1" applyFont="1" applyBorder="1" applyAlignment="1" applyProtection="1">
      <alignment vertical="top" wrapText="1"/>
      <protection locked="0"/>
    </xf>
    <xf numFmtId="0" fontId="53" fillId="0" borderId="59" xfId="0" applyNumberFormat="1" applyFont="1" applyBorder="1" applyAlignment="1" applyProtection="1">
      <alignment horizontal="center" vertical="center" wrapText="1"/>
      <protection locked="0"/>
    </xf>
    <xf numFmtId="0" fontId="22" fillId="0" borderId="36" xfId="0" applyFont="1" applyBorder="1" applyAlignment="1" applyProtection="1">
      <alignment vertical="center" wrapText="1"/>
      <protection locked="0"/>
    </xf>
    <xf numFmtId="0" fontId="20" fillId="0" borderId="37" xfId="0" applyNumberFormat="1" applyFont="1" applyFill="1" applyBorder="1" applyAlignment="1" applyProtection="1">
      <alignment vertical="center" wrapText="1"/>
      <protection locked="0"/>
    </xf>
    <xf numFmtId="0" fontId="22" fillId="0" borderId="59" xfId="0" applyFont="1" applyBorder="1" applyAlignment="1" applyProtection="1">
      <alignment horizontal="left" vertical="center" wrapText="1"/>
      <protection locked="0"/>
    </xf>
    <xf numFmtId="0" fontId="22" fillId="0" borderId="59" xfId="0" applyNumberFormat="1" applyFont="1" applyBorder="1" applyAlignment="1" applyProtection="1">
      <alignment horizontal="center" vertical="center" wrapText="1"/>
      <protection locked="0"/>
    </xf>
    <xf numFmtId="0" fontId="22" fillId="0" borderId="59" xfId="0" applyFont="1" applyFill="1" applyBorder="1" applyAlignment="1" applyProtection="1">
      <alignment horizontal="left" vertical="center" wrapText="1"/>
      <protection locked="0"/>
    </xf>
    <xf numFmtId="0" fontId="20" fillId="0" borderId="59" xfId="0" applyNumberFormat="1" applyFont="1" applyFill="1" applyBorder="1" applyAlignment="1" applyProtection="1">
      <alignment vertical="center" wrapText="1"/>
      <protection locked="0"/>
    </xf>
    <xf numFmtId="0" fontId="53" fillId="13" borderId="46" xfId="0" applyFont="1" applyFill="1" applyBorder="1" applyAlignment="1" applyProtection="1">
      <alignment horizontal="center" vertical="center" wrapText="1"/>
      <protection locked="0"/>
    </xf>
    <xf numFmtId="0" fontId="53" fillId="0" borderId="72" xfId="0" applyNumberFormat="1" applyFont="1" applyBorder="1" applyAlignment="1" applyProtection="1">
      <alignment horizontal="center" vertical="center" wrapText="1"/>
      <protection locked="0"/>
    </xf>
    <xf numFmtId="0" fontId="53" fillId="0" borderId="36" xfId="0" applyFont="1" applyFill="1" applyBorder="1" applyAlignment="1" applyProtection="1">
      <alignment horizontal="center" vertical="center" wrapText="1"/>
      <protection locked="0"/>
    </xf>
    <xf numFmtId="2" fontId="38" fillId="8" borderId="46" xfId="0" applyNumberFormat="1" applyFont="1" applyFill="1" applyBorder="1" applyAlignment="1" applyProtection="1">
      <alignment horizontal="center" vertical="center"/>
      <protection locked="0"/>
    </xf>
    <xf numFmtId="2" fontId="42" fillId="9" borderId="46" xfId="0" applyNumberFormat="1" applyFont="1" applyFill="1" applyBorder="1" applyAlignment="1" applyProtection="1">
      <alignment horizontal="center" vertical="center"/>
      <protection locked="0"/>
    </xf>
    <xf numFmtId="2" fontId="38" fillId="8" borderId="58" xfId="0" applyNumberFormat="1" applyFont="1" applyFill="1" applyBorder="1" applyAlignment="1" applyProtection="1">
      <alignment horizontal="center" vertical="center"/>
      <protection locked="0"/>
    </xf>
    <xf numFmtId="0" fontId="20" fillId="13" borderId="46" xfId="0" applyNumberFormat="1" applyFont="1" applyFill="1" applyBorder="1" applyAlignment="1" applyProtection="1">
      <alignment horizontal="center" vertical="center" wrapText="1"/>
      <protection locked="0"/>
    </xf>
    <xf numFmtId="0" fontId="24" fillId="0" borderId="52" xfId="0" applyFont="1" applyBorder="1" applyProtection="1">
      <protection locked="0"/>
    </xf>
    <xf numFmtId="0" fontId="48" fillId="0" borderId="52" xfId="0" applyFont="1" applyBorder="1" applyProtection="1">
      <protection locked="0"/>
    </xf>
    <xf numFmtId="0" fontId="48"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92" fillId="0" borderId="52" xfId="0" applyFont="1" applyBorder="1" applyAlignment="1" applyProtection="1">
      <alignment horizontal="center" vertical="center"/>
      <protection locked="0"/>
    </xf>
    <xf numFmtId="0" fontId="20" fillId="0" borderId="51" xfId="0" applyNumberFormat="1" applyFont="1" applyBorder="1" applyAlignment="1" applyProtection="1">
      <alignment vertical="center" wrapText="1"/>
      <protection locked="0"/>
    </xf>
    <xf numFmtId="0" fontId="20" fillId="0" borderId="55" xfId="0" applyNumberFormat="1" applyFont="1" applyBorder="1" applyAlignment="1" applyProtection="1">
      <alignment vertical="center" wrapText="1"/>
      <protection locked="0"/>
    </xf>
    <xf numFmtId="0" fontId="51" fillId="0" borderId="72" xfId="0" applyFont="1" applyFill="1" applyBorder="1" applyAlignment="1" applyProtection="1">
      <alignment horizontal="center" vertical="center" wrapText="1"/>
      <protection locked="0"/>
    </xf>
    <xf numFmtId="0" fontId="51" fillId="0" borderId="59" xfId="0" applyFont="1" applyFill="1" applyBorder="1" applyAlignment="1" applyProtection="1">
      <alignment horizontal="center" vertical="center" wrapText="1"/>
      <protection locked="0"/>
    </xf>
    <xf numFmtId="0" fontId="51" fillId="0" borderId="36" xfId="0" applyFont="1" applyFill="1" applyBorder="1" applyAlignment="1" applyProtection="1">
      <alignment horizontal="center" vertical="center" wrapText="1"/>
      <protection locked="0"/>
    </xf>
    <xf numFmtId="0" fontId="48" fillId="0" borderId="53" xfId="0" applyFont="1" applyBorder="1" applyAlignment="1" applyProtection="1">
      <protection locked="0"/>
    </xf>
    <xf numFmtId="0" fontId="20" fillId="0" borderId="53" xfId="0" applyNumberFormat="1" applyFont="1" applyBorder="1" applyAlignment="1" applyProtection="1">
      <alignment vertical="center" wrapText="1"/>
      <protection locked="0"/>
    </xf>
    <xf numFmtId="0" fontId="20" fillId="0" borderId="60" xfId="0" applyNumberFormat="1" applyFont="1" applyBorder="1" applyAlignment="1" applyProtection="1">
      <alignment vertical="center" wrapText="1"/>
      <protection locked="0"/>
    </xf>
    <xf numFmtId="0" fontId="20" fillId="0" borderId="53" xfId="0" applyNumberFormat="1" applyFont="1" applyBorder="1" applyAlignment="1" applyProtection="1">
      <alignment horizontal="center" vertical="center" wrapText="1"/>
      <protection locked="0"/>
    </xf>
    <xf numFmtId="0" fontId="20" fillId="0" borderId="60" xfId="0" applyNumberFormat="1" applyFont="1" applyBorder="1" applyAlignment="1" applyProtection="1">
      <alignment vertical="top" wrapText="1"/>
      <protection locked="0"/>
    </xf>
    <xf numFmtId="0" fontId="64" fillId="0" borderId="40" xfId="4" applyFont="1" applyFill="1" applyBorder="1" applyAlignment="1" applyProtection="1">
      <alignment horizontal="center" vertical="center" wrapText="1"/>
      <protection locked="0"/>
    </xf>
    <xf numFmtId="169" fontId="64" fillId="0" borderId="40" xfId="4" applyNumberFormat="1" applyFont="1" applyFill="1" applyBorder="1" applyAlignment="1" applyProtection="1">
      <alignment vertical="center" wrapText="1"/>
      <protection locked="0"/>
    </xf>
    <xf numFmtId="169" fontId="64" fillId="3" borderId="40" xfId="4" applyNumberFormat="1" applyFont="1" applyFill="1" applyBorder="1" applyAlignment="1" applyProtection="1">
      <alignment vertical="center" wrapText="1"/>
      <protection locked="0"/>
    </xf>
    <xf numFmtId="170" fontId="64" fillId="0" borderId="40" xfId="6" applyNumberFormat="1" applyFont="1" applyFill="1" applyBorder="1" applyAlignment="1" applyProtection="1">
      <alignment vertical="center" wrapText="1"/>
      <protection locked="0"/>
    </xf>
    <xf numFmtId="1" fontId="64" fillId="0" borderId="40" xfId="6" applyNumberFormat="1" applyFont="1" applyFill="1" applyBorder="1" applyAlignment="1" applyProtection="1">
      <alignment horizontal="center" vertical="center" wrapText="1"/>
      <protection locked="0"/>
    </xf>
    <xf numFmtId="1" fontId="64" fillId="0" borderId="40" xfId="6" applyNumberFormat="1" applyFont="1" applyFill="1" applyBorder="1" applyAlignment="1" applyProtection="1">
      <alignment horizontal="left" vertical="top" wrapText="1"/>
      <protection locked="0"/>
    </xf>
    <xf numFmtId="0" fontId="64" fillId="0" borderId="46" xfId="4" applyFont="1" applyFill="1" applyBorder="1" applyAlignment="1" applyProtection="1">
      <alignment horizontal="center" vertical="center" wrapText="1"/>
      <protection locked="0"/>
    </xf>
    <xf numFmtId="169" fontId="64" fillId="0" borderId="46" xfId="4" applyNumberFormat="1" applyFont="1" applyFill="1" applyBorder="1" applyAlignment="1" applyProtection="1">
      <alignment vertical="center" wrapText="1"/>
      <protection locked="0"/>
    </xf>
    <xf numFmtId="170" fontId="64" fillId="0" borderId="46" xfId="6" applyNumberFormat="1" applyFont="1" applyFill="1" applyBorder="1" applyAlignment="1" applyProtection="1">
      <alignment vertical="center" wrapText="1"/>
      <protection locked="0"/>
    </xf>
    <xf numFmtId="1" fontId="64" fillId="0" borderId="46" xfId="6" applyNumberFormat="1" applyFont="1" applyFill="1" applyBorder="1" applyAlignment="1" applyProtection="1">
      <alignment horizontal="center" vertical="center" wrapText="1"/>
      <protection locked="0"/>
    </xf>
    <xf numFmtId="1" fontId="64" fillId="0" borderId="46" xfId="6" applyNumberFormat="1" applyFont="1" applyFill="1" applyBorder="1" applyAlignment="1" applyProtection="1">
      <alignment horizontal="left" vertical="top" wrapText="1"/>
      <protection locked="0"/>
    </xf>
    <xf numFmtId="169" fontId="64" fillId="3" borderId="46" xfId="4" applyNumberFormat="1" applyFont="1" applyFill="1" applyBorder="1" applyAlignment="1" applyProtection="1">
      <alignment vertical="center" wrapText="1"/>
      <protection locked="0"/>
    </xf>
    <xf numFmtId="169" fontId="65" fillId="0" borderId="45" xfId="4" applyNumberFormat="1" applyFont="1" applyBorder="1" applyAlignment="1" applyProtection="1">
      <alignment horizontal="center" vertical="center"/>
      <protection locked="0"/>
    </xf>
    <xf numFmtId="169" fontId="100" fillId="3" borderId="45" xfId="4" applyNumberFormat="1" applyFont="1" applyFill="1" applyBorder="1" applyAlignment="1" applyProtection="1">
      <alignment horizontal="center" vertical="center"/>
      <protection locked="0"/>
    </xf>
    <xf numFmtId="1" fontId="0" fillId="0" borderId="0" xfId="0" applyNumberFormat="1" applyFill="1" applyBorder="1" applyAlignment="1" applyProtection="1">
      <alignment horizontal="center" vertical="center" wrapText="1"/>
      <protection locked="0"/>
    </xf>
    <xf numFmtId="0" fontId="0" fillId="0" borderId="0" xfId="0" applyFont="1" applyFill="1" applyBorder="1" applyAlignment="1" applyProtection="1">
      <alignment horizontal="left" vertical="center" wrapText="1"/>
      <protection hidden="1"/>
    </xf>
    <xf numFmtId="0" fontId="0" fillId="0" borderId="46" xfId="0" applyFill="1" applyBorder="1" applyAlignment="1" applyProtection="1">
      <alignment vertical="center" wrapText="1"/>
      <protection locked="0"/>
    </xf>
    <xf numFmtId="1" fontId="0" fillId="0" borderId="46" xfId="0" applyNumberFormat="1" applyFill="1" applyBorder="1" applyAlignment="1" applyProtection="1">
      <alignment horizontal="center" vertical="center" wrapText="1"/>
      <protection locked="0"/>
    </xf>
    <xf numFmtId="0" fontId="0" fillId="0" borderId="0" xfId="0" applyFill="1" applyBorder="1" applyAlignment="1" applyProtection="1">
      <alignment vertical="top" wrapText="1"/>
      <protection locked="0"/>
    </xf>
    <xf numFmtId="1" fontId="14" fillId="0" borderId="0" xfId="0" applyNumberFormat="1" applyFont="1" applyFill="1" applyBorder="1" applyAlignment="1" applyProtection="1">
      <alignment horizontal="center" vertical="top"/>
      <protection locked="0"/>
    </xf>
    <xf numFmtId="0" fontId="7" fillId="0" borderId="0" xfId="0" applyFont="1" applyFill="1" applyBorder="1" applyAlignment="1" applyProtection="1">
      <alignment horizontal="center" vertical="top" wrapText="1"/>
      <protection locked="0"/>
    </xf>
    <xf numFmtId="0" fontId="17" fillId="0" borderId="0" xfId="0" applyFont="1" applyBorder="1" applyAlignment="1" applyProtection="1">
      <alignment vertical="center" wrapText="1"/>
      <protection locked="0"/>
    </xf>
    <xf numFmtId="0" fontId="17" fillId="0" borderId="0" xfId="0" applyFont="1" applyBorder="1" applyAlignment="1" applyProtection="1">
      <alignment horizontal="center" vertical="center" wrapText="1"/>
      <protection locked="0"/>
    </xf>
    <xf numFmtId="0" fontId="0" fillId="0" borderId="0" xfId="0" applyFont="1" applyAlignment="1" applyProtection="1">
      <alignment horizontal="left" vertical="center"/>
      <protection locked="0"/>
    </xf>
    <xf numFmtId="0" fontId="0" fillId="0" borderId="0" xfId="0" applyFont="1" applyAlignment="1" applyProtection="1">
      <alignment horizontal="center" vertical="center" wrapText="1"/>
      <protection locked="0"/>
    </xf>
    <xf numFmtId="169" fontId="0" fillId="0" borderId="0" xfId="0" applyNumberFormat="1" applyFont="1" applyAlignment="1" applyProtection="1">
      <alignment horizontal="center" vertical="center"/>
      <protection locked="0"/>
    </xf>
    <xf numFmtId="0" fontId="129" fillId="0" borderId="0" xfId="0" applyFont="1" applyAlignment="1" applyProtection="1">
      <alignment horizontal="center" vertical="center"/>
      <protection locked="0"/>
    </xf>
    <xf numFmtId="0" fontId="6" fillId="0" borderId="0" xfId="0" applyFont="1" applyFill="1" applyBorder="1" applyAlignment="1" applyProtection="1">
      <alignment horizontal="center" vertical="center" wrapText="1"/>
      <protection locked="0"/>
    </xf>
    <xf numFmtId="0" fontId="105" fillId="0" borderId="0" xfId="0" applyFont="1" applyFill="1" applyBorder="1" applyAlignment="1" applyProtection="1">
      <alignment vertical="center" wrapText="1"/>
      <protection locked="0"/>
    </xf>
    <xf numFmtId="169" fontId="105" fillId="0" borderId="0" xfId="0" applyNumberFormat="1" applyFont="1" applyFill="1" applyBorder="1" applyAlignment="1" applyProtection="1">
      <alignment horizontal="center" vertical="center" wrapText="1"/>
      <protection locked="0"/>
    </xf>
    <xf numFmtId="169" fontId="6" fillId="0" borderId="0" xfId="0" applyNumberFormat="1" applyFont="1" applyFill="1" applyBorder="1" applyAlignment="1" applyProtection="1">
      <alignment horizontal="center" vertical="center" wrapText="1"/>
      <protection locked="0"/>
    </xf>
    <xf numFmtId="0" fontId="105" fillId="0" borderId="0" xfId="0" applyFont="1" applyFill="1" applyBorder="1" applyAlignment="1" applyProtection="1">
      <alignment horizontal="left" vertical="center"/>
      <protection locked="0"/>
    </xf>
    <xf numFmtId="0" fontId="0" fillId="0" borderId="0" xfId="0" applyFont="1" applyBorder="1" applyAlignment="1" applyProtection="1">
      <alignment horizontal="left" vertical="center"/>
      <protection locked="0"/>
    </xf>
    <xf numFmtId="0" fontId="0" fillId="0" borderId="0" xfId="0" applyFont="1" applyFill="1" applyAlignment="1" applyProtection="1">
      <alignment horizontal="left" vertical="center"/>
      <protection locked="0"/>
    </xf>
    <xf numFmtId="169" fontId="83" fillId="0" borderId="0" xfId="0" applyNumberFormat="1" applyFont="1" applyFill="1" applyBorder="1" applyAlignment="1" applyProtection="1">
      <alignment horizontal="center" vertical="center" wrapText="1"/>
      <protection locked="0"/>
    </xf>
    <xf numFmtId="169" fontId="17" fillId="0" borderId="0" xfId="0" applyNumberFormat="1" applyFont="1" applyFill="1" applyBorder="1" applyAlignment="1" applyProtection="1">
      <alignment horizontal="center" vertical="center" wrapText="1"/>
      <protection locked="0"/>
    </xf>
    <xf numFmtId="0" fontId="83" fillId="0" borderId="0" xfId="0" applyFont="1" applyFill="1" applyBorder="1" applyAlignment="1" applyProtection="1">
      <alignment horizontal="left" vertical="center"/>
      <protection locked="0"/>
    </xf>
    <xf numFmtId="168" fontId="0" fillId="0" borderId="0" xfId="2" applyNumberFormat="1" applyFont="1" applyAlignment="1" applyProtection="1">
      <alignment horizontal="center" vertical="center"/>
      <protection locked="0"/>
    </xf>
    <xf numFmtId="168" fontId="0" fillId="0" borderId="0" xfId="2" applyNumberFormat="1" applyFont="1" applyAlignment="1" applyProtection="1">
      <alignment horizontal="left" vertical="center"/>
      <protection locked="0"/>
    </xf>
    <xf numFmtId="0" fontId="7" fillId="0" borderId="0" xfId="0" applyFont="1" applyAlignment="1" applyProtection="1">
      <alignment horizontal="left" vertical="center"/>
      <protection locked="0"/>
    </xf>
    <xf numFmtId="0" fontId="17" fillId="0" borderId="46" xfId="0" applyFont="1" applyFill="1" applyBorder="1" applyAlignment="1" applyProtection="1">
      <alignment horizontal="left" vertical="center" wrapText="1"/>
      <protection locked="0"/>
    </xf>
    <xf numFmtId="0" fontId="6" fillId="17" borderId="49" xfId="0" applyFont="1" applyFill="1" applyBorder="1" applyAlignment="1" applyProtection="1">
      <alignment horizontal="center" vertical="center" wrapText="1"/>
      <protection locked="0"/>
    </xf>
    <xf numFmtId="0" fontId="6" fillId="13" borderId="51" xfId="0" applyFont="1" applyFill="1" applyBorder="1" applyAlignment="1" applyProtection="1">
      <alignment horizontal="center" vertical="center" wrapText="1"/>
      <protection locked="0"/>
    </xf>
    <xf numFmtId="0" fontId="6" fillId="13" borderId="56" xfId="0" applyFont="1" applyFill="1" applyBorder="1" applyAlignment="1" applyProtection="1">
      <alignment horizontal="center" vertical="center" wrapText="1"/>
      <protection locked="0"/>
    </xf>
    <xf numFmtId="0" fontId="7" fillId="13" borderId="56" xfId="0" applyFont="1" applyFill="1" applyBorder="1" applyAlignment="1" applyProtection="1">
      <alignment horizontal="center" vertical="center" wrapText="1"/>
      <protection locked="0"/>
    </xf>
    <xf numFmtId="0" fontId="0" fillId="0" borderId="46" xfId="0" applyFont="1" applyFill="1" applyBorder="1" applyAlignment="1" applyProtection="1">
      <alignment vertical="center" wrapText="1"/>
      <protection locked="0"/>
    </xf>
    <xf numFmtId="169" fontId="108" fillId="0" borderId="46" xfId="0" applyNumberFormat="1" applyFont="1" applyFill="1" applyBorder="1" applyAlignment="1" applyProtection="1">
      <alignment horizontal="center" vertical="center" wrapText="1"/>
      <protection locked="0"/>
    </xf>
    <xf numFmtId="169" fontId="130" fillId="0" borderId="46" xfId="0" applyNumberFormat="1" applyFont="1" applyFill="1" applyBorder="1" applyAlignment="1" applyProtection="1">
      <alignment horizontal="center" vertical="center" wrapText="1"/>
      <protection locked="0"/>
    </xf>
    <xf numFmtId="168" fontId="0" fillId="4" borderId="46" xfId="2" applyNumberFormat="1" applyFont="1" applyFill="1" applyBorder="1" applyAlignment="1" applyProtection="1">
      <alignment horizontal="center" vertical="center" wrapText="1"/>
      <protection locked="0"/>
    </xf>
    <xf numFmtId="1" fontId="0" fillId="4" borderId="46" xfId="0" applyNumberFormat="1" applyFont="1" applyFill="1" applyBorder="1" applyAlignment="1" applyProtection="1">
      <alignment horizontal="center" vertical="center" wrapText="1"/>
      <protection locked="0"/>
    </xf>
    <xf numFmtId="168" fontId="0" fillId="0" borderId="46" xfId="2" applyNumberFormat="1" applyFont="1" applyBorder="1" applyAlignment="1" applyProtection="1">
      <alignment horizontal="center" vertical="center" wrapText="1"/>
      <protection hidden="1"/>
    </xf>
    <xf numFmtId="173" fontId="0" fillId="0" borderId="46" xfId="3" applyNumberFormat="1" applyFont="1" applyBorder="1" applyAlignment="1" applyProtection="1">
      <alignment horizontal="center" vertical="center" wrapText="1"/>
      <protection hidden="1"/>
    </xf>
    <xf numFmtId="0" fontId="0" fillId="0" borderId="46" xfId="0" applyFont="1" applyBorder="1" applyAlignment="1" applyProtection="1">
      <alignment horizontal="center" vertical="center" wrapText="1"/>
      <protection hidden="1"/>
    </xf>
    <xf numFmtId="0" fontId="0" fillId="0" borderId="75" xfId="0" applyFont="1" applyFill="1" applyBorder="1" applyAlignment="1" applyProtection="1">
      <alignment vertical="center" wrapText="1"/>
      <protection locked="0"/>
    </xf>
    <xf numFmtId="169" fontId="108" fillId="0" borderId="75" xfId="0" applyNumberFormat="1" applyFont="1" applyFill="1" applyBorder="1" applyAlignment="1" applyProtection="1">
      <alignment horizontal="center" vertical="center" wrapText="1"/>
      <protection locked="0"/>
    </xf>
    <xf numFmtId="169" fontId="130" fillId="0" borderId="76" xfId="0" applyNumberFormat="1" applyFont="1" applyFill="1" applyBorder="1" applyAlignment="1" applyProtection="1">
      <alignment horizontal="center" vertical="center" wrapText="1"/>
      <protection locked="0"/>
    </xf>
    <xf numFmtId="169" fontId="130" fillId="0" borderId="78" xfId="0" applyNumberFormat="1" applyFont="1" applyFill="1" applyBorder="1" applyAlignment="1" applyProtection="1">
      <alignment horizontal="center" vertical="center" wrapText="1"/>
      <protection locked="0"/>
    </xf>
    <xf numFmtId="0" fontId="7" fillId="0" borderId="79" xfId="0" applyFont="1" applyFill="1" applyBorder="1" applyAlignment="1" applyProtection="1">
      <alignment horizontal="center" vertical="center" wrapText="1"/>
      <protection locked="0"/>
    </xf>
    <xf numFmtId="0" fontId="0" fillId="0" borderId="80" xfId="0" applyFont="1" applyFill="1" applyBorder="1" applyAlignment="1" applyProtection="1">
      <alignment vertical="center" wrapText="1"/>
      <protection locked="0"/>
    </xf>
    <xf numFmtId="169" fontId="108" fillId="0" borderId="80" xfId="0" applyNumberFormat="1" applyFont="1" applyFill="1" applyBorder="1" applyAlignment="1" applyProtection="1">
      <alignment horizontal="center" vertical="center" wrapText="1"/>
      <protection locked="0"/>
    </xf>
    <xf numFmtId="169" fontId="130" fillId="0" borderId="81" xfId="0" applyNumberFormat="1" applyFont="1" applyFill="1" applyBorder="1" applyAlignment="1" applyProtection="1">
      <alignment horizontal="center" vertical="center" wrapText="1"/>
      <protection locked="0"/>
    </xf>
    <xf numFmtId="168" fontId="0" fillId="4" borderId="74" xfId="2" applyNumberFormat="1" applyFont="1" applyFill="1" applyBorder="1" applyAlignment="1" applyProtection="1">
      <alignment horizontal="center" vertical="center" wrapText="1"/>
      <protection locked="0"/>
    </xf>
    <xf numFmtId="1" fontId="0" fillId="4" borderId="75" xfId="0" applyNumberFormat="1" applyFont="1" applyFill="1" applyBorder="1" applyAlignment="1" applyProtection="1">
      <alignment horizontal="center" vertical="center" wrapText="1"/>
      <protection locked="0"/>
    </xf>
    <xf numFmtId="168" fontId="0" fillId="0" borderId="75" xfId="2" applyNumberFormat="1" applyFont="1" applyBorder="1" applyAlignment="1" applyProtection="1">
      <alignment horizontal="center" vertical="center" wrapText="1"/>
      <protection hidden="1"/>
    </xf>
    <xf numFmtId="173" fontId="0" fillId="0" borderId="75" xfId="3" applyNumberFormat="1" applyFont="1" applyBorder="1" applyAlignment="1" applyProtection="1">
      <alignment horizontal="center" vertical="center" wrapText="1"/>
      <protection hidden="1"/>
    </xf>
    <xf numFmtId="0" fontId="0" fillId="0" borderId="76" xfId="0" applyFont="1" applyBorder="1" applyAlignment="1" applyProtection="1">
      <alignment horizontal="center" vertical="center" wrapText="1"/>
      <protection hidden="1"/>
    </xf>
    <xf numFmtId="168" fontId="0" fillId="4" borderId="77" xfId="2" applyNumberFormat="1" applyFont="1" applyFill="1" applyBorder="1" applyAlignment="1" applyProtection="1">
      <alignment horizontal="center" vertical="center" wrapText="1"/>
      <protection locked="0"/>
    </xf>
    <xf numFmtId="0" fontId="0" fillId="0" borderId="78" xfId="0" applyFont="1" applyBorder="1" applyAlignment="1" applyProtection="1">
      <alignment horizontal="center" vertical="center" wrapText="1"/>
      <protection hidden="1"/>
    </xf>
    <xf numFmtId="168" fontId="0" fillId="4" borderId="79" xfId="2" applyNumberFormat="1" applyFont="1" applyFill="1" applyBorder="1" applyAlignment="1" applyProtection="1">
      <alignment horizontal="center" vertical="center" wrapText="1"/>
      <protection locked="0"/>
    </xf>
    <xf numFmtId="1" fontId="0" fillId="4" borderId="80" xfId="0" applyNumberFormat="1" applyFont="1" applyFill="1" applyBorder="1" applyAlignment="1" applyProtection="1">
      <alignment horizontal="center" vertical="center" wrapText="1"/>
      <protection locked="0"/>
    </xf>
    <xf numFmtId="168" fontId="0" fillId="0" borderId="80" xfId="2" applyNumberFormat="1" applyFont="1" applyBorder="1" applyAlignment="1" applyProtection="1">
      <alignment horizontal="center" vertical="center" wrapText="1"/>
      <protection hidden="1"/>
    </xf>
    <xf numFmtId="173" fontId="0" fillId="0" borderId="80" xfId="3" applyNumberFormat="1" applyFont="1" applyBorder="1" applyAlignment="1" applyProtection="1">
      <alignment horizontal="center" vertical="center" wrapText="1"/>
      <protection hidden="1"/>
    </xf>
    <xf numFmtId="0" fontId="0" fillId="2" borderId="81" xfId="0" applyFont="1" applyFill="1" applyBorder="1" applyAlignment="1" applyProtection="1">
      <alignment horizontal="center" vertical="center" wrapText="1"/>
      <protection hidden="1"/>
    </xf>
    <xf numFmtId="0" fontId="7" fillId="0" borderId="30" xfId="0" applyFont="1" applyFill="1" applyBorder="1" applyAlignment="1" applyProtection="1">
      <alignment vertical="center" wrapText="1"/>
      <protection locked="0"/>
    </xf>
    <xf numFmtId="168" fontId="0" fillId="2" borderId="46" xfId="2" applyNumberFormat="1" applyFont="1" applyFill="1" applyBorder="1" applyAlignment="1" applyProtection="1">
      <alignment horizontal="center" vertical="center" wrapText="1"/>
      <protection hidden="1"/>
    </xf>
    <xf numFmtId="0" fontId="7" fillId="0" borderId="46" xfId="0" applyFont="1" applyFill="1" applyBorder="1" applyAlignment="1" applyProtection="1">
      <alignment horizontal="center" wrapText="1"/>
      <protection locked="0"/>
    </xf>
    <xf numFmtId="168" fontId="0" fillId="0" borderId="46" xfId="2" applyNumberFormat="1" applyFont="1" applyFill="1" applyBorder="1" applyAlignment="1" applyProtection="1">
      <alignment horizontal="center" vertical="center" wrapText="1"/>
      <protection hidden="1"/>
    </xf>
    <xf numFmtId="0" fontId="0" fillId="0" borderId="46" xfId="0" applyFont="1" applyFill="1" applyBorder="1" applyAlignment="1" applyProtection="1">
      <alignment horizontal="center" vertical="center" wrapText="1"/>
      <protection hidden="1"/>
    </xf>
    <xf numFmtId="0" fontId="0" fillId="0" borderId="46" xfId="0" applyFont="1" applyFill="1" applyBorder="1" applyAlignment="1" applyProtection="1">
      <alignment horizontal="left" vertical="center" wrapText="1"/>
      <protection locked="0"/>
    </xf>
    <xf numFmtId="168" fontId="7" fillId="0" borderId="46" xfId="2" applyNumberFormat="1" applyFont="1" applyFill="1" applyBorder="1" applyAlignment="1" applyProtection="1">
      <alignment horizontal="center" vertical="center"/>
      <protection locked="0"/>
    </xf>
    <xf numFmtId="168" fontId="7" fillId="0" borderId="46" xfId="2" applyNumberFormat="1" applyFont="1" applyBorder="1" applyAlignment="1" applyProtection="1">
      <alignment horizontal="center" vertical="center"/>
      <protection locked="0"/>
    </xf>
    <xf numFmtId="0" fontId="7" fillId="0" borderId="76" xfId="0" applyFont="1" applyBorder="1" applyAlignment="1" applyProtection="1">
      <alignment horizontal="center" vertical="center"/>
      <protection locked="0"/>
    </xf>
    <xf numFmtId="0" fontId="7" fillId="0" borderId="81" xfId="0" applyFont="1" applyBorder="1" applyAlignment="1" applyProtection="1">
      <alignment horizontal="center" vertical="center"/>
      <protection locked="0"/>
    </xf>
    <xf numFmtId="0" fontId="0" fillId="0" borderId="78" xfId="0" applyFont="1" applyFill="1" applyBorder="1" applyAlignment="1" applyProtection="1">
      <alignment horizontal="center" vertical="center"/>
      <protection locked="0"/>
    </xf>
    <xf numFmtId="0" fontId="0" fillId="0" borderId="75" xfId="0" applyFont="1" applyFill="1" applyBorder="1" applyAlignment="1" applyProtection="1">
      <alignment horizontal="left" vertical="center" wrapText="1"/>
      <protection locked="0"/>
    </xf>
    <xf numFmtId="0" fontId="0" fillId="0" borderId="76" xfId="0" applyFont="1" applyFill="1" applyBorder="1" applyAlignment="1" applyProtection="1">
      <alignment horizontal="center" vertical="center"/>
      <protection locked="0"/>
    </xf>
    <xf numFmtId="0" fontId="6" fillId="17" borderId="46" xfId="0" applyFont="1" applyFill="1" applyBorder="1" applyAlignment="1" applyProtection="1">
      <alignment horizontal="left" vertical="center" wrapText="1"/>
      <protection locked="0"/>
    </xf>
    <xf numFmtId="0" fontId="7" fillId="11" borderId="75" xfId="0" applyFont="1" applyFill="1" applyBorder="1" applyAlignment="1" applyProtection="1">
      <alignment horizontal="left" vertical="center"/>
      <protection locked="0"/>
    </xf>
    <xf numFmtId="0" fontId="7" fillId="0" borderId="80" xfId="0" applyFont="1" applyBorder="1" applyAlignment="1" applyProtection="1">
      <alignment horizontal="left" vertical="center"/>
      <protection locked="0"/>
    </xf>
    <xf numFmtId="1" fontId="46" fillId="0" borderId="0" xfId="0" applyNumberFormat="1" applyFont="1" applyFill="1" applyBorder="1" applyAlignment="1" applyProtection="1">
      <alignment vertical="center" wrapText="1"/>
      <protection locked="0"/>
    </xf>
    <xf numFmtId="2" fontId="11" fillId="0" borderId="0" xfId="0" applyNumberFormat="1" applyFont="1" applyFill="1" applyBorder="1" applyProtection="1">
      <protection locked="0"/>
    </xf>
    <xf numFmtId="0" fontId="133" fillId="0" borderId="0" xfId="0" applyFont="1" applyFill="1" applyBorder="1" applyProtection="1">
      <protection locked="0"/>
    </xf>
    <xf numFmtId="0" fontId="15" fillId="0" borderId="0" xfId="0" applyFont="1" applyFill="1" applyBorder="1" applyAlignment="1" applyProtection="1">
      <alignment horizontal="left" vertical="center"/>
    </xf>
    <xf numFmtId="0" fontId="33" fillId="2" borderId="52" xfId="0" applyFont="1" applyFill="1" applyBorder="1" applyAlignment="1" applyProtection="1">
      <alignment horizontal="left" vertical="center"/>
      <protection locked="0"/>
    </xf>
    <xf numFmtId="0" fontId="0" fillId="2" borderId="0" xfId="0" applyFill="1" applyBorder="1" applyAlignment="1" applyProtection="1">
      <alignment horizontal="left" vertical="center"/>
      <protection locked="0"/>
    </xf>
    <xf numFmtId="0" fontId="33" fillId="2" borderId="0" xfId="0" applyFont="1" applyFill="1" applyBorder="1" applyAlignment="1" applyProtection="1">
      <alignment horizontal="left" vertical="center"/>
      <protection locked="0"/>
    </xf>
    <xf numFmtId="0" fontId="0" fillId="2" borderId="52" xfId="0" applyFill="1" applyBorder="1" applyAlignment="1" applyProtection="1">
      <alignment vertical="center"/>
      <protection locked="0"/>
    </xf>
    <xf numFmtId="0" fontId="0" fillId="2" borderId="53" xfId="0" applyFill="1" applyBorder="1" applyAlignment="1" applyProtection="1">
      <alignment vertical="center"/>
      <protection locked="0"/>
    </xf>
    <xf numFmtId="0" fontId="33" fillId="0" borderId="53" xfId="0" applyFont="1" applyFill="1" applyBorder="1" applyAlignment="1" applyProtection="1">
      <alignment vertical="center"/>
      <protection locked="0"/>
    </xf>
    <xf numFmtId="0" fontId="37" fillId="0" borderId="91" xfId="0" applyFont="1" applyFill="1" applyBorder="1" applyAlignment="1" applyProtection="1">
      <alignment vertical="center"/>
      <protection locked="0"/>
    </xf>
    <xf numFmtId="0" fontId="0" fillId="0" borderId="92" xfId="0" applyBorder="1" applyAlignment="1" applyProtection="1">
      <alignment horizontal="center" vertical="center" wrapText="1"/>
      <protection locked="0"/>
    </xf>
    <xf numFmtId="0" fontId="37" fillId="0" borderId="92" xfId="0" applyFont="1" applyFill="1" applyBorder="1" applyAlignment="1" applyProtection="1">
      <alignment vertical="center"/>
      <protection locked="0"/>
    </xf>
    <xf numFmtId="0" fontId="37" fillId="2" borderId="92" xfId="0" applyFont="1" applyFill="1" applyBorder="1" applyAlignment="1" applyProtection="1">
      <alignment vertical="center"/>
      <protection locked="0"/>
    </xf>
    <xf numFmtId="0" fontId="37" fillId="0" borderId="107" xfId="0" applyFont="1" applyFill="1" applyBorder="1" applyAlignment="1" applyProtection="1">
      <alignment vertical="center"/>
      <protection locked="0"/>
    </xf>
    <xf numFmtId="0" fontId="0" fillId="0" borderId="92" xfId="0" applyFont="1" applyFill="1" applyBorder="1" applyProtection="1">
      <protection locked="0"/>
    </xf>
    <xf numFmtId="0" fontId="37" fillId="2" borderId="108" xfId="0" applyFont="1" applyFill="1" applyBorder="1" applyAlignment="1" applyProtection="1">
      <alignment vertical="center"/>
      <protection locked="0"/>
    </xf>
    <xf numFmtId="0" fontId="37" fillId="2" borderId="93" xfId="0" applyFont="1" applyFill="1" applyBorder="1" applyAlignment="1" applyProtection="1">
      <alignment horizontal="center" vertical="center"/>
      <protection locked="0"/>
    </xf>
    <xf numFmtId="0" fontId="0" fillId="0" borderId="109" xfId="0" applyFont="1" applyFill="1" applyBorder="1" applyProtection="1">
      <protection locked="0"/>
    </xf>
    <xf numFmtId="0" fontId="0" fillId="2" borderId="110" xfId="0" applyFill="1" applyBorder="1" applyAlignment="1" applyProtection="1">
      <alignment horizontal="center" vertical="center"/>
      <protection locked="0"/>
    </xf>
    <xf numFmtId="0" fontId="33" fillId="0" borderId="110" xfId="0" applyFont="1" applyFill="1" applyBorder="1" applyAlignment="1" applyProtection="1">
      <alignment horizontal="center" vertical="center"/>
      <protection locked="0"/>
    </xf>
    <xf numFmtId="0" fontId="33" fillId="2" borderId="109" xfId="0" applyFont="1" applyFill="1" applyBorder="1" applyAlignment="1" applyProtection="1">
      <alignment horizontal="left" vertical="center"/>
      <protection locked="0"/>
    </xf>
    <xf numFmtId="0" fontId="0" fillId="0" borderId="94" xfId="0" applyFont="1" applyFill="1" applyBorder="1" applyProtection="1">
      <protection locked="0"/>
    </xf>
    <xf numFmtId="0" fontId="24" fillId="2" borderId="95" xfId="0" applyFont="1" applyFill="1" applyBorder="1" applyAlignment="1" applyProtection="1">
      <alignment horizontal="left" vertical="center" wrapText="1"/>
      <protection locked="0"/>
    </xf>
    <xf numFmtId="0" fontId="24" fillId="2" borderId="95" xfId="0" applyFont="1" applyFill="1" applyBorder="1" applyAlignment="1" applyProtection="1">
      <alignment vertical="center" wrapText="1"/>
      <protection locked="0"/>
    </xf>
    <xf numFmtId="0" fontId="24" fillId="2" borderId="111" xfId="0" applyFont="1" applyFill="1" applyBorder="1" applyAlignment="1" applyProtection="1">
      <alignment vertical="center" wrapText="1"/>
      <protection locked="0"/>
    </xf>
    <xf numFmtId="0" fontId="0" fillId="0" borderId="95" xfId="0" applyFont="1" applyFill="1" applyBorder="1" applyProtection="1">
      <protection locked="0"/>
    </xf>
    <xf numFmtId="0" fontId="24" fillId="2" borderId="112" xfId="0" applyFont="1" applyFill="1" applyBorder="1" applyAlignment="1" applyProtection="1">
      <alignment vertical="center" wrapText="1"/>
      <protection locked="0"/>
    </xf>
    <xf numFmtId="0" fontId="24" fillId="2" borderId="96" xfId="0" applyFont="1" applyFill="1" applyBorder="1" applyAlignment="1" applyProtection="1">
      <alignment horizontal="center" vertical="center" wrapText="1"/>
      <protection locked="0"/>
    </xf>
    <xf numFmtId="0" fontId="134" fillId="0" borderId="32" xfId="0" applyFont="1" applyFill="1" applyBorder="1" applyAlignment="1" applyProtection="1">
      <alignment vertical="center" wrapText="1"/>
      <protection locked="0"/>
    </xf>
    <xf numFmtId="1" fontId="38" fillId="8" borderId="5" xfId="0" applyNumberFormat="1" applyFont="1" applyFill="1" applyBorder="1" applyAlignment="1" applyProtection="1">
      <alignment horizontal="center" vertical="center"/>
      <protection locked="0"/>
    </xf>
    <xf numFmtId="4" fontId="115" fillId="14" borderId="32" xfId="0" applyNumberFormat="1" applyFont="1" applyFill="1" applyBorder="1" applyAlignment="1" applyProtection="1">
      <alignment horizontal="center" vertical="center" wrapText="1"/>
      <protection hidden="1"/>
    </xf>
    <xf numFmtId="0" fontId="0" fillId="0" borderId="109" xfId="0" applyFont="1" applyFill="1" applyBorder="1" applyAlignment="1" applyProtection="1">
      <alignment horizontal="center" vertical="center" wrapText="1"/>
      <protection locked="0"/>
    </xf>
    <xf numFmtId="168" fontId="25" fillId="0" borderId="109" xfId="2" applyNumberFormat="1" applyFont="1" applyFill="1" applyBorder="1" applyAlignment="1" applyProtection="1">
      <alignment vertical="center" wrapText="1"/>
    </xf>
    <xf numFmtId="168" fontId="26" fillId="0" borderId="109" xfId="2" applyNumberFormat="1" applyFont="1" applyFill="1" applyBorder="1" applyAlignment="1" applyProtection="1">
      <alignment vertical="center" wrapText="1"/>
    </xf>
    <xf numFmtId="0" fontId="49" fillId="0" borderId="109" xfId="0" applyFont="1" applyFill="1" applyBorder="1" applyAlignment="1" applyProtection="1">
      <alignment horizontal="left" vertical="top"/>
    </xf>
    <xf numFmtId="0" fontId="111" fillId="0" borderId="109" xfId="0" applyFont="1" applyFill="1" applyBorder="1" applyAlignment="1" applyProtection="1">
      <alignment horizontal="left" vertical="top"/>
    </xf>
    <xf numFmtId="0" fontId="73" fillId="3" borderId="4" xfId="0" applyFont="1" applyFill="1" applyBorder="1" applyAlignment="1" applyProtection="1">
      <alignment horizontal="center" vertical="center" wrapText="1"/>
      <protection hidden="1"/>
    </xf>
    <xf numFmtId="172" fontId="59" fillId="3" borderId="4" xfId="0" applyNumberFormat="1" applyFont="1" applyFill="1" applyBorder="1" applyAlignment="1" applyProtection="1">
      <alignment horizontal="center" vertical="center"/>
      <protection hidden="1"/>
    </xf>
    <xf numFmtId="10" fontId="59" fillId="3" borderId="4" xfId="3" applyNumberFormat="1" applyFont="1" applyFill="1" applyBorder="1" applyAlignment="1" applyProtection="1">
      <alignment horizontal="center" vertical="center"/>
      <protection hidden="1"/>
    </xf>
    <xf numFmtId="173" fontId="59" fillId="3" borderId="4" xfId="0" applyNumberFormat="1" applyFont="1" applyFill="1" applyBorder="1" applyAlignment="1" applyProtection="1">
      <alignment horizontal="center" vertical="center"/>
      <protection hidden="1"/>
    </xf>
    <xf numFmtId="10" fontId="59" fillId="3" borderId="6" xfId="3" applyNumberFormat="1" applyFont="1" applyFill="1" applyBorder="1" applyAlignment="1" applyProtection="1">
      <alignment horizontal="center" vertical="center"/>
      <protection hidden="1"/>
    </xf>
    <xf numFmtId="10" fontId="59" fillId="3" borderId="4" xfId="0" applyNumberFormat="1" applyFont="1" applyFill="1" applyBorder="1" applyAlignment="1" applyProtection="1">
      <alignment horizontal="center" vertical="center"/>
      <protection hidden="1"/>
    </xf>
    <xf numFmtId="172" fontId="0" fillId="3" borderId="4" xfId="0" applyNumberFormat="1" applyFont="1" applyFill="1" applyBorder="1" applyAlignment="1" applyProtection="1">
      <alignment horizontal="center" vertical="center"/>
      <protection hidden="1"/>
    </xf>
    <xf numFmtId="10" fontId="0" fillId="3" borderId="6" xfId="3" applyNumberFormat="1" applyFont="1" applyFill="1" applyBorder="1" applyAlignment="1" applyProtection="1">
      <alignment horizontal="center" vertical="center"/>
      <protection hidden="1"/>
    </xf>
    <xf numFmtId="0" fontId="69" fillId="3" borderId="4" xfId="0" applyFont="1" applyFill="1" applyBorder="1" applyAlignment="1" applyProtection="1">
      <alignment horizontal="center" vertical="center" wrapText="1"/>
      <protection hidden="1"/>
    </xf>
    <xf numFmtId="9" fontId="76" fillId="3" borderId="4" xfId="0" applyNumberFormat="1" applyFont="1" applyFill="1" applyBorder="1" applyAlignment="1" applyProtection="1">
      <alignment horizontal="center" vertical="center"/>
      <protection hidden="1"/>
    </xf>
    <xf numFmtId="0" fontId="69" fillId="3" borderId="4" xfId="0" applyFont="1" applyFill="1" applyBorder="1" applyAlignment="1" applyProtection="1">
      <alignment horizontal="center" vertical="center" wrapText="1"/>
      <protection locked="0"/>
    </xf>
    <xf numFmtId="0" fontId="103" fillId="7" borderId="74" xfId="0" applyFont="1" applyFill="1" applyBorder="1" applyAlignment="1" applyProtection="1">
      <alignment horizontal="center" vertical="center"/>
      <protection locked="0"/>
    </xf>
    <xf numFmtId="0" fontId="103" fillId="7" borderId="75" xfId="0" applyFont="1" applyFill="1" applyBorder="1" applyAlignment="1" applyProtection="1">
      <alignment horizontal="center" vertical="center"/>
      <protection locked="0"/>
    </xf>
    <xf numFmtId="0" fontId="103" fillId="7" borderId="75" xfId="0" applyFont="1" applyFill="1" applyBorder="1" applyAlignment="1" applyProtection="1">
      <alignment horizontal="center" vertical="center" wrapText="1"/>
      <protection locked="0"/>
    </xf>
    <xf numFmtId="0" fontId="103" fillId="7" borderId="105" xfId="0" applyFont="1" applyFill="1" applyBorder="1" applyAlignment="1" applyProtection="1">
      <alignment horizontal="center" vertical="center" wrapText="1"/>
      <protection locked="0"/>
    </xf>
    <xf numFmtId="0" fontId="103" fillId="7" borderId="76" xfId="0" applyFont="1" applyFill="1" applyBorder="1" applyAlignment="1" applyProtection="1">
      <alignment horizontal="center" vertical="center" wrapText="1"/>
      <protection locked="0"/>
    </xf>
    <xf numFmtId="2" fontId="82" fillId="2" borderId="77" xfId="2" applyNumberFormat="1" applyFont="1" applyFill="1" applyBorder="1" applyAlignment="1" applyProtection="1">
      <alignment horizontal="center" vertical="center" wrapText="1"/>
      <protection locked="0"/>
    </xf>
    <xf numFmtId="0" fontId="82" fillId="2" borderId="46" xfId="2" applyNumberFormat="1" applyFont="1" applyFill="1" applyBorder="1" applyAlignment="1" applyProtection="1">
      <alignment horizontal="center" vertical="center" wrapText="1"/>
      <protection locked="0"/>
    </xf>
    <xf numFmtId="0" fontId="82" fillId="2" borderId="47" xfId="2" applyNumberFormat="1" applyFont="1" applyFill="1" applyBorder="1" applyAlignment="1" applyProtection="1">
      <alignment horizontal="center" vertical="center" wrapText="1"/>
      <protection locked="0"/>
    </xf>
    <xf numFmtId="0" fontId="20" fillId="0" borderId="79" xfId="0" applyFont="1" applyFill="1" applyBorder="1" applyAlignment="1" applyProtection="1">
      <alignment horizontal="left" vertical="center" wrapText="1"/>
      <protection locked="0"/>
    </xf>
    <xf numFmtId="0" fontId="20" fillId="0" borderId="80" xfId="0" applyFont="1" applyFill="1" applyBorder="1" applyAlignment="1" applyProtection="1">
      <alignment horizontal="left" vertical="center" wrapText="1"/>
      <protection locked="0"/>
    </xf>
    <xf numFmtId="0" fontId="20" fillId="0" borderId="106" xfId="0" applyFont="1" applyFill="1" applyBorder="1" applyAlignment="1" applyProtection="1">
      <alignment horizontal="left" vertical="center" wrapText="1"/>
      <protection locked="0"/>
    </xf>
    <xf numFmtId="2" fontId="79" fillId="13" borderId="79" xfId="2" applyNumberFormat="1" applyFont="1" applyFill="1" applyBorder="1" applyAlignment="1" applyProtection="1">
      <alignment horizontal="center" vertical="center" wrapText="1"/>
      <protection locked="0"/>
    </xf>
    <xf numFmtId="2" fontId="79" fillId="13" borderId="80" xfId="2" applyNumberFormat="1" applyFont="1" applyFill="1" applyBorder="1" applyAlignment="1" applyProtection="1">
      <alignment horizontal="center" vertical="center" wrapText="1"/>
      <protection locked="0"/>
    </xf>
    <xf numFmtId="2" fontId="79" fillId="13" borderId="106" xfId="2" applyNumberFormat="1" applyFont="1" applyFill="1" applyBorder="1" applyAlignment="1" applyProtection="1">
      <alignment horizontal="center" vertical="center" wrapText="1"/>
      <protection locked="0"/>
    </xf>
    <xf numFmtId="2" fontId="36" fillId="0" borderId="32" xfId="0" applyNumberFormat="1" applyFont="1" applyFill="1" applyBorder="1" applyAlignment="1" applyProtection="1">
      <alignment horizontal="center" vertical="center"/>
      <protection hidden="1"/>
    </xf>
    <xf numFmtId="0" fontId="83" fillId="0" borderId="46" xfId="2" applyNumberFormat="1" applyFont="1" applyFill="1" applyBorder="1" applyAlignment="1" applyProtection="1">
      <alignment horizontal="center" vertical="center" wrapText="1"/>
      <protection locked="0"/>
    </xf>
    <xf numFmtId="0" fontId="25" fillId="0" borderId="46" xfId="2" applyNumberFormat="1" applyFont="1" applyFill="1" applyBorder="1" applyAlignment="1" applyProtection="1">
      <alignment horizontal="center" vertical="center" wrapText="1"/>
      <protection locked="0"/>
    </xf>
    <xf numFmtId="0" fontId="25" fillId="0" borderId="47" xfId="2" applyNumberFormat="1" applyFont="1" applyFill="1" applyBorder="1" applyAlignment="1" applyProtection="1">
      <alignment horizontal="center" vertical="center" wrapText="1"/>
      <protection locked="0"/>
    </xf>
    <xf numFmtId="1" fontId="83" fillId="0" borderId="113" xfId="2" applyNumberFormat="1" applyFont="1" applyFill="1" applyBorder="1" applyAlignment="1" applyProtection="1">
      <alignment horizontal="center" vertical="center" wrapText="1"/>
      <protection locked="0"/>
    </xf>
    <xf numFmtId="1" fontId="25" fillId="0" borderId="113" xfId="2" applyNumberFormat="1" applyFont="1" applyFill="1" applyBorder="1" applyAlignment="1" applyProtection="1">
      <alignment horizontal="center" vertical="center" wrapText="1"/>
      <protection locked="0"/>
    </xf>
    <xf numFmtId="0" fontId="103" fillId="7" borderId="46" xfId="0" applyFont="1" applyFill="1" applyBorder="1" applyAlignment="1" applyProtection="1">
      <alignment horizontal="center" vertical="center" wrapText="1"/>
      <protection locked="0"/>
    </xf>
    <xf numFmtId="0" fontId="103" fillId="7" borderId="47" xfId="0" applyFont="1" applyFill="1" applyBorder="1" applyAlignment="1" applyProtection="1">
      <alignment horizontal="center" vertical="center" wrapText="1"/>
      <protection locked="0"/>
    </xf>
    <xf numFmtId="0" fontId="81" fillId="0" borderId="33" xfId="0" applyFont="1" applyFill="1" applyBorder="1" applyAlignment="1" applyProtection="1">
      <alignment horizontal="left" vertical="top" wrapText="1"/>
    </xf>
    <xf numFmtId="0" fontId="81" fillId="0" borderId="34" xfId="0" applyFont="1" applyFill="1" applyBorder="1" applyAlignment="1" applyProtection="1">
      <alignment horizontal="left" vertical="top" wrapText="1"/>
    </xf>
    <xf numFmtId="0" fontId="81" fillId="0" borderId="35" xfId="0" applyFont="1" applyFill="1" applyBorder="1" applyAlignment="1" applyProtection="1">
      <alignment horizontal="left" vertical="top" wrapText="1"/>
    </xf>
    <xf numFmtId="0" fontId="35" fillId="0" borderId="32" xfId="0" applyFont="1" applyFill="1" applyBorder="1" applyAlignment="1" applyProtection="1">
      <alignment horizontal="center" vertical="center" wrapText="1"/>
      <protection hidden="1"/>
    </xf>
    <xf numFmtId="2" fontId="35" fillId="0" borderId="32" xfId="0" applyNumberFormat="1" applyFont="1" applyFill="1" applyBorder="1" applyAlignment="1" applyProtection="1">
      <alignment horizontal="center" vertical="center" wrapText="1"/>
      <protection hidden="1"/>
    </xf>
    <xf numFmtId="0" fontId="20" fillId="12" borderId="113" xfId="0" applyFont="1" applyFill="1" applyBorder="1" applyAlignment="1" applyProtection="1">
      <alignment horizontal="left" vertical="center" wrapText="1"/>
      <protection locked="0"/>
    </xf>
    <xf numFmtId="0" fontId="81" fillId="0" borderId="36" xfId="0" applyFont="1" applyFill="1" applyBorder="1" applyAlignment="1" applyProtection="1">
      <alignment horizontal="left" vertical="top" wrapText="1"/>
    </xf>
    <xf numFmtId="0" fontId="81" fillId="0" borderId="0" xfId="0" applyFont="1" applyFill="1" applyBorder="1" applyAlignment="1" applyProtection="1">
      <alignment horizontal="left" vertical="top" wrapText="1"/>
    </xf>
    <xf numFmtId="0" fontId="81" fillId="0" borderId="37" xfId="0" applyFont="1" applyFill="1" applyBorder="1" applyAlignment="1" applyProtection="1">
      <alignment horizontal="left" vertical="top" wrapText="1"/>
    </xf>
    <xf numFmtId="0" fontId="81" fillId="0" borderId="38" xfId="0" applyFont="1" applyFill="1" applyBorder="1" applyAlignment="1" applyProtection="1">
      <alignment horizontal="left" vertical="top" wrapText="1"/>
    </xf>
    <xf numFmtId="0" fontId="81" fillId="0" borderId="31" xfId="0" applyFont="1" applyFill="1" applyBorder="1" applyAlignment="1" applyProtection="1">
      <alignment horizontal="left" vertical="top" wrapText="1"/>
    </xf>
    <xf numFmtId="0" fontId="81" fillId="0" borderId="39" xfId="0" applyFont="1" applyFill="1" applyBorder="1" applyAlignment="1" applyProtection="1">
      <alignment horizontal="left" vertical="top" wrapText="1"/>
    </xf>
    <xf numFmtId="0" fontId="81" fillId="0" borderId="97" xfId="0" applyFont="1" applyFill="1" applyBorder="1" applyAlignment="1" applyProtection="1">
      <alignment horizontal="left" vertical="top" wrapText="1"/>
    </xf>
    <xf numFmtId="0" fontId="57" fillId="0" borderId="98" xfId="0" applyFont="1" applyFill="1" applyBorder="1" applyAlignment="1" applyProtection="1">
      <alignment horizontal="left" vertical="top" wrapText="1"/>
    </xf>
    <xf numFmtId="0" fontId="57" fillId="0" borderId="99" xfId="0" applyFont="1" applyFill="1" applyBorder="1" applyAlignment="1" applyProtection="1">
      <alignment horizontal="left" vertical="top" wrapText="1"/>
    </xf>
    <xf numFmtId="0" fontId="57" fillId="0" borderId="100" xfId="0" applyFont="1" applyFill="1" applyBorder="1" applyAlignment="1" applyProtection="1">
      <alignment horizontal="left" vertical="top" wrapText="1"/>
    </xf>
    <xf numFmtId="0" fontId="57" fillId="0" borderId="32" xfId="0" applyFont="1" applyFill="1" applyBorder="1" applyAlignment="1" applyProtection="1">
      <alignment horizontal="left" vertical="top" wrapText="1"/>
    </xf>
    <xf numFmtId="0" fontId="57" fillId="0" borderId="101" xfId="0" applyFont="1" applyFill="1" applyBorder="1" applyAlignment="1" applyProtection="1">
      <alignment horizontal="left" vertical="top" wrapText="1"/>
    </xf>
    <xf numFmtId="0" fontId="57" fillId="0" borderId="102" xfId="0" applyFont="1" applyFill="1" applyBorder="1" applyAlignment="1" applyProtection="1">
      <alignment horizontal="left" vertical="top" wrapText="1"/>
    </xf>
    <xf numFmtId="0" fontId="57" fillId="0" borderId="103" xfId="0" applyFont="1" applyFill="1" applyBorder="1" applyAlignment="1" applyProtection="1">
      <alignment horizontal="left" vertical="top" wrapText="1"/>
    </xf>
    <xf numFmtId="0" fontId="57" fillId="0" borderId="104" xfId="0" applyFont="1" applyFill="1" applyBorder="1" applyAlignment="1" applyProtection="1">
      <alignment horizontal="left" vertical="top" wrapText="1"/>
    </xf>
    <xf numFmtId="0" fontId="52" fillId="0" borderId="97" xfId="0" applyFont="1" applyFill="1" applyBorder="1" applyAlignment="1" applyProtection="1">
      <alignment horizontal="left" vertical="top" wrapText="1"/>
      <protection locked="0"/>
    </xf>
    <xf numFmtId="0" fontId="52" fillId="0" borderId="98" xfId="0" applyFont="1" applyFill="1" applyBorder="1" applyAlignment="1" applyProtection="1">
      <alignment horizontal="left" vertical="top" wrapText="1"/>
      <protection locked="0"/>
    </xf>
    <xf numFmtId="0" fontId="52" fillId="0" borderId="99" xfId="0" applyFont="1" applyFill="1" applyBorder="1" applyAlignment="1" applyProtection="1">
      <alignment horizontal="left" vertical="top" wrapText="1"/>
      <protection locked="0"/>
    </xf>
    <xf numFmtId="0" fontId="52" fillId="0" borderId="100" xfId="0" applyFont="1" applyFill="1" applyBorder="1" applyAlignment="1" applyProtection="1">
      <alignment horizontal="left" vertical="top" wrapText="1"/>
      <protection locked="0"/>
    </xf>
    <xf numFmtId="0" fontId="52" fillId="0" borderId="32" xfId="0" applyFont="1" applyFill="1" applyBorder="1" applyAlignment="1" applyProtection="1">
      <alignment horizontal="left" vertical="top" wrapText="1"/>
      <protection locked="0"/>
    </xf>
    <xf numFmtId="0" fontId="52" fillId="0" borderId="101" xfId="0" applyFont="1" applyFill="1" applyBorder="1" applyAlignment="1" applyProtection="1">
      <alignment horizontal="left" vertical="top" wrapText="1"/>
      <protection locked="0"/>
    </xf>
    <xf numFmtId="0" fontId="52" fillId="0" borderId="102" xfId="0" applyFont="1" applyFill="1" applyBorder="1" applyAlignment="1" applyProtection="1">
      <alignment horizontal="left" vertical="top" wrapText="1"/>
      <protection locked="0"/>
    </xf>
    <xf numFmtId="0" fontId="52" fillId="0" borderId="103" xfId="0" applyFont="1" applyFill="1" applyBorder="1" applyAlignment="1" applyProtection="1">
      <alignment horizontal="left" vertical="top" wrapText="1"/>
      <protection locked="0"/>
    </xf>
    <xf numFmtId="0" fontId="52" fillId="0" borderId="104" xfId="0" applyFont="1" applyFill="1" applyBorder="1" applyAlignment="1" applyProtection="1">
      <alignment horizontal="left" vertical="top" wrapText="1"/>
      <protection locked="0"/>
    </xf>
    <xf numFmtId="0" fontId="20" fillId="0" borderId="74" xfId="0" applyFont="1" applyFill="1" applyBorder="1" applyAlignment="1" applyProtection="1">
      <alignment horizontal="left" vertical="center" wrapText="1"/>
      <protection locked="0"/>
    </xf>
    <xf numFmtId="0" fontId="20" fillId="0" borderId="75" xfId="0" applyFont="1" applyFill="1" applyBorder="1" applyAlignment="1" applyProtection="1">
      <alignment horizontal="left" vertical="center" wrapText="1"/>
      <protection locked="0"/>
    </xf>
    <xf numFmtId="0" fontId="20" fillId="0" borderId="105" xfId="0" applyFont="1" applyFill="1" applyBorder="1" applyAlignment="1" applyProtection="1">
      <alignment horizontal="left" vertical="center" wrapText="1"/>
      <protection locked="0"/>
    </xf>
    <xf numFmtId="2" fontId="79" fillId="13" borderId="74" xfId="2" applyNumberFormat="1" applyFont="1" applyFill="1" applyBorder="1" applyAlignment="1" applyProtection="1">
      <alignment horizontal="center" vertical="center" wrapText="1"/>
      <protection locked="0"/>
    </xf>
    <xf numFmtId="2" fontId="79" fillId="13" borderId="75" xfId="2" applyNumberFormat="1" applyFont="1" applyFill="1" applyBorder="1" applyAlignment="1" applyProtection="1">
      <alignment horizontal="center" vertical="center" wrapText="1"/>
      <protection locked="0"/>
    </xf>
    <xf numFmtId="2" fontId="79" fillId="13" borderId="105" xfId="2" applyNumberFormat="1" applyFont="1" applyFill="1" applyBorder="1" applyAlignment="1" applyProtection="1">
      <alignment horizontal="center" vertical="center" wrapText="1"/>
      <protection locked="0"/>
    </xf>
    <xf numFmtId="0" fontId="20" fillId="12" borderId="77" xfId="0" applyFont="1" applyFill="1" applyBorder="1" applyAlignment="1" applyProtection="1">
      <alignment horizontal="left" vertical="center" wrapText="1"/>
      <protection locked="0"/>
    </xf>
    <xf numFmtId="0" fontId="20" fillId="12" borderId="46" xfId="0" applyFont="1" applyFill="1" applyBorder="1" applyAlignment="1" applyProtection="1">
      <alignment horizontal="left" vertical="center" wrapText="1"/>
      <protection locked="0"/>
    </xf>
    <xf numFmtId="0" fontId="20" fillId="0" borderId="77" xfId="0" applyFont="1" applyFill="1" applyBorder="1" applyAlignment="1" applyProtection="1">
      <alignment horizontal="left" vertical="center" wrapText="1"/>
      <protection locked="0"/>
    </xf>
    <xf numFmtId="0" fontId="20" fillId="0" borderId="46" xfId="0" applyFont="1" applyFill="1" applyBorder="1" applyAlignment="1" applyProtection="1">
      <alignment horizontal="left" vertical="center" wrapText="1"/>
      <protection locked="0"/>
    </xf>
    <xf numFmtId="0" fontId="20" fillId="0" borderId="47" xfId="0" applyFont="1" applyFill="1" applyBorder="1" applyAlignment="1" applyProtection="1">
      <alignment horizontal="left" vertical="center" wrapText="1"/>
      <protection locked="0"/>
    </xf>
    <xf numFmtId="0" fontId="0" fillId="0" borderId="50" xfId="0" applyBorder="1" applyAlignment="1">
      <alignment horizontal="left" vertical="top" wrapText="1"/>
    </xf>
    <xf numFmtId="0" fontId="0" fillId="0" borderId="59" xfId="0" applyBorder="1" applyAlignment="1">
      <alignment horizontal="left" vertical="top" wrapText="1"/>
    </xf>
    <xf numFmtId="0" fontId="0" fillId="0" borderId="51" xfId="0" applyBorder="1" applyAlignment="1">
      <alignment horizontal="left" vertical="top" wrapText="1"/>
    </xf>
    <xf numFmtId="0" fontId="0" fillId="0" borderId="54" xfId="0" applyBorder="1" applyAlignment="1">
      <alignment horizontal="left" vertical="top" wrapText="1"/>
    </xf>
    <xf numFmtId="0" fontId="0" fillId="0" borderId="60" xfId="0" applyBorder="1" applyAlignment="1">
      <alignment horizontal="left" vertical="top" wrapText="1"/>
    </xf>
    <xf numFmtId="0" fontId="0" fillId="0" borderId="55" xfId="0" applyBorder="1" applyAlignment="1">
      <alignment horizontal="left" vertical="top" wrapText="1"/>
    </xf>
    <xf numFmtId="0" fontId="32" fillId="0" borderId="32" xfId="0" applyFont="1" applyFill="1" applyBorder="1" applyAlignment="1" applyProtection="1">
      <alignment horizontal="left" vertical="center" wrapText="1"/>
      <protection locked="0"/>
    </xf>
    <xf numFmtId="0" fontId="31" fillId="0" borderId="32" xfId="0" applyFont="1" applyFill="1" applyBorder="1" applyAlignment="1" applyProtection="1">
      <alignment horizontal="center" vertical="center"/>
      <protection hidden="1"/>
    </xf>
    <xf numFmtId="166" fontId="0" fillId="0" borderId="46" xfId="10" applyFont="1" applyBorder="1" applyAlignment="1">
      <alignment horizontal="left" vertical="center" wrapText="1"/>
    </xf>
    <xf numFmtId="168" fontId="26" fillId="0" borderId="46" xfId="2" applyNumberFormat="1" applyFont="1" applyFill="1" applyBorder="1" applyAlignment="1" applyProtection="1">
      <alignment horizontal="center" vertical="center" wrapText="1"/>
    </xf>
    <xf numFmtId="168" fontId="26" fillId="0" borderId="47" xfId="2" applyNumberFormat="1" applyFont="1" applyFill="1" applyBorder="1" applyAlignment="1" applyProtection="1">
      <alignment horizontal="center" vertical="center" wrapText="1"/>
    </xf>
    <xf numFmtId="168" fontId="26" fillId="0" borderId="78" xfId="2" applyNumberFormat="1" applyFont="1" applyFill="1" applyBorder="1" applyAlignment="1" applyProtection="1">
      <alignment horizontal="center" vertical="center" wrapText="1"/>
    </xf>
    <xf numFmtId="0" fontId="32" fillId="0" borderId="32" xfId="0" applyFont="1" applyFill="1" applyBorder="1" applyAlignment="1" applyProtection="1">
      <alignment horizontal="left" vertical="center" wrapText="1"/>
      <protection hidden="1"/>
    </xf>
    <xf numFmtId="0" fontId="33" fillId="0" borderId="32" xfId="0" applyFont="1" applyFill="1" applyBorder="1" applyAlignment="1" applyProtection="1">
      <alignment horizontal="left" vertical="center" wrapText="1"/>
      <protection hidden="1"/>
    </xf>
    <xf numFmtId="0" fontId="36" fillId="0" borderId="32" xfId="0" applyFont="1" applyFill="1" applyBorder="1" applyAlignment="1" applyProtection="1">
      <alignment horizontal="center" vertical="center"/>
      <protection hidden="1"/>
    </xf>
    <xf numFmtId="0" fontId="17" fillId="0" borderId="36" xfId="1" applyFont="1" applyFill="1" applyBorder="1" applyAlignment="1" applyProtection="1">
      <alignment horizontal="left" vertical="center" wrapText="1"/>
    </xf>
    <xf numFmtId="0" fontId="17" fillId="0" borderId="0" xfId="1" applyFont="1" applyFill="1" applyBorder="1" applyAlignment="1" applyProtection="1">
      <alignment horizontal="left" vertical="center" wrapText="1"/>
    </xf>
    <xf numFmtId="0" fontId="2" fillId="0" borderId="31" xfId="0" applyFont="1" applyFill="1" applyBorder="1" applyAlignment="1" applyProtection="1">
      <alignment horizontal="left" vertical="center"/>
      <protection locked="0"/>
    </xf>
    <xf numFmtId="0" fontId="19" fillId="0" borderId="36" xfId="1" applyFont="1" applyFill="1" applyBorder="1" applyAlignment="1" applyProtection="1">
      <alignment horizontal="left" vertical="center" wrapText="1"/>
    </xf>
    <xf numFmtId="0" fontId="19" fillId="0" borderId="0" xfId="1" applyFont="1" applyFill="1" applyBorder="1" applyAlignment="1" applyProtection="1">
      <alignment horizontal="left" vertical="center" wrapText="1"/>
    </xf>
    <xf numFmtId="0" fontId="2" fillId="0" borderId="31" xfId="0" applyFont="1" applyFill="1" applyBorder="1" applyAlignment="1" applyProtection="1">
      <alignment horizontal="left" vertical="center" wrapText="1"/>
      <protection locked="0"/>
    </xf>
    <xf numFmtId="0" fontId="114" fillId="14" borderId="32"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left" vertical="center"/>
      <protection locked="0"/>
    </xf>
    <xf numFmtId="0" fontId="2" fillId="0" borderId="0" xfId="0" applyFont="1" applyBorder="1" applyAlignment="1" applyProtection="1">
      <alignment horizontal="left" vertical="center" wrapText="1"/>
      <protection locked="0"/>
    </xf>
    <xf numFmtId="166" fontId="0" fillId="0" borderId="80" xfId="10" applyFont="1" applyBorder="1" applyAlignment="1">
      <alignment horizontal="left" vertical="center" wrapText="1"/>
    </xf>
    <xf numFmtId="168" fontId="25" fillId="0" borderId="46" xfId="2" applyNumberFormat="1" applyFont="1" applyFill="1" applyBorder="1" applyAlignment="1" applyProtection="1">
      <alignment horizontal="center" vertical="center" wrapText="1"/>
    </xf>
    <xf numFmtId="168" fontId="25" fillId="0" borderId="47" xfId="2" applyNumberFormat="1" applyFont="1" applyFill="1" applyBorder="1" applyAlignment="1" applyProtection="1">
      <alignment horizontal="center" vertical="center" wrapText="1"/>
    </xf>
    <xf numFmtId="168" fontId="25" fillId="0" borderId="78" xfId="2" applyNumberFormat="1" applyFont="1" applyFill="1" applyBorder="1" applyAlignment="1" applyProtection="1">
      <alignment horizontal="center" vertical="center" wrapText="1"/>
    </xf>
    <xf numFmtId="168" fontId="25" fillId="0" borderId="80" xfId="2" applyNumberFormat="1" applyFont="1" applyFill="1" applyBorder="1" applyAlignment="1" applyProtection="1">
      <alignment horizontal="center" vertical="center" wrapText="1"/>
    </xf>
    <xf numFmtId="168" fontId="25" fillId="0" borderId="106" xfId="2" applyNumberFormat="1" applyFont="1" applyFill="1" applyBorder="1" applyAlignment="1" applyProtection="1">
      <alignment horizontal="center" vertical="center" wrapText="1"/>
    </xf>
    <xf numFmtId="168" fontId="25" fillId="0" borderId="81" xfId="2" applyNumberFormat="1" applyFont="1" applyFill="1" applyBorder="1" applyAlignment="1" applyProtection="1">
      <alignment horizontal="center" vertical="center" wrapText="1"/>
    </xf>
    <xf numFmtId="0" fontId="33" fillId="2" borderId="3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xf>
    <xf numFmtId="0" fontId="30" fillId="0" borderId="31" xfId="0" applyFont="1" applyFill="1" applyBorder="1" applyAlignment="1" applyProtection="1">
      <alignment horizontal="left" vertical="center" wrapText="1"/>
      <protection locked="0"/>
    </xf>
    <xf numFmtId="0" fontId="113" fillId="2" borderId="0" xfId="4" applyFont="1" applyFill="1" applyBorder="1" applyAlignment="1" applyProtection="1">
      <alignment horizontal="left" vertical="center"/>
      <protection locked="0"/>
    </xf>
    <xf numFmtId="0" fontId="90" fillId="2" borderId="0" xfId="4" applyFont="1" applyFill="1" applyBorder="1" applyAlignment="1" applyProtection="1">
      <alignment horizontal="left" vertical="center"/>
      <protection locked="0"/>
    </xf>
    <xf numFmtId="0" fontId="89" fillId="2" borderId="0" xfId="4" applyFont="1" applyFill="1" applyBorder="1" applyAlignment="1" applyProtection="1">
      <alignment horizontal="left" vertical="center"/>
      <protection locked="0"/>
    </xf>
    <xf numFmtId="0" fontId="20" fillId="7" borderId="32" xfId="4" applyFont="1" applyFill="1" applyBorder="1" applyAlignment="1" applyProtection="1">
      <alignment horizontal="center" vertical="center" wrapText="1"/>
      <protection locked="0"/>
    </xf>
    <xf numFmtId="0" fontId="63" fillId="2" borderId="0" xfId="4" applyFont="1" applyFill="1" applyBorder="1" applyAlignment="1" applyProtection="1">
      <alignment horizontal="left" vertical="center"/>
      <protection locked="0"/>
    </xf>
    <xf numFmtId="0" fontId="20" fillId="7" borderId="32" xfId="4" applyFont="1" applyFill="1" applyBorder="1" applyAlignment="1" applyProtection="1">
      <alignment horizontal="center" vertical="center"/>
      <protection locked="0"/>
    </xf>
    <xf numFmtId="0" fontId="98" fillId="3" borderId="47" xfId="4" applyFont="1" applyFill="1" applyBorder="1" applyAlignment="1" applyProtection="1">
      <alignment horizontal="center" vertical="center"/>
      <protection locked="0"/>
    </xf>
    <xf numFmtId="0" fontId="98" fillId="3" borderId="49" xfId="4" applyFont="1" applyFill="1" applyBorder="1" applyAlignment="1" applyProtection="1">
      <alignment horizontal="center" vertical="center"/>
      <protection locked="0"/>
    </xf>
    <xf numFmtId="0" fontId="117" fillId="15" borderId="47" xfId="4" applyFont="1" applyFill="1" applyBorder="1" applyAlignment="1" applyProtection="1">
      <alignment horizontal="center" vertical="center"/>
      <protection locked="0"/>
    </xf>
    <xf numFmtId="0" fontId="117" fillId="15" borderId="49" xfId="4" applyFont="1" applyFill="1" applyBorder="1" applyAlignment="1" applyProtection="1">
      <alignment horizontal="center" vertical="center"/>
      <protection locked="0"/>
    </xf>
    <xf numFmtId="0" fontId="88" fillId="0" borderId="43" xfId="4" applyFont="1" applyFill="1" applyBorder="1" applyAlignment="1" applyProtection="1">
      <alignment horizontal="center" vertical="center" wrapText="1"/>
      <protection locked="0"/>
    </xf>
    <xf numFmtId="0" fontId="88" fillId="0" borderId="44" xfId="4" applyFont="1" applyFill="1" applyBorder="1" applyAlignment="1" applyProtection="1">
      <alignment horizontal="center" vertical="center" wrapText="1"/>
      <protection locked="0"/>
    </xf>
    <xf numFmtId="0" fontId="88" fillId="0" borderId="45" xfId="4" applyFont="1" applyFill="1" applyBorder="1" applyAlignment="1" applyProtection="1">
      <alignment horizontal="center" vertical="center" wrapText="1"/>
      <protection locked="0"/>
    </xf>
    <xf numFmtId="0" fontId="116" fillId="13" borderId="32" xfId="4" applyFont="1" applyFill="1" applyBorder="1" applyAlignment="1" applyProtection="1">
      <alignment horizontal="center" vertical="center" wrapText="1"/>
      <protection locked="0"/>
    </xf>
    <xf numFmtId="0" fontId="116" fillId="13" borderId="32" xfId="4" applyFont="1" applyFill="1" applyBorder="1" applyAlignment="1" applyProtection="1">
      <alignment horizontal="center" vertical="center"/>
      <protection locked="0"/>
    </xf>
    <xf numFmtId="0" fontId="61" fillId="2" borderId="0" xfId="4" applyFont="1" applyFill="1" applyAlignment="1" applyProtection="1">
      <alignment horizontal="center" vertical="center" wrapText="1"/>
      <protection locked="0"/>
    </xf>
    <xf numFmtId="0" fontId="61" fillId="2" borderId="0" xfId="4" applyFont="1" applyFill="1" applyAlignment="1" applyProtection="1">
      <alignment horizontal="center" vertical="center"/>
      <protection locked="0"/>
    </xf>
    <xf numFmtId="0" fontId="9" fillId="7" borderId="32" xfId="0" applyFont="1" applyFill="1" applyBorder="1" applyAlignment="1" applyProtection="1">
      <alignment horizontal="left" vertical="center" wrapText="1"/>
      <protection hidden="1"/>
    </xf>
    <xf numFmtId="0" fontId="123" fillId="0" borderId="0" xfId="0" applyFont="1" applyFill="1" applyBorder="1" applyAlignment="1" applyProtection="1">
      <alignment horizontal="left" vertical="center" wrapText="1"/>
      <protection locked="0"/>
    </xf>
    <xf numFmtId="0" fontId="10" fillId="0" borderId="33" xfId="0" applyFont="1" applyFill="1" applyBorder="1" applyAlignment="1" applyProtection="1">
      <alignment horizontal="left" vertical="center" wrapText="1"/>
      <protection locked="0"/>
    </xf>
    <xf numFmtId="0" fontId="10" fillId="0" borderId="34" xfId="0" applyFont="1" applyFill="1" applyBorder="1" applyAlignment="1" applyProtection="1">
      <alignment horizontal="left" vertical="center" wrapText="1"/>
      <protection locked="0"/>
    </xf>
    <xf numFmtId="0" fontId="10" fillId="0" borderId="35" xfId="0" applyFont="1" applyFill="1" applyBorder="1" applyAlignment="1" applyProtection="1">
      <alignment horizontal="left" vertical="center" wrapText="1"/>
      <protection locked="0"/>
    </xf>
    <xf numFmtId="0" fontId="10" fillId="0" borderId="36" xfId="0" applyFont="1" applyFill="1" applyBorder="1" applyAlignment="1" applyProtection="1">
      <alignment horizontal="left" vertical="center" wrapText="1"/>
      <protection locked="0"/>
    </xf>
    <xf numFmtId="0" fontId="10" fillId="0" borderId="0" xfId="0" applyFont="1" applyFill="1" applyBorder="1" applyAlignment="1" applyProtection="1">
      <alignment horizontal="left" vertical="center" wrapText="1"/>
      <protection locked="0"/>
    </xf>
    <xf numFmtId="0" fontId="10" fillId="0" borderId="37" xfId="0" applyFont="1" applyFill="1" applyBorder="1" applyAlignment="1" applyProtection="1">
      <alignment horizontal="left" vertical="center" wrapText="1"/>
      <protection locked="0"/>
    </xf>
    <xf numFmtId="0" fontId="10" fillId="0" borderId="38" xfId="0" applyFont="1" applyFill="1" applyBorder="1" applyAlignment="1" applyProtection="1">
      <alignment horizontal="left" vertical="center" wrapText="1"/>
      <protection locked="0"/>
    </xf>
    <xf numFmtId="0" fontId="10" fillId="0" borderId="31" xfId="0" applyFont="1" applyFill="1" applyBorder="1" applyAlignment="1" applyProtection="1">
      <alignment horizontal="left" vertical="center" wrapText="1"/>
      <protection locked="0"/>
    </xf>
    <xf numFmtId="0" fontId="10" fillId="0" borderId="39" xfId="0" applyFont="1" applyFill="1" applyBorder="1" applyAlignment="1" applyProtection="1">
      <alignment horizontal="left" vertical="center" wrapText="1"/>
      <protection locked="0"/>
    </xf>
    <xf numFmtId="0" fontId="125" fillId="13" borderId="0" xfId="0" applyFont="1" applyFill="1" applyAlignment="1" applyProtection="1">
      <alignment horizontal="center" vertical="center" wrapText="1"/>
      <protection locked="0"/>
    </xf>
    <xf numFmtId="0" fontId="0" fillId="0" borderId="33" xfId="0" applyFill="1" applyBorder="1" applyAlignment="1" applyProtection="1">
      <alignment horizontal="left" vertical="center" wrapText="1"/>
      <protection hidden="1"/>
    </xf>
    <xf numFmtId="0" fontId="0" fillId="0" borderId="34" xfId="0" applyFill="1" applyBorder="1" applyAlignment="1" applyProtection="1">
      <alignment horizontal="left" vertical="center" wrapText="1"/>
      <protection hidden="1"/>
    </xf>
    <xf numFmtId="0" fontId="0" fillId="0" borderId="35" xfId="0" applyFill="1" applyBorder="1" applyAlignment="1" applyProtection="1">
      <alignment horizontal="left" vertical="center" wrapText="1"/>
      <protection hidden="1"/>
    </xf>
    <xf numFmtId="0" fontId="0" fillId="0" borderId="36" xfId="0" applyFill="1" applyBorder="1" applyAlignment="1" applyProtection="1">
      <alignment horizontal="left" vertical="center" wrapText="1"/>
      <protection hidden="1"/>
    </xf>
    <xf numFmtId="0" fontId="0" fillId="0" borderId="0" xfId="0" applyFill="1" applyBorder="1" applyAlignment="1" applyProtection="1">
      <alignment horizontal="left" vertical="center" wrapText="1"/>
      <protection hidden="1"/>
    </xf>
    <xf numFmtId="0" fontId="0" fillId="0" borderId="37" xfId="0" applyFill="1" applyBorder="1" applyAlignment="1" applyProtection="1">
      <alignment horizontal="left" vertical="center" wrapText="1"/>
      <protection hidden="1"/>
    </xf>
    <xf numFmtId="0" fontId="0" fillId="0" borderId="38" xfId="0" applyFill="1" applyBorder="1" applyAlignment="1" applyProtection="1">
      <alignment horizontal="left" vertical="center" wrapText="1"/>
      <protection hidden="1"/>
    </xf>
    <xf numFmtId="0" fontId="0" fillId="0" borderId="31" xfId="0" applyFill="1" applyBorder="1" applyAlignment="1" applyProtection="1">
      <alignment horizontal="left" vertical="center" wrapText="1"/>
      <protection hidden="1"/>
    </xf>
    <xf numFmtId="0" fontId="0" fillId="0" borderId="39" xfId="0" applyFill="1" applyBorder="1" applyAlignment="1" applyProtection="1">
      <alignment horizontal="left" vertical="center" wrapText="1"/>
      <protection hidden="1"/>
    </xf>
    <xf numFmtId="0" fontId="0" fillId="0" borderId="43" xfId="0" applyFont="1" applyFill="1" applyBorder="1" applyAlignment="1" applyProtection="1">
      <alignment horizontal="left" vertical="center" wrapText="1"/>
      <protection hidden="1"/>
    </xf>
    <xf numFmtId="0" fontId="0" fillId="0" borderId="44" xfId="0" applyFont="1" applyFill="1" applyBorder="1" applyAlignment="1" applyProtection="1">
      <alignment horizontal="left" vertical="center" wrapText="1"/>
      <protection hidden="1"/>
    </xf>
    <xf numFmtId="0" fontId="0" fillId="0" borderId="45" xfId="0" applyFont="1" applyFill="1" applyBorder="1" applyAlignment="1" applyProtection="1">
      <alignment horizontal="left" vertical="center" wrapText="1"/>
      <protection hidden="1"/>
    </xf>
    <xf numFmtId="0" fontId="0" fillId="0" borderId="43" xfId="0" applyFill="1" applyBorder="1" applyAlignment="1" applyProtection="1">
      <alignment horizontal="center" vertical="center" wrapText="1"/>
      <protection locked="0"/>
    </xf>
    <xf numFmtId="0" fontId="0" fillId="0" borderId="44" xfId="0" applyFill="1" applyBorder="1" applyAlignment="1" applyProtection="1">
      <alignment horizontal="center" vertical="center" wrapText="1"/>
      <protection locked="0"/>
    </xf>
    <xf numFmtId="0" fontId="0" fillId="0" borderId="45" xfId="0" applyFill="1" applyBorder="1" applyAlignment="1" applyProtection="1">
      <alignment horizontal="center" vertical="center" wrapText="1"/>
      <protection locked="0"/>
    </xf>
    <xf numFmtId="0" fontId="112" fillId="0" borderId="31" xfId="0" applyFont="1" applyFill="1" applyBorder="1" applyAlignment="1" applyProtection="1">
      <alignment horizontal="left" vertical="center" wrapText="1"/>
      <protection locked="0"/>
    </xf>
    <xf numFmtId="0" fontId="0" fillId="0" borderId="32" xfId="0" applyFill="1" applyBorder="1" applyAlignment="1" applyProtection="1">
      <alignment horizontal="center" vertical="center" wrapText="1"/>
      <protection locked="0"/>
    </xf>
    <xf numFmtId="0" fontId="0" fillId="0" borderId="32" xfId="0" applyFill="1" applyBorder="1" applyAlignment="1" applyProtection="1">
      <alignment horizontal="left" vertical="center" wrapText="1"/>
      <protection locked="0"/>
    </xf>
    <xf numFmtId="173" fontId="0" fillId="0" borderId="32" xfId="0" applyNumberFormat="1" applyFill="1" applyBorder="1" applyAlignment="1" applyProtection="1">
      <alignment horizontal="center" vertical="center" wrapText="1"/>
      <protection locked="0"/>
    </xf>
    <xf numFmtId="2" fontId="122" fillId="6" borderId="32" xfId="0" applyNumberFormat="1" applyFont="1" applyFill="1" applyBorder="1" applyAlignment="1" applyProtection="1">
      <alignment horizontal="center" vertical="center" wrapText="1"/>
      <protection locked="0"/>
    </xf>
    <xf numFmtId="0" fontId="122" fillId="6" borderId="32" xfId="0" applyFont="1" applyFill="1" applyBorder="1" applyAlignment="1" applyProtection="1">
      <alignment horizontal="center" vertical="center" wrapText="1"/>
      <protection locked="0"/>
    </xf>
    <xf numFmtId="0" fontId="9" fillId="3" borderId="32" xfId="0" applyFont="1" applyFill="1" applyBorder="1" applyAlignment="1" applyProtection="1">
      <alignment horizontal="left" vertical="center"/>
      <protection hidden="1"/>
    </xf>
    <xf numFmtId="0" fontId="0" fillId="0" borderId="43" xfId="0" applyFont="1" applyFill="1" applyBorder="1" applyAlignment="1" applyProtection="1">
      <alignment horizontal="left" vertical="top" wrapText="1"/>
      <protection hidden="1"/>
    </xf>
    <xf numFmtId="0" fontId="0" fillId="0" borderId="44" xfId="0" applyFont="1" applyFill="1" applyBorder="1" applyAlignment="1" applyProtection="1">
      <alignment horizontal="left" vertical="top" wrapText="1"/>
      <protection hidden="1"/>
    </xf>
    <xf numFmtId="0" fontId="0" fillId="0" borderId="45" xfId="0" applyFont="1" applyFill="1" applyBorder="1" applyAlignment="1" applyProtection="1">
      <alignment horizontal="left" vertical="top" wrapText="1"/>
      <protection hidden="1"/>
    </xf>
    <xf numFmtId="0" fontId="7" fillId="0" borderId="43" xfId="0" applyFont="1" applyFill="1" applyBorder="1" applyAlignment="1" applyProtection="1">
      <alignment horizontal="left" vertical="top" wrapText="1"/>
      <protection hidden="1"/>
    </xf>
    <xf numFmtId="0" fontId="0" fillId="0" borderId="32" xfId="0" applyFont="1" applyFill="1" applyBorder="1" applyAlignment="1" applyProtection="1">
      <alignment horizontal="left" vertical="center" wrapText="1"/>
      <protection hidden="1"/>
    </xf>
    <xf numFmtId="0" fontId="0" fillId="6" borderId="32" xfId="0" applyFont="1" applyFill="1" applyBorder="1" applyAlignment="1" applyProtection="1">
      <alignment horizontal="left" vertical="top" wrapText="1"/>
      <protection locked="0"/>
    </xf>
    <xf numFmtId="0" fontId="10" fillId="0" borderId="32" xfId="0" applyFont="1" applyFill="1" applyBorder="1" applyAlignment="1" applyProtection="1">
      <alignment horizontal="left" vertical="center" wrapText="1"/>
      <protection locked="0"/>
    </xf>
    <xf numFmtId="0" fontId="7" fillId="7" borderId="43" xfId="0" applyFont="1" applyFill="1" applyBorder="1" applyAlignment="1" applyProtection="1">
      <alignment horizontal="center" vertical="center" wrapText="1"/>
      <protection hidden="1"/>
    </xf>
    <xf numFmtId="0" fontId="7" fillId="7" borderId="44" xfId="0" applyFont="1" applyFill="1" applyBorder="1" applyAlignment="1" applyProtection="1">
      <alignment horizontal="center" vertical="center" wrapText="1"/>
      <protection hidden="1"/>
    </xf>
    <xf numFmtId="0" fontId="7" fillId="7" borderId="45" xfId="0" applyFont="1" applyFill="1" applyBorder="1" applyAlignment="1" applyProtection="1">
      <alignment horizontal="center" vertical="center" wrapText="1"/>
      <protection hidden="1"/>
    </xf>
    <xf numFmtId="0" fontId="7" fillId="7" borderId="32" xfId="0" applyFont="1" applyFill="1" applyBorder="1" applyAlignment="1" applyProtection="1">
      <alignment horizontal="center" vertical="center" wrapText="1"/>
      <protection hidden="1"/>
    </xf>
    <xf numFmtId="2" fontId="122" fillId="6" borderId="40" xfId="0" applyNumberFormat="1" applyFont="1" applyFill="1" applyBorder="1" applyAlignment="1" applyProtection="1">
      <alignment horizontal="center" vertical="center" wrapText="1"/>
      <protection locked="0"/>
    </xf>
    <xf numFmtId="0" fontId="122" fillId="6" borderId="41" xfId="0" applyFont="1" applyFill="1" applyBorder="1" applyAlignment="1" applyProtection="1">
      <alignment horizontal="center" vertical="center" wrapText="1"/>
      <protection locked="0"/>
    </xf>
    <xf numFmtId="0" fontId="122" fillId="6" borderId="42" xfId="0" applyFont="1" applyFill="1" applyBorder="1" applyAlignment="1" applyProtection="1">
      <alignment horizontal="center" vertical="center" wrapText="1"/>
      <protection locked="0"/>
    </xf>
    <xf numFmtId="0" fontId="7" fillId="6" borderId="43" xfId="0" applyFont="1" applyFill="1" applyBorder="1" applyAlignment="1" applyProtection="1">
      <alignment horizontal="center" vertical="center" wrapText="1"/>
      <protection hidden="1"/>
    </xf>
    <xf numFmtId="0" fontId="7" fillId="6" borderId="44" xfId="0" applyFont="1" applyFill="1" applyBorder="1" applyAlignment="1" applyProtection="1">
      <alignment horizontal="center" vertical="center" wrapText="1"/>
      <protection hidden="1"/>
    </xf>
    <xf numFmtId="0" fontId="7" fillId="6" borderId="45" xfId="0" applyFont="1" applyFill="1" applyBorder="1" applyAlignment="1" applyProtection="1">
      <alignment horizontal="center" vertical="center" wrapText="1"/>
      <protection hidden="1"/>
    </xf>
    <xf numFmtId="0" fontId="33" fillId="0" borderId="40" xfId="0" applyFont="1" applyFill="1" applyBorder="1" applyAlignment="1" applyProtection="1">
      <alignment horizontal="center" vertical="center" wrapText="1"/>
      <protection locked="0"/>
    </xf>
    <xf numFmtId="0" fontId="33" fillId="0" borderId="41" xfId="0" applyFont="1" applyFill="1" applyBorder="1" applyAlignment="1" applyProtection="1">
      <alignment horizontal="center" vertical="center" wrapText="1"/>
      <protection locked="0"/>
    </xf>
    <xf numFmtId="0" fontId="33" fillId="0" borderId="42" xfId="0" applyFont="1" applyFill="1" applyBorder="1" applyAlignment="1" applyProtection="1">
      <alignment horizontal="center" vertical="center" wrapText="1"/>
      <protection locked="0"/>
    </xf>
    <xf numFmtId="0" fontId="7" fillId="6" borderId="32" xfId="0" applyFont="1" applyFill="1" applyBorder="1" applyAlignment="1" applyProtection="1">
      <alignment horizontal="center" vertical="center" wrapText="1"/>
      <protection hidden="1"/>
    </xf>
    <xf numFmtId="1" fontId="0" fillId="0" borderId="40" xfId="0" applyNumberFormat="1" applyFill="1" applyBorder="1" applyAlignment="1" applyProtection="1">
      <alignment horizontal="center" vertical="center" wrapText="1"/>
      <protection locked="0"/>
    </xf>
    <xf numFmtId="1" fontId="0" fillId="0" borderId="41" xfId="0" applyNumberFormat="1" applyFill="1" applyBorder="1" applyAlignment="1" applyProtection="1">
      <alignment horizontal="center" vertical="center" wrapText="1"/>
      <protection locked="0"/>
    </xf>
    <xf numFmtId="1" fontId="0" fillId="0" borderId="42" xfId="0" applyNumberFormat="1" applyFill="1" applyBorder="1" applyAlignment="1" applyProtection="1">
      <alignment horizontal="center" vertical="center" wrapText="1"/>
      <protection locked="0"/>
    </xf>
    <xf numFmtId="0" fontId="0" fillId="0" borderId="40" xfId="0" applyFill="1" applyBorder="1" applyAlignment="1" applyProtection="1">
      <alignment horizontal="left" vertical="center" wrapText="1"/>
      <protection locked="0"/>
    </xf>
    <xf numFmtId="0" fontId="0" fillId="0" borderId="41" xfId="0" applyFill="1" applyBorder="1" applyAlignment="1" applyProtection="1">
      <alignment horizontal="left" vertical="center" wrapText="1"/>
      <protection locked="0"/>
    </xf>
    <xf numFmtId="0" fontId="0" fillId="0" borderId="42" xfId="0" applyFill="1" applyBorder="1" applyAlignment="1" applyProtection="1">
      <alignment horizontal="left" vertical="center" wrapText="1"/>
      <protection locked="0"/>
    </xf>
    <xf numFmtId="0" fontId="33" fillId="0" borderId="40" xfId="0" applyFont="1" applyFill="1" applyBorder="1" applyAlignment="1" applyProtection="1">
      <alignment horizontal="center" vertical="center" wrapText="1"/>
      <protection hidden="1"/>
    </xf>
    <xf numFmtId="0" fontId="33" fillId="0" borderId="41" xfId="0" applyFont="1" applyFill="1" applyBorder="1" applyAlignment="1" applyProtection="1">
      <alignment horizontal="center" vertical="center" wrapText="1"/>
      <protection hidden="1"/>
    </xf>
    <xf numFmtId="0" fontId="33" fillId="0" borderId="42" xfId="0" applyFont="1" applyFill="1" applyBorder="1" applyAlignment="1" applyProtection="1">
      <alignment horizontal="center" vertical="center" wrapText="1"/>
      <protection hidden="1"/>
    </xf>
    <xf numFmtId="0" fontId="33" fillId="0" borderId="32" xfId="0" applyFont="1" applyFill="1" applyBorder="1" applyAlignment="1" applyProtection="1">
      <alignment horizontal="center" vertical="center" wrapText="1"/>
      <protection hidden="1"/>
    </xf>
    <xf numFmtId="0" fontId="78" fillId="0" borderId="40" xfId="0" applyFont="1" applyFill="1" applyBorder="1" applyAlignment="1" applyProtection="1">
      <alignment horizontal="center" vertical="center" wrapText="1"/>
      <protection hidden="1"/>
    </xf>
    <xf numFmtId="0" fontId="78" fillId="0" borderId="41" xfId="0" applyFont="1" applyFill="1" applyBorder="1" applyAlignment="1" applyProtection="1">
      <alignment horizontal="center" vertical="center" wrapText="1"/>
      <protection hidden="1"/>
    </xf>
    <xf numFmtId="0" fontId="78" fillId="0" borderId="42" xfId="0" applyFont="1" applyFill="1" applyBorder="1" applyAlignment="1" applyProtection="1">
      <alignment horizontal="center" vertical="center" wrapText="1"/>
      <protection hidden="1"/>
    </xf>
    <xf numFmtId="0" fontId="0" fillId="0" borderId="32" xfId="0" applyFill="1" applyBorder="1" applyAlignment="1" applyProtection="1">
      <alignment horizontal="left" vertical="center" wrapText="1"/>
      <protection hidden="1"/>
    </xf>
    <xf numFmtId="0" fontId="7" fillId="0" borderId="34" xfId="0" applyFont="1" applyFill="1" applyBorder="1" applyAlignment="1" applyProtection="1">
      <alignment horizontal="center"/>
      <protection locked="0"/>
    </xf>
    <xf numFmtId="0" fontId="7" fillId="0" borderId="35" xfId="0" applyFont="1" applyFill="1" applyBorder="1" applyAlignment="1" applyProtection="1">
      <alignment horizontal="center"/>
      <protection locked="0"/>
    </xf>
    <xf numFmtId="0" fontId="7" fillId="0" borderId="0" xfId="0" applyFont="1" applyFill="1" applyBorder="1" applyAlignment="1" applyProtection="1">
      <alignment horizontal="center"/>
      <protection locked="0"/>
    </xf>
    <xf numFmtId="0" fontId="7" fillId="0" borderId="37" xfId="0" applyFont="1" applyFill="1" applyBorder="1" applyAlignment="1" applyProtection="1">
      <alignment horizontal="center"/>
      <protection locked="0"/>
    </xf>
    <xf numFmtId="0" fontId="125" fillId="13" borderId="0" xfId="0" applyFont="1" applyFill="1" applyAlignment="1" applyProtection="1">
      <alignment horizontal="center" vertical="center"/>
      <protection locked="0"/>
    </xf>
    <xf numFmtId="0" fontId="9" fillId="6" borderId="32" xfId="0" applyFont="1" applyFill="1" applyBorder="1" applyAlignment="1" applyProtection="1">
      <alignment horizontal="left" vertical="center" wrapText="1"/>
      <protection hidden="1"/>
    </xf>
    <xf numFmtId="0" fontId="126" fillId="16" borderId="32" xfId="0" applyFont="1" applyFill="1" applyBorder="1" applyAlignment="1" applyProtection="1">
      <alignment horizontal="left" vertical="center" wrapText="1"/>
      <protection hidden="1"/>
    </xf>
    <xf numFmtId="0" fontId="124" fillId="0" borderId="32" xfId="0" applyFont="1" applyFill="1" applyBorder="1" applyAlignment="1" applyProtection="1">
      <alignment horizontal="left" vertical="top" wrapText="1"/>
      <protection locked="0"/>
    </xf>
    <xf numFmtId="0" fontId="33" fillId="0" borderId="32" xfId="0" applyFont="1" applyFill="1" applyBorder="1" applyAlignment="1" applyProtection="1">
      <alignment horizontal="center" vertical="center" wrapText="1"/>
      <protection locked="0"/>
    </xf>
    <xf numFmtId="0" fontId="122" fillId="0" borderId="31" xfId="0" applyFont="1" applyFill="1" applyBorder="1" applyAlignment="1" applyProtection="1">
      <alignment horizontal="left" vertical="top" wrapText="1"/>
      <protection locked="0"/>
    </xf>
    <xf numFmtId="0" fontId="0" fillId="0" borderId="34" xfId="0" applyFill="1" applyBorder="1" applyAlignment="1" applyProtection="1">
      <alignment horizontal="left" vertical="center" wrapText="1"/>
      <protection locked="0"/>
    </xf>
    <xf numFmtId="0" fontId="0" fillId="0" borderId="35" xfId="0" applyFill="1" applyBorder="1" applyAlignment="1" applyProtection="1">
      <alignment horizontal="left" vertical="center" wrapText="1"/>
      <protection locked="0"/>
    </xf>
    <xf numFmtId="0" fontId="0" fillId="0" borderId="36" xfId="0" applyFill="1" applyBorder="1" applyAlignment="1" applyProtection="1">
      <alignment horizontal="left" vertical="center" wrapText="1"/>
      <protection locked="0"/>
    </xf>
    <xf numFmtId="0" fontId="0" fillId="0" borderId="0" xfId="0" applyFill="1" applyBorder="1" applyAlignment="1" applyProtection="1">
      <alignment horizontal="left" vertical="center" wrapText="1"/>
      <protection locked="0"/>
    </xf>
    <xf numFmtId="0" fontId="0" fillId="0" borderId="37" xfId="0" applyFill="1" applyBorder="1" applyAlignment="1" applyProtection="1">
      <alignment horizontal="left" vertical="center" wrapText="1"/>
      <protection locked="0"/>
    </xf>
    <xf numFmtId="0" fontId="0" fillId="0" borderId="38" xfId="0" applyFill="1" applyBorder="1" applyAlignment="1" applyProtection="1">
      <alignment horizontal="left" vertical="center" wrapText="1"/>
      <protection locked="0"/>
    </xf>
    <xf numFmtId="0" fontId="0" fillId="0" borderId="31" xfId="0" applyFill="1" applyBorder="1" applyAlignment="1" applyProtection="1">
      <alignment horizontal="left" vertical="center" wrapText="1"/>
      <protection locked="0"/>
    </xf>
    <xf numFmtId="0" fontId="0" fillId="0" borderId="39" xfId="0" applyFill="1" applyBorder="1" applyAlignment="1" applyProtection="1">
      <alignment horizontal="left" vertical="center" wrapText="1"/>
      <protection locked="0"/>
    </xf>
    <xf numFmtId="0" fontId="10" fillId="0" borderId="33" xfId="0" applyFont="1" applyFill="1" applyBorder="1" applyAlignment="1" applyProtection="1">
      <alignment horizontal="left" vertical="center" wrapText="1"/>
      <protection hidden="1"/>
    </xf>
    <xf numFmtId="0" fontId="10" fillId="0" borderId="34" xfId="0" applyFont="1" applyFill="1" applyBorder="1" applyAlignment="1" applyProtection="1">
      <alignment horizontal="left" vertical="center" wrapText="1"/>
      <protection hidden="1"/>
    </xf>
    <xf numFmtId="0" fontId="10" fillId="0" borderId="35" xfId="0" applyFont="1" applyFill="1" applyBorder="1" applyAlignment="1" applyProtection="1">
      <alignment horizontal="left" vertical="center" wrapText="1"/>
      <protection hidden="1"/>
    </xf>
    <xf numFmtId="0" fontId="10" fillId="0" borderId="36" xfId="0" applyFont="1" applyFill="1" applyBorder="1" applyAlignment="1" applyProtection="1">
      <alignment horizontal="left" vertical="center" wrapText="1"/>
      <protection hidden="1"/>
    </xf>
    <xf numFmtId="0" fontId="10" fillId="0" borderId="0" xfId="0" applyFont="1" applyFill="1" applyBorder="1" applyAlignment="1" applyProtection="1">
      <alignment horizontal="left" vertical="center" wrapText="1"/>
      <protection hidden="1"/>
    </xf>
    <xf numFmtId="0" fontId="10" fillId="0" borderId="37" xfId="0" applyFont="1" applyFill="1" applyBorder="1" applyAlignment="1" applyProtection="1">
      <alignment horizontal="left" vertical="center" wrapText="1"/>
      <protection hidden="1"/>
    </xf>
    <xf numFmtId="0" fontId="10" fillId="0" borderId="38" xfId="0" applyFont="1" applyFill="1" applyBorder="1" applyAlignment="1" applyProtection="1">
      <alignment horizontal="left" vertical="center" wrapText="1"/>
      <protection hidden="1"/>
    </xf>
    <xf numFmtId="0" fontId="10" fillId="0" borderId="31" xfId="0" applyFont="1" applyFill="1" applyBorder="1" applyAlignment="1" applyProtection="1">
      <alignment horizontal="left" vertical="center" wrapText="1"/>
      <protection hidden="1"/>
    </xf>
    <xf numFmtId="0" fontId="10" fillId="0" borderId="39" xfId="0" applyFont="1" applyFill="1" applyBorder="1" applyAlignment="1" applyProtection="1">
      <alignment horizontal="left" vertical="center" wrapText="1"/>
      <protection hidden="1"/>
    </xf>
    <xf numFmtId="0" fontId="0" fillId="0" borderId="40" xfId="0" applyFill="1" applyBorder="1" applyAlignment="1" applyProtection="1">
      <alignment horizontal="center" vertical="center" wrapText="1"/>
      <protection hidden="1"/>
    </xf>
    <xf numFmtId="0" fontId="0" fillId="0" borderId="41" xfId="0" applyFill="1" applyBorder="1" applyAlignment="1" applyProtection="1">
      <alignment horizontal="center" vertical="center" wrapText="1"/>
      <protection hidden="1"/>
    </xf>
    <xf numFmtId="0" fontId="0" fillId="0" borderId="42" xfId="0" applyFill="1" applyBorder="1" applyAlignment="1" applyProtection="1">
      <alignment horizontal="center" vertical="center" wrapText="1"/>
      <protection hidden="1"/>
    </xf>
    <xf numFmtId="0" fontId="0" fillId="0" borderId="33" xfId="0" applyFill="1" applyBorder="1" applyAlignment="1" applyProtection="1">
      <alignment horizontal="center" vertical="center" wrapText="1"/>
      <protection hidden="1"/>
    </xf>
    <xf numFmtId="0" fontId="0" fillId="0" borderId="34" xfId="0" applyFill="1" applyBorder="1" applyAlignment="1" applyProtection="1">
      <alignment horizontal="center" vertical="center" wrapText="1"/>
      <protection hidden="1"/>
    </xf>
    <xf numFmtId="0" fontId="0" fillId="0" borderId="35" xfId="0" applyFill="1" applyBorder="1" applyAlignment="1" applyProtection="1">
      <alignment horizontal="center" vertical="center" wrapText="1"/>
      <protection hidden="1"/>
    </xf>
    <xf numFmtId="0" fontId="0" fillId="0" borderId="36" xfId="0" applyFill="1" applyBorder="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37" xfId="0" applyFill="1" applyBorder="1" applyAlignment="1" applyProtection="1">
      <alignment horizontal="center" vertical="center" wrapText="1"/>
      <protection hidden="1"/>
    </xf>
    <xf numFmtId="0" fontId="0" fillId="0" borderId="38" xfId="0" applyFill="1" applyBorder="1" applyAlignment="1" applyProtection="1">
      <alignment horizontal="center" vertical="center" wrapText="1"/>
      <protection hidden="1"/>
    </xf>
    <xf numFmtId="0" fontId="0" fillId="0" borderId="31" xfId="0" applyFill="1" applyBorder="1" applyAlignment="1" applyProtection="1">
      <alignment horizontal="center" vertical="center" wrapText="1"/>
      <protection hidden="1"/>
    </xf>
    <xf numFmtId="0" fontId="0" fillId="0" borderId="39" xfId="0" applyFill="1" applyBorder="1" applyAlignment="1" applyProtection="1">
      <alignment horizontal="center" vertical="center" wrapText="1"/>
      <protection hidden="1"/>
    </xf>
    <xf numFmtId="0" fontId="0" fillId="6" borderId="33" xfId="0" applyFont="1" applyFill="1" applyBorder="1" applyAlignment="1" applyProtection="1">
      <alignment horizontal="left" vertical="top" wrapText="1"/>
      <protection locked="0"/>
    </xf>
    <xf numFmtId="0" fontId="0" fillId="6" borderId="34" xfId="0" applyFont="1" applyFill="1" applyBorder="1" applyAlignment="1" applyProtection="1">
      <alignment horizontal="left" vertical="top" wrapText="1"/>
      <protection locked="0"/>
    </xf>
    <xf numFmtId="0" fontId="0" fillId="6" borderId="35" xfId="0" applyFont="1" applyFill="1" applyBorder="1" applyAlignment="1" applyProtection="1">
      <alignment horizontal="left" vertical="top" wrapText="1"/>
      <protection locked="0"/>
    </xf>
    <xf numFmtId="0" fontId="0" fillId="6" borderId="36" xfId="0" applyFont="1" applyFill="1" applyBorder="1" applyAlignment="1" applyProtection="1">
      <alignment horizontal="left" vertical="top" wrapText="1"/>
      <protection locked="0"/>
    </xf>
    <xf numFmtId="0" fontId="0" fillId="6" borderId="0" xfId="0" applyFont="1" applyFill="1" applyBorder="1" applyAlignment="1" applyProtection="1">
      <alignment horizontal="left" vertical="top" wrapText="1"/>
      <protection locked="0"/>
    </xf>
    <xf numFmtId="0" fontId="0" fillId="6" borderId="37" xfId="0" applyFont="1" applyFill="1" applyBorder="1" applyAlignment="1" applyProtection="1">
      <alignment horizontal="left" vertical="top" wrapText="1"/>
      <protection locked="0"/>
    </xf>
    <xf numFmtId="0" fontId="0" fillId="6" borderId="38" xfId="0" applyFont="1" applyFill="1" applyBorder="1" applyAlignment="1" applyProtection="1">
      <alignment horizontal="left" vertical="top" wrapText="1"/>
      <protection locked="0"/>
    </xf>
    <xf numFmtId="0" fontId="0" fillId="6" borderId="31" xfId="0" applyFont="1" applyFill="1" applyBorder="1" applyAlignment="1" applyProtection="1">
      <alignment horizontal="left" vertical="top" wrapText="1"/>
      <protection locked="0"/>
    </xf>
    <xf numFmtId="0" fontId="0" fillId="6" borderId="39" xfId="0" applyFont="1" applyFill="1" applyBorder="1" applyAlignment="1" applyProtection="1">
      <alignment horizontal="left" vertical="top" wrapText="1"/>
      <protection locked="0"/>
    </xf>
    <xf numFmtId="0" fontId="0" fillId="0" borderId="50" xfId="0" applyFont="1" applyFill="1" applyBorder="1" applyAlignment="1" applyProtection="1">
      <alignment horizontal="left" vertical="center" wrapText="1"/>
      <protection hidden="1"/>
    </xf>
    <xf numFmtId="0" fontId="0" fillId="0" borderId="59" xfId="0" applyFont="1" applyFill="1" applyBorder="1" applyAlignment="1" applyProtection="1">
      <alignment horizontal="left" vertical="center" wrapText="1"/>
      <protection hidden="1"/>
    </xf>
    <xf numFmtId="0" fontId="0" fillId="0" borderId="51" xfId="0" applyFont="1" applyFill="1" applyBorder="1" applyAlignment="1" applyProtection="1">
      <alignment horizontal="left" vertical="center" wrapText="1"/>
      <protection hidden="1"/>
    </xf>
    <xf numFmtId="0" fontId="0" fillId="0" borderId="52" xfId="0" applyFont="1" applyFill="1" applyBorder="1" applyAlignment="1" applyProtection="1">
      <alignment horizontal="left" vertical="center" wrapText="1"/>
      <protection hidden="1"/>
    </xf>
    <xf numFmtId="0" fontId="0" fillId="0" borderId="0" xfId="0" applyFont="1" applyFill="1" applyBorder="1" applyAlignment="1" applyProtection="1">
      <alignment horizontal="left" vertical="center" wrapText="1"/>
      <protection hidden="1"/>
    </xf>
    <xf numFmtId="0" fontId="0" fillId="0" borderId="53" xfId="0" applyFont="1" applyFill="1" applyBorder="1" applyAlignment="1" applyProtection="1">
      <alignment horizontal="left" vertical="center" wrapText="1"/>
      <protection hidden="1"/>
    </xf>
    <xf numFmtId="0" fontId="0" fillId="0" borderId="54" xfId="0" applyFont="1" applyFill="1" applyBorder="1" applyAlignment="1" applyProtection="1">
      <alignment horizontal="left" vertical="center" wrapText="1"/>
      <protection hidden="1"/>
    </xf>
    <xf numFmtId="0" fontId="0" fillId="0" borderId="60" xfId="0" applyFont="1" applyFill="1" applyBorder="1" applyAlignment="1" applyProtection="1">
      <alignment horizontal="left" vertical="center" wrapText="1"/>
      <protection hidden="1"/>
    </xf>
    <xf numFmtId="0" fontId="0" fillId="0" borderId="55" xfId="0" applyFont="1" applyFill="1" applyBorder="1" applyAlignment="1" applyProtection="1">
      <alignment horizontal="left" vertical="center" wrapText="1"/>
      <protection hidden="1"/>
    </xf>
    <xf numFmtId="0" fontId="0" fillId="6" borderId="0" xfId="0" applyFont="1" applyFill="1" applyBorder="1" applyAlignment="1" applyProtection="1">
      <alignment horizontal="left" vertical="top"/>
      <protection locked="0"/>
    </xf>
    <xf numFmtId="2" fontId="122" fillId="6" borderId="0" xfId="0" applyNumberFormat="1" applyFont="1" applyFill="1" applyBorder="1" applyAlignment="1" applyProtection="1">
      <alignment horizontal="center" vertical="center" wrapText="1"/>
      <protection locked="0"/>
    </xf>
    <xf numFmtId="0" fontId="122" fillId="6" borderId="0" xfId="0" applyFont="1" applyFill="1" applyBorder="1" applyAlignment="1" applyProtection="1">
      <alignment horizontal="center" vertical="center" wrapText="1"/>
      <protection locked="0"/>
    </xf>
    <xf numFmtId="0" fontId="33" fillId="0" borderId="56" xfId="0" applyFont="1" applyFill="1" applyBorder="1" applyAlignment="1" applyProtection="1">
      <alignment horizontal="center" vertical="center" wrapText="1"/>
      <protection locked="0"/>
    </xf>
    <xf numFmtId="0" fontId="33" fillId="0" borderId="57" xfId="0" applyFont="1" applyFill="1" applyBorder="1" applyAlignment="1" applyProtection="1">
      <alignment horizontal="center" vertical="center" wrapText="1"/>
      <protection locked="0"/>
    </xf>
    <xf numFmtId="0" fontId="33" fillId="0" borderId="58" xfId="0" applyFont="1" applyFill="1" applyBorder="1" applyAlignment="1" applyProtection="1">
      <alignment horizontal="center" vertical="center" wrapText="1"/>
      <protection locked="0"/>
    </xf>
    <xf numFmtId="0" fontId="3" fillId="0" borderId="50" xfId="0" applyFont="1" applyFill="1" applyBorder="1" applyAlignment="1" applyProtection="1">
      <alignment horizontal="center" vertical="center" wrapText="1"/>
      <protection locked="0"/>
    </xf>
    <xf numFmtId="0" fontId="3" fillId="0" borderId="51" xfId="0" applyFont="1" applyFill="1" applyBorder="1" applyAlignment="1" applyProtection="1">
      <alignment horizontal="center" vertical="center" wrapText="1"/>
      <protection locked="0"/>
    </xf>
    <xf numFmtId="0" fontId="3" fillId="0" borderId="52" xfId="0" applyFont="1" applyFill="1" applyBorder="1" applyAlignment="1" applyProtection="1">
      <alignment horizontal="center" vertical="center" wrapText="1"/>
      <protection locked="0"/>
    </xf>
    <xf numFmtId="0" fontId="3" fillId="0" borderId="53" xfId="0" applyFont="1" applyFill="1" applyBorder="1" applyAlignment="1" applyProtection="1">
      <alignment horizontal="center" vertical="center" wrapText="1"/>
      <protection locked="0"/>
    </xf>
    <xf numFmtId="0" fontId="3" fillId="0" borderId="54" xfId="0" applyFont="1" applyFill="1" applyBorder="1" applyAlignment="1" applyProtection="1">
      <alignment horizontal="center" vertical="center" wrapText="1"/>
      <protection locked="0"/>
    </xf>
    <xf numFmtId="0" fontId="3" fillId="0" borderId="55" xfId="0" applyFont="1" applyFill="1" applyBorder="1" applyAlignment="1" applyProtection="1">
      <alignment horizontal="center" vertical="center" wrapText="1"/>
      <protection locked="0"/>
    </xf>
    <xf numFmtId="0" fontId="4" fillId="0" borderId="50" xfId="0" applyFont="1" applyFill="1" applyBorder="1" applyAlignment="1" applyProtection="1">
      <alignment horizontal="center" vertical="center"/>
      <protection locked="0"/>
    </xf>
    <xf numFmtId="0" fontId="4" fillId="0" borderId="51" xfId="0" applyFont="1" applyFill="1" applyBorder="1" applyAlignment="1" applyProtection="1">
      <alignment horizontal="center" vertical="center"/>
      <protection locked="0"/>
    </xf>
    <xf numFmtId="0" fontId="4" fillId="0" borderId="52" xfId="0" applyFont="1" applyFill="1" applyBorder="1" applyAlignment="1" applyProtection="1">
      <alignment horizontal="center" vertical="center"/>
      <protection locked="0"/>
    </xf>
    <xf numFmtId="0" fontId="4" fillId="0" borderId="53" xfId="0" applyFont="1" applyFill="1" applyBorder="1" applyAlignment="1" applyProtection="1">
      <alignment horizontal="center" vertical="center"/>
      <protection locked="0"/>
    </xf>
    <xf numFmtId="0" fontId="4" fillId="0" borderId="54" xfId="0" applyFont="1" applyFill="1" applyBorder="1" applyAlignment="1" applyProtection="1">
      <alignment horizontal="center" vertical="center"/>
      <protection locked="0"/>
    </xf>
    <xf numFmtId="0" fontId="4" fillId="0" borderId="55" xfId="0" applyFont="1" applyFill="1" applyBorder="1" applyAlignment="1" applyProtection="1">
      <alignment horizontal="center" vertical="center"/>
      <protection locked="0"/>
    </xf>
    <xf numFmtId="0" fontId="4" fillId="0" borderId="47" xfId="0" applyFont="1" applyFill="1" applyBorder="1" applyAlignment="1" applyProtection="1">
      <alignment horizontal="center" vertical="center"/>
      <protection locked="0"/>
    </xf>
    <xf numFmtId="0" fontId="4" fillId="0" borderId="49" xfId="0" applyFont="1" applyFill="1" applyBorder="1" applyAlignment="1" applyProtection="1">
      <alignment horizontal="center" vertical="center"/>
      <protection locked="0"/>
    </xf>
    <xf numFmtId="0" fontId="3" fillId="0" borderId="47" xfId="0" applyFont="1" applyFill="1" applyBorder="1" applyAlignment="1" applyProtection="1">
      <alignment horizontal="center" vertical="center" wrapText="1"/>
      <protection locked="0"/>
    </xf>
    <xf numFmtId="0" fontId="3" fillId="0" borderId="49" xfId="0" applyFont="1" applyFill="1" applyBorder="1" applyAlignment="1" applyProtection="1">
      <alignment horizontal="center" vertical="center" wrapText="1"/>
      <protection locked="0"/>
    </xf>
    <xf numFmtId="0" fontId="0" fillId="0" borderId="47" xfId="0" applyBorder="1" applyAlignment="1" applyProtection="1">
      <alignment horizontal="center" vertical="center" wrapText="1"/>
      <protection locked="0"/>
    </xf>
    <xf numFmtId="0" fontId="0" fillId="0" borderId="49" xfId="0" applyBorder="1" applyAlignment="1" applyProtection="1">
      <alignment horizontal="center" vertical="center" wrapText="1"/>
      <protection locked="0"/>
    </xf>
    <xf numFmtId="0" fontId="3" fillId="0" borderId="67" xfId="0" applyFont="1" applyFill="1" applyBorder="1" applyAlignment="1" applyProtection="1">
      <alignment horizontal="center" vertical="center" wrapText="1"/>
      <protection locked="0"/>
    </xf>
    <xf numFmtId="0" fontId="3" fillId="0" borderId="68" xfId="0" applyFont="1" applyFill="1" applyBorder="1" applyAlignment="1" applyProtection="1">
      <alignment horizontal="center" vertical="center" wrapText="1"/>
      <protection locked="0"/>
    </xf>
    <xf numFmtId="2" fontId="42" fillId="9" borderId="46" xfId="0" applyNumberFormat="1" applyFont="1" applyFill="1" applyBorder="1" applyAlignment="1" applyProtection="1">
      <alignment horizontal="center" vertical="center"/>
      <protection locked="0"/>
    </xf>
    <xf numFmtId="175" fontId="46" fillId="0" borderId="47" xfId="0" applyNumberFormat="1" applyFont="1" applyFill="1" applyBorder="1" applyAlignment="1" applyProtection="1">
      <alignment horizontal="center" vertical="center" wrapText="1"/>
      <protection locked="0"/>
    </xf>
    <xf numFmtId="175" fontId="46" fillId="0" borderId="48" xfId="0" applyNumberFormat="1" applyFont="1" applyFill="1" applyBorder="1" applyAlignment="1" applyProtection="1">
      <alignment horizontal="center" vertical="center" wrapText="1"/>
      <protection locked="0"/>
    </xf>
    <xf numFmtId="0" fontId="94" fillId="0" borderId="43" xfId="0" applyFont="1" applyBorder="1" applyAlignment="1" applyProtection="1">
      <alignment horizontal="center" vertical="center" wrapText="1"/>
      <protection locked="0"/>
    </xf>
    <xf numFmtId="0" fontId="94" fillId="0" borderId="45" xfId="0" applyFont="1" applyBorder="1" applyAlignment="1" applyProtection="1">
      <alignment horizontal="center" vertical="center" wrapText="1"/>
      <protection locked="0"/>
    </xf>
    <xf numFmtId="0" fontId="95" fillId="0" borderId="43" xfId="0" applyFont="1" applyFill="1" applyBorder="1" applyAlignment="1" applyProtection="1">
      <alignment horizontal="center" vertical="center" wrapText="1"/>
      <protection locked="0"/>
    </xf>
    <xf numFmtId="0" fontId="95" fillId="0" borderId="45" xfId="0" applyFont="1" applyFill="1" applyBorder="1" applyAlignment="1" applyProtection="1">
      <alignment horizontal="center" vertical="center" wrapText="1"/>
      <protection locked="0"/>
    </xf>
    <xf numFmtId="175" fontId="46" fillId="0" borderId="50" xfId="0" applyNumberFormat="1" applyFont="1" applyFill="1" applyBorder="1" applyAlignment="1" applyProtection="1">
      <alignment horizontal="center" vertical="center" wrapText="1"/>
      <protection locked="0"/>
    </xf>
    <xf numFmtId="175" fontId="46" fillId="0" borderId="59" xfId="0" applyNumberFormat="1" applyFont="1" applyFill="1" applyBorder="1" applyAlignment="1" applyProtection="1">
      <alignment horizontal="center" vertical="center" wrapText="1"/>
      <protection locked="0"/>
    </xf>
    <xf numFmtId="0" fontId="4" fillId="0" borderId="0" xfId="0" applyFont="1" applyFill="1" applyBorder="1" applyAlignment="1" applyProtection="1">
      <alignment horizontal="center" vertical="center"/>
      <protection locked="0"/>
    </xf>
    <xf numFmtId="175" fontId="46" fillId="0" borderId="54" xfId="0" applyNumberFormat="1" applyFont="1" applyFill="1" applyBorder="1" applyAlignment="1" applyProtection="1">
      <alignment horizontal="center" vertical="center" wrapText="1"/>
      <protection locked="0"/>
    </xf>
    <xf numFmtId="175" fontId="46" fillId="0" borderId="60" xfId="0" applyNumberFormat="1" applyFont="1" applyFill="1" applyBorder="1" applyAlignment="1" applyProtection="1">
      <alignment horizontal="center" vertical="center" wrapText="1"/>
      <protection locked="0"/>
    </xf>
    <xf numFmtId="0" fontId="0" fillId="0" borderId="50"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0" fontId="0" fillId="0" borderId="52" xfId="0" applyBorder="1" applyAlignment="1" applyProtection="1">
      <alignment horizontal="center" vertical="center" wrapText="1"/>
      <protection locked="0"/>
    </xf>
    <xf numFmtId="0" fontId="0" fillId="0" borderId="53" xfId="0" applyBorder="1" applyAlignment="1" applyProtection="1">
      <alignment horizontal="center" vertical="center" wrapText="1"/>
      <protection locked="0"/>
    </xf>
    <xf numFmtId="175" fontId="46" fillId="0" borderId="52" xfId="0" applyNumberFormat="1" applyFont="1" applyFill="1" applyBorder="1" applyAlignment="1" applyProtection="1">
      <alignment horizontal="center" vertical="center" wrapText="1"/>
      <protection locked="0"/>
    </xf>
    <xf numFmtId="175" fontId="46" fillId="0" borderId="0" xfId="0" applyNumberFormat="1" applyFont="1" applyFill="1" applyBorder="1" applyAlignment="1" applyProtection="1">
      <alignment horizontal="center" vertical="center" wrapText="1"/>
      <protection locked="0"/>
    </xf>
    <xf numFmtId="0" fontId="95" fillId="0" borderId="43" xfId="0" applyFont="1" applyBorder="1" applyAlignment="1" applyProtection="1">
      <alignment horizontal="center" vertical="center" wrapText="1"/>
      <protection locked="0"/>
    </xf>
    <xf numFmtId="0" fontId="95" fillId="0" borderId="45" xfId="0" applyFont="1" applyBorder="1" applyAlignment="1" applyProtection="1">
      <alignment horizontal="center" vertical="center" wrapText="1"/>
      <protection locked="0"/>
    </xf>
    <xf numFmtId="0" fontId="20" fillId="13" borderId="46" xfId="0" applyNumberFormat="1" applyFont="1" applyFill="1" applyBorder="1" applyAlignment="1" applyProtection="1">
      <alignment horizontal="center" vertical="center" wrapText="1"/>
      <protection locked="0"/>
    </xf>
    <xf numFmtId="0" fontId="92" fillId="7" borderId="46" xfId="0" applyFont="1" applyFill="1" applyBorder="1" applyAlignment="1" applyProtection="1">
      <alignment horizontal="center" vertical="center" wrapText="1"/>
      <protection locked="0"/>
    </xf>
    <xf numFmtId="0" fontId="92" fillId="7" borderId="47" xfId="0" applyFont="1" applyFill="1" applyBorder="1" applyAlignment="1" applyProtection="1">
      <alignment horizontal="center" vertical="center" wrapText="1"/>
      <protection locked="0"/>
    </xf>
    <xf numFmtId="0" fontId="92" fillId="7" borderId="49" xfId="0" applyFont="1" applyFill="1" applyBorder="1" applyAlignment="1" applyProtection="1">
      <alignment horizontal="center" vertical="center" wrapText="1"/>
      <protection locked="0"/>
    </xf>
    <xf numFmtId="175" fontId="94" fillId="0" borderId="43" xfId="0" applyNumberFormat="1" applyFont="1" applyBorder="1" applyAlignment="1" applyProtection="1">
      <alignment horizontal="center" vertical="center" wrapText="1"/>
    </xf>
    <xf numFmtId="175" fontId="94" fillId="0" borderId="45" xfId="0" applyNumberFormat="1" applyFont="1" applyBorder="1" applyAlignment="1" applyProtection="1">
      <alignment horizontal="center" vertical="center" wrapText="1"/>
    </xf>
    <xf numFmtId="0" fontId="92" fillId="7" borderId="46" xfId="0" quotePrefix="1" applyFont="1" applyFill="1" applyBorder="1" applyAlignment="1" applyProtection="1">
      <alignment horizontal="center" vertical="center" wrapText="1"/>
      <protection locked="0"/>
    </xf>
    <xf numFmtId="0" fontId="52" fillId="0" borderId="43" xfId="0" applyNumberFormat="1" applyFont="1" applyBorder="1" applyAlignment="1" applyProtection="1">
      <alignment horizontal="center" vertical="center" wrapText="1"/>
      <protection locked="0"/>
    </xf>
    <xf numFmtId="0" fontId="52" fillId="0" borderId="45" xfId="0" applyNumberFormat="1" applyFont="1" applyBorder="1" applyAlignment="1" applyProtection="1">
      <alignment horizontal="center" vertical="center" wrapText="1"/>
      <protection locked="0"/>
    </xf>
    <xf numFmtId="0" fontId="78" fillId="0" borderId="43" xfId="0" applyFont="1" applyBorder="1" applyAlignment="1" applyProtection="1">
      <alignment horizontal="center" vertical="top" wrapText="1"/>
      <protection locked="0"/>
    </xf>
    <xf numFmtId="0" fontId="78" fillId="0" borderId="45" xfId="0" applyFont="1" applyBorder="1" applyAlignment="1" applyProtection="1">
      <alignment horizontal="center" vertical="top" wrapText="1"/>
      <protection locked="0"/>
    </xf>
    <xf numFmtId="1" fontId="46" fillId="0" borderId="0" xfId="0" applyNumberFormat="1" applyFont="1" applyFill="1" applyBorder="1" applyAlignment="1" applyProtection="1">
      <alignment horizontal="center" vertical="center" wrapText="1"/>
      <protection locked="0"/>
    </xf>
    <xf numFmtId="2" fontId="46" fillId="0" borderId="47" xfId="0" applyNumberFormat="1" applyFont="1" applyFill="1" applyBorder="1" applyAlignment="1" applyProtection="1">
      <alignment horizontal="center" vertical="center" wrapText="1"/>
      <protection locked="0"/>
    </xf>
    <xf numFmtId="2" fontId="46" fillId="0" borderId="48" xfId="0" applyNumberFormat="1" applyFont="1" applyFill="1" applyBorder="1" applyAlignment="1" applyProtection="1">
      <alignment horizontal="center" vertical="center" wrapText="1"/>
      <protection locked="0"/>
    </xf>
    <xf numFmtId="2" fontId="46" fillId="0" borderId="49" xfId="0" applyNumberFormat="1" applyFont="1" applyFill="1" applyBorder="1" applyAlignment="1" applyProtection="1">
      <alignment horizontal="center" vertical="center" wrapText="1"/>
      <protection locked="0"/>
    </xf>
    <xf numFmtId="0" fontId="47" fillId="0" borderId="0" xfId="0" applyFont="1" applyBorder="1" applyAlignment="1" applyProtection="1">
      <alignment horizontal="center" vertical="center" wrapText="1"/>
      <protection locked="0"/>
    </xf>
    <xf numFmtId="0" fontId="98" fillId="13" borderId="46" xfId="0" applyFont="1" applyFill="1" applyBorder="1" applyAlignment="1" applyProtection="1">
      <alignment horizontal="center" vertical="center" wrapText="1"/>
      <protection locked="0"/>
    </xf>
    <xf numFmtId="0" fontId="43" fillId="0" borderId="47" xfId="0" applyFont="1" applyFill="1" applyBorder="1" applyAlignment="1" applyProtection="1">
      <alignment horizontal="center" vertical="center" wrapText="1"/>
      <protection locked="0"/>
    </xf>
    <xf numFmtId="0" fontId="43" fillId="0" borderId="49" xfId="0" applyFont="1" applyFill="1" applyBorder="1" applyAlignment="1" applyProtection="1">
      <alignment horizontal="center" vertical="center" wrapText="1"/>
      <protection locked="0"/>
    </xf>
    <xf numFmtId="0" fontId="4" fillId="0" borderId="61" xfId="0" applyFont="1" applyFill="1" applyBorder="1" applyAlignment="1" applyProtection="1">
      <alignment horizontal="center" vertical="center"/>
      <protection locked="0"/>
    </xf>
    <xf numFmtId="0" fontId="4" fillId="0" borderId="63" xfId="0" applyFont="1" applyFill="1" applyBorder="1" applyAlignment="1" applyProtection="1">
      <alignment horizontal="center" vertical="center"/>
      <protection locked="0"/>
    </xf>
    <xf numFmtId="0" fontId="4" fillId="0" borderId="67" xfId="0" applyFont="1" applyFill="1" applyBorder="1" applyAlignment="1" applyProtection="1">
      <alignment horizontal="center" vertical="center"/>
      <protection locked="0"/>
    </xf>
    <xf numFmtId="0" fontId="4" fillId="0" borderId="68" xfId="0" applyFont="1" applyFill="1" applyBorder="1" applyAlignment="1" applyProtection="1">
      <alignment horizontal="center" vertical="center"/>
      <protection locked="0"/>
    </xf>
    <xf numFmtId="0" fontId="4" fillId="0" borderId="70" xfId="0" applyFont="1" applyFill="1" applyBorder="1" applyAlignment="1" applyProtection="1">
      <alignment horizontal="center" vertical="center"/>
      <protection locked="0"/>
    </xf>
    <xf numFmtId="0" fontId="4" fillId="0" borderId="69" xfId="0" applyFont="1" applyFill="1" applyBorder="1" applyAlignment="1" applyProtection="1">
      <alignment horizontal="center" vertical="center"/>
      <protection locked="0"/>
    </xf>
    <xf numFmtId="0" fontId="4" fillId="0" borderId="66" xfId="0" applyFont="1" applyFill="1" applyBorder="1" applyAlignment="1" applyProtection="1">
      <alignment horizontal="center" vertical="center"/>
      <protection locked="0"/>
    </xf>
    <xf numFmtId="0" fontId="4" fillId="0" borderId="64" xfId="0" applyFont="1" applyFill="1" applyBorder="1" applyAlignment="1" applyProtection="1">
      <alignment horizontal="center" vertical="center"/>
      <protection locked="0"/>
    </xf>
    <xf numFmtId="0" fontId="4" fillId="0" borderId="65" xfId="0" applyFont="1" applyFill="1" applyBorder="1" applyAlignment="1" applyProtection="1">
      <alignment horizontal="center" vertical="center"/>
      <protection locked="0"/>
    </xf>
    <xf numFmtId="0" fontId="4" fillId="0" borderId="71" xfId="0" applyFont="1" applyFill="1" applyBorder="1" applyAlignment="1" applyProtection="1">
      <alignment horizontal="center" vertical="center"/>
      <protection locked="0"/>
    </xf>
    <xf numFmtId="0" fontId="3" fillId="0" borderId="61" xfId="0" applyFont="1" applyFill="1" applyBorder="1" applyAlignment="1" applyProtection="1">
      <alignment horizontal="center" vertical="center" wrapText="1"/>
      <protection locked="0"/>
    </xf>
    <xf numFmtId="0" fontId="3" fillId="0" borderId="63" xfId="0" applyFont="1" applyFill="1" applyBorder="1" applyAlignment="1" applyProtection="1">
      <alignment horizontal="center" vertical="center" wrapText="1"/>
      <protection locked="0"/>
    </xf>
    <xf numFmtId="1" fontId="101" fillId="0" borderId="0" xfId="0" applyNumberFormat="1" applyFont="1" applyFill="1" applyBorder="1" applyAlignment="1" applyProtection="1">
      <alignment horizontal="center" vertical="center" wrapText="1"/>
      <protection locked="0"/>
    </xf>
    <xf numFmtId="0" fontId="22" fillId="7" borderId="32" xfId="0" applyFont="1" applyFill="1" applyBorder="1" applyAlignment="1" applyProtection="1">
      <alignment horizontal="center" vertical="center" wrapText="1"/>
      <protection locked="0"/>
    </xf>
    <xf numFmtId="0" fontId="41" fillId="0" borderId="46" xfId="0" applyFont="1" applyBorder="1" applyAlignment="1" applyProtection="1">
      <alignment horizontal="center" vertical="center" wrapText="1"/>
      <protection locked="0"/>
    </xf>
    <xf numFmtId="0" fontId="44" fillId="7" borderId="33" xfId="0" applyFont="1" applyFill="1" applyBorder="1" applyAlignment="1" applyProtection="1">
      <alignment horizontal="center" vertical="center" wrapText="1"/>
      <protection locked="0"/>
    </xf>
    <xf numFmtId="0" fontId="44" fillId="7" borderId="34" xfId="0" applyFont="1" applyFill="1" applyBorder="1" applyAlignment="1" applyProtection="1">
      <alignment horizontal="center" vertical="center" wrapText="1"/>
      <protection locked="0"/>
    </xf>
    <xf numFmtId="0" fontId="44" fillId="7" borderId="35" xfId="0" applyFont="1" applyFill="1" applyBorder="1" applyAlignment="1" applyProtection="1">
      <alignment horizontal="center" vertical="center" wrapText="1"/>
      <protection locked="0"/>
    </xf>
    <xf numFmtId="0" fontId="44" fillId="7" borderId="36" xfId="0" applyFont="1" applyFill="1" applyBorder="1" applyAlignment="1" applyProtection="1">
      <alignment horizontal="center" vertical="center" wrapText="1"/>
      <protection locked="0"/>
    </xf>
    <xf numFmtId="0" fontId="44" fillId="7" borderId="0" xfId="0" applyFont="1" applyFill="1" applyBorder="1" applyAlignment="1" applyProtection="1">
      <alignment horizontal="center" vertical="center" wrapText="1"/>
      <protection locked="0"/>
    </xf>
    <xf numFmtId="0" fontId="44" fillId="7" borderId="37" xfId="0" applyFont="1" applyFill="1" applyBorder="1" applyAlignment="1" applyProtection="1">
      <alignment horizontal="center" vertical="center" wrapText="1"/>
      <protection locked="0"/>
    </xf>
    <xf numFmtId="0" fontId="44" fillId="7" borderId="38" xfId="0" applyFont="1" applyFill="1" applyBorder="1" applyAlignment="1" applyProtection="1">
      <alignment horizontal="center" vertical="center" wrapText="1"/>
      <protection locked="0"/>
    </xf>
    <xf numFmtId="0" fontId="44" fillId="7" borderId="31" xfId="0" applyFont="1" applyFill="1" applyBorder="1" applyAlignment="1" applyProtection="1">
      <alignment horizontal="center" vertical="center" wrapText="1"/>
      <protection locked="0"/>
    </xf>
    <xf numFmtId="0" fontId="40" fillId="0" borderId="47" xfId="0" applyFont="1" applyBorder="1" applyAlignment="1" applyProtection="1">
      <alignment horizontal="center" vertical="center" wrapText="1"/>
      <protection locked="0"/>
    </xf>
    <xf numFmtId="0" fontId="40" fillId="0" borderId="48" xfId="0" applyFont="1" applyBorder="1" applyAlignment="1" applyProtection="1">
      <alignment horizontal="center" vertical="center" wrapText="1"/>
      <protection locked="0"/>
    </xf>
    <xf numFmtId="2" fontId="98" fillId="0" borderId="48" xfId="0" applyNumberFormat="1" applyFont="1" applyFill="1" applyBorder="1" applyAlignment="1" applyProtection="1">
      <alignment horizontal="center" vertical="center" wrapText="1"/>
      <protection locked="0"/>
    </xf>
    <xf numFmtId="2" fontId="98" fillId="0" borderId="49" xfId="0" applyNumberFormat="1" applyFont="1" applyFill="1" applyBorder="1" applyAlignment="1" applyProtection="1">
      <alignment horizontal="center" vertical="center" wrapText="1"/>
      <protection locked="0"/>
    </xf>
    <xf numFmtId="1" fontId="101" fillId="0" borderId="52" xfId="0" applyNumberFormat="1" applyFont="1" applyFill="1" applyBorder="1" applyAlignment="1" applyProtection="1">
      <alignment horizontal="center" vertical="center" wrapText="1"/>
      <protection locked="0"/>
    </xf>
    <xf numFmtId="2" fontId="46" fillId="0" borderId="61" xfId="0" applyNumberFormat="1" applyFont="1" applyFill="1" applyBorder="1" applyAlignment="1" applyProtection="1">
      <alignment horizontal="center" vertical="center" wrapText="1"/>
      <protection locked="0"/>
    </xf>
    <xf numFmtId="2" fontId="46" fillId="0" borderId="62" xfId="0" applyNumberFormat="1" applyFont="1" applyFill="1" applyBorder="1" applyAlignment="1" applyProtection="1">
      <alignment horizontal="center" vertical="center" wrapText="1"/>
      <protection locked="0"/>
    </xf>
    <xf numFmtId="2" fontId="46" fillId="0" borderId="63" xfId="0" applyNumberFormat="1" applyFont="1" applyFill="1" applyBorder="1" applyAlignment="1" applyProtection="1">
      <alignment horizontal="center" vertical="center" wrapText="1"/>
      <protection locked="0"/>
    </xf>
    <xf numFmtId="1" fontId="97" fillId="0" borderId="0" xfId="0" applyNumberFormat="1" applyFont="1" applyFill="1" applyBorder="1" applyAlignment="1" applyProtection="1">
      <alignment horizontal="center" vertical="center" wrapText="1"/>
      <protection locked="0"/>
    </xf>
    <xf numFmtId="0" fontId="20" fillId="13" borderId="32" xfId="0" applyFont="1" applyFill="1" applyBorder="1" applyAlignment="1" applyProtection="1">
      <alignment horizontal="center" vertical="center" wrapText="1"/>
      <protection locked="0"/>
    </xf>
    <xf numFmtId="0" fontId="20" fillId="13" borderId="43" xfId="0" applyFont="1" applyFill="1" applyBorder="1" applyAlignment="1" applyProtection="1">
      <alignment horizontal="center" vertical="center" wrapText="1"/>
      <protection locked="0"/>
    </xf>
    <xf numFmtId="0" fontId="20" fillId="13" borderId="47" xfId="0" applyFont="1" applyFill="1" applyBorder="1" applyAlignment="1" applyProtection="1">
      <alignment horizontal="center" vertical="center" wrapText="1"/>
      <protection locked="0"/>
    </xf>
    <xf numFmtId="0" fontId="20" fillId="13" borderId="48" xfId="0" applyFont="1" applyFill="1" applyBorder="1" applyAlignment="1" applyProtection="1">
      <alignment horizontal="center" vertical="center" wrapText="1"/>
      <protection locked="0"/>
    </xf>
    <xf numFmtId="0" fontId="20" fillId="13" borderId="49" xfId="0" applyFont="1" applyFill="1" applyBorder="1" applyAlignment="1" applyProtection="1">
      <alignment horizontal="center" vertical="center" wrapText="1"/>
      <protection locked="0"/>
    </xf>
    <xf numFmtId="0" fontId="20" fillId="13" borderId="73" xfId="0" applyFont="1" applyFill="1" applyBorder="1" applyAlignment="1" applyProtection="1">
      <alignment horizontal="center" vertical="center" wrapText="1"/>
      <protection locked="0"/>
    </xf>
    <xf numFmtId="0" fontId="20" fillId="13" borderId="44" xfId="0" applyFont="1" applyFill="1" applyBorder="1" applyAlignment="1" applyProtection="1">
      <alignment horizontal="center" vertical="center" wrapText="1"/>
      <protection locked="0"/>
    </xf>
    <xf numFmtId="0" fontId="20" fillId="13" borderId="45" xfId="0" applyFont="1" applyFill="1" applyBorder="1" applyAlignment="1" applyProtection="1">
      <alignment horizontal="center" vertical="center" wrapText="1"/>
      <protection locked="0"/>
    </xf>
    <xf numFmtId="0" fontId="96" fillId="13" borderId="47" xfId="0" applyFont="1" applyFill="1" applyBorder="1" applyAlignment="1" applyProtection="1">
      <alignment horizontal="center" vertical="center" wrapText="1"/>
      <protection locked="0"/>
    </xf>
    <xf numFmtId="0" fontId="96" fillId="13" borderId="49" xfId="0" applyFont="1" applyFill="1" applyBorder="1" applyAlignment="1" applyProtection="1">
      <alignment horizontal="center" vertical="center" wrapText="1"/>
      <protection locked="0"/>
    </xf>
    <xf numFmtId="0" fontId="93" fillId="13" borderId="47" xfId="0" applyNumberFormat="1" applyFont="1" applyFill="1" applyBorder="1" applyAlignment="1" applyProtection="1">
      <alignment horizontal="center" vertical="center" wrapText="1"/>
      <protection locked="0"/>
    </xf>
    <xf numFmtId="0" fontId="93" fillId="13" borderId="49" xfId="0" applyNumberFormat="1" applyFont="1" applyFill="1" applyBorder="1" applyAlignment="1" applyProtection="1">
      <alignment horizontal="center" vertical="center" wrapText="1"/>
      <protection locked="0"/>
    </xf>
    <xf numFmtId="0" fontId="92" fillId="7" borderId="43" xfId="0" applyFont="1" applyFill="1" applyBorder="1" applyAlignment="1" applyProtection="1">
      <alignment horizontal="center" vertical="center" wrapText="1"/>
      <protection locked="0"/>
    </xf>
    <xf numFmtId="0" fontId="92" fillId="7" borderId="45" xfId="0" applyFont="1" applyFill="1" applyBorder="1" applyAlignment="1" applyProtection="1">
      <alignment horizontal="center" vertical="center" wrapText="1"/>
      <protection locked="0"/>
    </xf>
    <xf numFmtId="0" fontId="22" fillId="3" borderId="32" xfId="0" applyFont="1" applyFill="1" applyBorder="1" applyAlignment="1" applyProtection="1">
      <alignment horizontal="center" vertical="center" wrapText="1"/>
      <protection locked="0"/>
    </xf>
    <xf numFmtId="0" fontId="99" fillId="13" borderId="43" xfId="0" applyFont="1" applyFill="1" applyBorder="1" applyAlignment="1" applyProtection="1">
      <alignment horizontal="left" vertical="center" wrapText="1"/>
      <protection locked="0"/>
    </xf>
    <xf numFmtId="0" fontId="99" fillId="13" borderId="44" xfId="0" applyFont="1" applyFill="1" applyBorder="1" applyAlignment="1" applyProtection="1">
      <alignment horizontal="left" vertical="center" wrapText="1"/>
      <protection locked="0"/>
    </xf>
    <xf numFmtId="0" fontId="99" fillId="13" borderId="45" xfId="0" applyFont="1" applyFill="1" applyBorder="1" applyAlignment="1" applyProtection="1">
      <alignment horizontal="left" vertical="center" wrapText="1"/>
      <protection locked="0"/>
    </xf>
    <xf numFmtId="0" fontId="51" fillId="7" borderId="32" xfId="0" applyFont="1" applyFill="1" applyBorder="1" applyAlignment="1" applyProtection="1">
      <alignment horizontal="center" vertical="center"/>
      <protection locked="0"/>
    </xf>
    <xf numFmtId="0" fontId="3" fillId="0" borderId="70" xfId="0" applyFont="1" applyFill="1" applyBorder="1" applyAlignment="1" applyProtection="1">
      <alignment horizontal="center" vertical="center" wrapText="1"/>
      <protection locked="0"/>
    </xf>
    <xf numFmtId="0" fontId="3" fillId="0" borderId="69" xfId="0" applyFont="1" applyFill="1" applyBorder="1" applyAlignment="1" applyProtection="1">
      <alignment horizontal="center" vertical="center" wrapText="1"/>
      <protection locked="0"/>
    </xf>
    <xf numFmtId="0" fontId="3" fillId="0" borderId="66" xfId="0" applyFont="1" applyFill="1" applyBorder="1" applyAlignment="1" applyProtection="1">
      <alignment horizontal="center" vertical="center" wrapText="1"/>
      <protection locked="0"/>
    </xf>
    <xf numFmtId="0" fontId="3" fillId="0" borderId="64" xfId="0" applyFont="1" applyFill="1" applyBorder="1" applyAlignment="1" applyProtection="1">
      <alignment horizontal="center" vertical="center" wrapText="1"/>
      <protection locked="0"/>
    </xf>
    <xf numFmtId="0" fontId="3" fillId="0" borderId="65" xfId="0" applyFont="1" applyFill="1" applyBorder="1" applyAlignment="1" applyProtection="1">
      <alignment horizontal="center" vertical="center" wrapText="1"/>
      <protection locked="0"/>
    </xf>
    <xf numFmtId="0" fontId="3" fillId="0" borderId="71" xfId="0" applyFont="1" applyFill="1" applyBorder="1" applyAlignment="1" applyProtection="1">
      <alignment horizontal="center" vertical="center" wrapText="1"/>
      <protection locked="0"/>
    </xf>
    <xf numFmtId="175" fontId="90" fillId="0" borderId="46" xfId="0" applyNumberFormat="1" applyFont="1" applyBorder="1" applyAlignment="1" applyProtection="1">
      <alignment horizontal="center" vertical="center" wrapText="1"/>
      <protection locked="0"/>
    </xf>
    <xf numFmtId="175" fontId="90" fillId="0" borderId="46" xfId="0" applyNumberFormat="1" applyFont="1" applyFill="1" applyBorder="1" applyAlignment="1" applyProtection="1">
      <alignment horizontal="center" vertical="center" wrapText="1"/>
      <protection locked="0"/>
    </xf>
    <xf numFmtId="2" fontId="42" fillId="9" borderId="57" xfId="0" applyNumberFormat="1" applyFont="1" applyFill="1" applyBorder="1" applyAlignment="1" applyProtection="1">
      <alignment horizontal="center" vertical="center"/>
      <protection locked="0"/>
    </xf>
    <xf numFmtId="2" fontId="42" fillId="9" borderId="58" xfId="0" applyNumberFormat="1" applyFont="1" applyFill="1" applyBorder="1" applyAlignment="1" applyProtection="1">
      <alignment horizontal="center" vertical="center"/>
      <protection locked="0"/>
    </xf>
    <xf numFmtId="2" fontId="42" fillId="9" borderId="56" xfId="0" applyNumberFormat="1" applyFont="1" applyFill="1" applyBorder="1" applyAlignment="1" applyProtection="1">
      <alignment horizontal="center" vertical="center"/>
      <protection locked="0"/>
    </xf>
    <xf numFmtId="0" fontId="78" fillId="0" borderId="47" xfId="0" applyFont="1" applyBorder="1" applyAlignment="1" applyProtection="1">
      <alignment horizontal="center" vertical="top" wrapText="1"/>
      <protection locked="0"/>
    </xf>
    <xf numFmtId="0" fontId="78" fillId="0" borderId="49" xfId="0" applyFont="1" applyBorder="1" applyAlignment="1" applyProtection="1">
      <alignment horizontal="center" vertical="top" wrapText="1"/>
      <protection locked="0"/>
    </xf>
    <xf numFmtId="2" fontId="46" fillId="0" borderId="46" xfId="0" applyNumberFormat="1" applyFont="1" applyFill="1" applyBorder="1" applyAlignment="1" applyProtection="1">
      <alignment horizontal="center" vertical="center" wrapText="1"/>
      <protection locked="0"/>
    </xf>
    <xf numFmtId="2" fontId="46" fillId="0" borderId="6" xfId="0" applyNumberFormat="1" applyFont="1" applyFill="1" applyBorder="1" applyAlignment="1" applyProtection="1">
      <alignment horizontal="center" vertical="center" wrapText="1"/>
      <protection locked="0"/>
    </xf>
    <xf numFmtId="2" fontId="46" fillId="0" borderId="2" xfId="0" applyNumberFormat="1" applyFont="1" applyFill="1" applyBorder="1" applyAlignment="1" applyProtection="1">
      <alignment horizontal="center" vertical="center" wrapText="1"/>
      <protection locked="0"/>
    </xf>
    <xf numFmtId="2" fontId="46" fillId="0" borderId="5" xfId="0" applyNumberFormat="1" applyFont="1" applyFill="1" applyBorder="1" applyAlignment="1" applyProtection="1">
      <alignment horizontal="center" vertical="center" wrapText="1"/>
      <protection locked="0"/>
    </xf>
    <xf numFmtId="2" fontId="46" fillId="0" borderId="4" xfId="0" applyNumberFormat="1" applyFont="1" applyFill="1" applyBorder="1" applyAlignment="1" applyProtection="1">
      <alignment horizontal="center" vertical="center" wrapText="1"/>
      <protection locked="0"/>
    </xf>
    <xf numFmtId="2" fontId="46" fillId="0" borderId="8" xfId="0" applyNumberFormat="1" applyFont="1" applyFill="1" applyBorder="1" applyAlignment="1" applyProtection="1">
      <alignment horizontal="center" vertical="center" wrapText="1"/>
      <protection locked="0"/>
    </xf>
    <xf numFmtId="2" fontId="46" fillId="0" borderId="1" xfId="0" applyNumberFormat="1" applyFont="1" applyFill="1" applyBorder="1" applyAlignment="1" applyProtection="1">
      <alignment horizontal="center" vertical="center" wrapText="1"/>
      <protection locked="0"/>
    </xf>
    <xf numFmtId="2" fontId="46" fillId="0" borderId="9" xfId="0" applyNumberFormat="1" applyFont="1" applyFill="1" applyBorder="1" applyAlignment="1" applyProtection="1">
      <alignment horizontal="center" vertical="center" wrapText="1"/>
      <protection locked="0"/>
    </xf>
    <xf numFmtId="0" fontId="6" fillId="13" borderId="49" xfId="0" applyFont="1" applyFill="1" applyBorder="1" applyAlignment="1" applyProtection="1">
      <alignment horizontal="center" vertical="center" wrapText="1"/>
      <protection locked="0"/>
    </xf>
    <xf numFmtId="0" fontId="6" fillId="13" borderId="46" xfId="0" applyFont="1" applyFill="1" applyBorder="1" applyAlignment="1" applyProtection="1">
      <alignment horizontal="center" vertical="center" wrapText="1"/>
      <protection locked="0"/>
    </xf>
    <xf numFmtId="0" fontId="17" fillId="0" borderId="0" xfId="0" applyFont="1" applyBorder="1" applyAlignment="1" applyProtection="1">
      <alignment horizontal="center" vertical="center" wrapText="1"/>
      <protection locked="0"/>
    </xf>
    <xf numFmtId="0" fontId="6" fillId="13" borderId="74" xfId="0" applyFont="1" applyFill="1" applyBorder="1" applyAlignment="1" applyProtection="1">
      <alignment horizontal="center" vertical="center" wrapText="1"/>
      <protection locked="0"/>
    </xf>
    <xf numFmtId="0" fontId="6" fillId="13" borderId="77" xfId="0" applyFont="1" applyFill="1" applyBorder="1" applyAlignment="1" applyProtection="1">
      <alignment horizontal="center" vertical="center" wrapText="1"/>
      <protection locked="0"/>
    </xf>
    <xf numFmtId="0" fontId="6" fillId="13" borderId="82" xfId="0" applyFont="1" applyFill="1" applyBorder="1" applyAlignment="1" applyProtection="1">
      <alignment horizontal="center" vertical="center" wrapText="1"/>
      <protection locked="0"/>
    </xf>
    <xf numFmtId="0" fontId="6" fillId="13" borderId="75" xfId="0" applyFont="1" applyFill="1" applyBorder="1" applyAlignment="1" applyProtection="1">
      <alignment horizontal="center" vertical="center" wrapText="1"/>
      <protection locked="0"/>
    </xf>
    <xf numFmtId="0" fontId="6" fillId="13" borderId="56" xfId="0" applyFont="1" applyFill="1" applyBorder="1" applyAlignment="1" applyProtection="1">
      <alignment horizontal="center" vertical="center" wrapText="1"/>
      <protection locked="0"/>
    </xf>
    <xf numFmtId="169" fontId="6" fillId="13" borderId="76" xfId="0" applyNumberFormat="1" applyFont="1" applyFill="1" applyBorder="1" applyAlignment="1" applyProtection="1">
      <alignment horizontal="center" vertical="center" wrapText="1"/>
      <protection locked="0"/>
    </xf>
    <xf numFmtId="169" fontId="6" fillId="13" borderId="78" xfId="0" applyNumberFormat="1" applyFont="1" applyFill="1" applyBorder="1" applyAlignment="1" applyProtection="1">
      <alignment horizontal="center" vertical="center" wrapText="1"/>
      <protection locked="0"/>
    </xf>
    <xf numFmtId="169" fontId="6" fillId="13" borderId="83" xfId="0" applyNumberFormat="1" applyFont="1" applyFill="1" applyBorder="1" applyAlignment="1" applyProtection="1">
      <alignment horizontal="center" vertical="center" wrapText="1"/>
      <protection locked="0"/>
    </xf>
    <xf numFmtId="0" fontId="0" fillId="0" borderId="46" xfId="5" applyNumberFormat="1" applyFont="1" applyFill="1" applyBorder="1" applyAlignment="1" applyProtection="1">
      <alignment horizontal="left" vertical="top" wrapText="1"/>
      <protection locked="0"/>
    </xf>
    <xf numFmtId="0" fontId="6" fillId="17" borderId="49" xfId="0" applyFont="1" applyFill="1" applyBorder="1" applyAlignment="1" applyProtection="1">
      <alignment horizontal="left" vertical="center" wrapText="1"/>
      <protection locked="0"/>
    </xf>
    <xf numFmtId="0" fontId="6" fillId="17" borderId="46" xfId="0" applyFont="1" applyFill="1" applyBorder="1" applyAlignment="1" applyProtection="1">
      <alignment horizontal="left" vertical="center" wrapText="1"/>
      <protection locked="0"/>
    </xf>
    <xf numFmtId="0" fontId="0" fillId="0" borderId="74" xfId="0" applyFont="1" applyFill="1" applyBorder="1" applyAlignment="1" applyProtection="1">
      <alignment horizontal="left" vertical="center" wrapText="1"/>
      <protection locked="0"/>
    </xf>
    <xf numFmtId="0" fontId="0" fillId="0" borderId="75" xfId="0" applyFont="1" applyFill="1" applyBorder="1" applyAlignment="1" applyProtection="1">
      <alignment horizontal="left" vertical="center" wrapText="1"/>
      <protection locked="0"/>
    </xf>
    <xf numFmtId="0" fontId="7" fillId="0" borderId="46" xfId="0" applyFont="1" applyFill="1" applyBorder="1" applyAlignment="1" applyProtection="1">
      <alignment horizontal="center" vertical="center" wrapText="1"/>
      <protection locked="0"/>
    </xf>
    <xf numFmtId="0" fontId="17" fillId="7" borderId="85" xfId="0" applyFont="1" applyFill="1" applyBorder="1" applyAlignment="1" applyProtection="1">
      <alignment horizontal="center" vertical="center" wrapText="1"/>
      <protection locked="0"/>
    </xf>
    <xf numFmtId="0" fontId="0" fillId="7" borderId="86" xfId="0" applyFont="1" applyFill="1" applyBorder="1" applyAlignment="1" applyProtection="1">
      <alignment horizontal="center" vertical="center" wrapText="1"/>
      <protection locked="0"/>
    </xf>
    <xf numFmtId="0" fontId="0" fillId="7" borderId="87" xfId="0" applyFont="1" applyFill="1" applyBorder="1" applyAlignment="1" applyProtection="1">
      <alignment horizontal="center" vertical="center" wrapText="1"/>
      <protection locked="0"/>
    </xf>
    <xf numFmtId="0" fontId="0" fillId="10" borderId="88" xfId="0" applyFont="1" applyFill="1" applyBorder="1" applyAlignment="1" applyProtection="1">
      <alignment horizontal="center" vertical="center"/>
      <protection locked="0"/>
    </xf>
    <xf numFmtId="0" fontId="0" fillId="10" borderId="89" xfId="0" applyFont="1" applyFill="1" applyBorder="1" applyAlignment="1" applyProtection="1">
      <alignment horizontal="center" vertical="center"/>
      <protection locked="0"/>
    </xf>
    <xf numFmtId="0" fontId="0" fillId="10" borderId="90" xfId="0" applyFont="1" applyFill="1" applyBorder="1" applyAlignment="1" applyProtection="1">
      <alignment horizontal="center" vertical="center"/>
      <protection locked="0"/>
    </xf>
    <xf numFmtId="0" fontId="7" fillId="0" borderId="74" xfId="0" applyFont="1" applyFill="1" applyBorder="1" applyAlignment="1" applyProtection="1">
      <alignment horizontal="center" vertical="center" wrapText="1"/>
      <protection locked="0"/>
    </xf>
    <xf numFmtId="0" fontId="7" fillId="0" borderId="77" xfId="0" applyFont="1" applyFill="1" applyBorder="1" applyAlignment="1" applyProtection="1">
      <alignment horizontal="center" vertical="center" wrapText="1"/>
      <protection locked="0"/>
    </xf>
    <xf numFmtId="0" fontId="0" fillId="0" borderId="77" xfId="0" applyFont="1" applyFill="1" applyBorder="1" applyAlignment="1" applyProtection="1">
      <alignment horizontal="left" vertical="center" wrapText="1"/>
      <protection locked="0"/>
    </xf>
    <xf numFmtId="0" fontId="0" fillId="0" borderId="46" xfId="0" applyFont="1" applyFill="1" applyBorder="1" applyAlignment="1" applyProtection="1">
      <alignment horizontal="left" vertical="center" wrapText="1"/>
      <protection locked="0"/>
    </xf>
    <xf numFmtId="0" fontId="7" fillId="3" borderId="77" xfId="0" applyFont="1" applyFill="1" applyBorder="1" applyAlignment="1" applyProtection="1">
      <alignment horizontal="left" vertical="top" wrapText="1"/>
      <protection locked="0"/>
    </xf>
    <xf numFmtId="0" fontId="0" fillId="3" borderId="46" xfId="0" applyFont="1" applyFill="1" applyBorder="1" applyAlignment="1" applyProtection="1">
      <alignment horizontal="left" vertical="top" wrapText="1"/>
      <protection locked="0"/>
    </xf>
    <xf numFmtId="0" fontId="0" fillId="3" borderId="47" xfId="0" applyFont="1" applyFill="1" applyBorder="1" applyAlignment="1" applyProtection="1">
      <alignment horizontal="left" vertical="top" wrapText="1"/>
      <protection locked="0"/>
    </xf>
    <xf numFmtId="0" fontId="0" fillId="3" borderId="77" xfId="0" applyFont="1" applyFill="1" applyBorder="1" applyAlignment="1" applyProtection="1">
      <alignment horizontal="left" vertical="top" wrapText="1"/>
      <protection locked="0"/>
    </xf>
    <xf numFmtId="0" fontId="83" fillId="3" borderId="77" xfId="0" applyFont="1" applyFill="1" applyBorder="1" applyAlignment="1" applyProtection="1">
      <alignment horizontal="left" vertical="top" wrapText="1"/>
      <protection locked="0"/>
    </xf>
    <xf numFmtId="0" fontId="83" fillId="3" borderId="46" xfId="0" applyFont="1" applyFill="1" applyBorder="1" applyAlignment="1" applyProtection="1">
      <alignment horizontal="left" vertical="top" wrapText="1"/>
      <protection locked="0"/>
    </xf>
    <xf numFmtId="0" fontId="83" fillId="3" borderId="47" xfId="0" applyFont="1" applyFill="1" applyBorder="1" applyAlignment="1" applyProtection="1">
      <alignment horizontal="left" vertical="top" wrapText="1"/>
      <protection locked="0"/>
    </xf>
    <xf numFmtId="0" fontId="7" fillId="3" borderId="77" xfId="0" applyFont="1" applyFill="1" applyBorder="1" applyAlignment="1" applyProtection="1">
      <alignment vertical="center" wrapText="1"/>
      <protection locked="0"/>
    </xf>
    <xf numFmtId="0" fontId="0" fillId="3" borderId="46" xfId="0" applyFont="1" applyFill="1" applyBorder="1" applyAlignment="1" applyProtection="1">
      <alignment vertical="center" wrapText="1"/>
      <protection locked="0"/>
    </xf>
    <xf numFmtId="0" fontId="0" fillId="3" borderId="47" xfId="0" applyFont="1" applyFill="1" applyBorder="1" applyAlignment="1" applyProtection="1">
      <alignment vertical="center" wrapText="1"/>
      <protection locked="0"/>
    </xf>
    <xf numFmtId="0" fontId="7" fillId="11" borderId="74" xfId="0" applyFont="1" applyFill="1" applyBorder="1" applyAlignment="1" applyProtection="1">
      <alignment horizontal="left" vertical="center"/>
      <protection locked="0"/>
    </xf>
    <xf numFmtId="0" fontId="7" fillId="11" borderId="75" xfId="0" applyFont="1" applyFill="1" applyBorder="1" applyAlignment="1" applyProtection="1">
      <alignment horizontal="left" vertical="center"/>
      <protection locked="0"/>
    </xf>
    <xf numFmtId="0" fontId="7" fillId="0" borderId="74" xfId="0" applyFont="1" applyFill="1" applyBorder="1" applyAlignment="1" applyProtection="1">
      <alignment horizontal="left" vertical="center"/>
      <protection locked="0"/>
    </xf>
    <xf numFmtId="0" fontId="7" fillId="0" borderId="75" xfId="0" applyFont="1" applyFill="1" applyBorder="1" applyAlignment="1" applyProtection="1">
      <alignment horizontal="left" vertical="center"/>
      <protection locked="0"/>
    </xf>
    <xf numFmtId="0" fontId="7" fillId="0" borderId="76" xfId="0" applyFont="1" applyFill="1" applyBorder="1" applyAlignment="1" applyProtection="1">
      <alignment horizontal="left" vertical="center"/>
      <protection locked="0"/>
    </xf>
    <xf numFmtId="0" fontId="7" fillId="0" borderId="79" xfId="0" applyFont="1" applyBorder="1" applyAlignment="1" applyProtection="1">
      <alignment horizontal="left" vertical="center"/>
      <protection locked="0"/>
    </xf>
    <xf numFmtId="0" fontId="7" fillId="0" borderId="80" xfId="0" applyFont="1" applyBorder="1" applyAlignment="1" applyProtection="1">
      <alignment horizontal="left" vertical="center"/>
      <protection locked="0"/>
    </xf>
    <xf numFmtId="0" fontId="0" fillId="0" borderId="79" xfId="0" applyFont="1" applyFill="1" applyBorder="1" applyAlignment="1" applyProtection="1">
      <alignment horizontal="left" vertical="center"/>
      <protection locked="0"/>
    </xf>
    <xf numFmtId="0" fontId="0" fillId="0" borderId="80" xfId="0" applyFont="1" applyFill="1" applyBorder="1" applyAlignment="1" applyProtection="1">
      <alignment horizontal="left" vertical="center"/>
      <protection locked="0"/>
    </xf>
    <xf numFmtId="0" fontId="0" fillId="0" borderId="81" xfId="0" applyFont="1" applyFill="1" applyBorder="1" applyAlignment="1" applyProtection="1">
      <alignment horizontal="left" vertical="center"/>
      <protection locked="0"/>
    </xf>
    <xf numFmtId="168" fontId="131" fillId="0" borderId="46" xfId="2" applyNumberFormat="1" applyFont="1" applyFill="1" applyBorder="1" applyAlignment="1" applyProtection="1">
      <alignment horizontal="center" vertical="center" wrapText="1"/>
      <protection locked="0"/>
    </xf>
    <xf numFmtId="0" fontId="7" fillId="3" borderId="84" xfId="0" applyFont="1" applyFill="1" applyBorder="1" applyAlignment="1" applyProtection="1">
      <alignment horizontal="left" vertical="top" wrapText="1"/>
      <protection locked="0"/>
    </xf>
    <xf numFmtId="0" fontId="0" fillId="3" borderId="58" xfId="0" applyFont="1" applyFill="1" applyBorder="1" applyAlignment="1" applyProtection="1">
      <alignment horizontal="left" vertical="top" wrapText="1"/>
      <protection locked="0"/>
    </xf>
    <xf numFmtId="0" fontId="0" fillId="3" borderId="54" xfId="0" applyFont="1" applyFill="1" applyBorder="1" applyAlignment="1" applyProtection="1">
      <alignment horizontal="left" vertical="top" wrapText="1"/>
      <protection locked="0"/>
    </xf>
    <xf numFmtId="0" fontId="60" fillId="3" borderId="4" xfId="0" applyFont="1" applyFill="1" applyBorder="1" applyAlignment="1" applyProtection="1">
      <alignment horizontal="center" vertical="center"/>
      <protection hidden="1"/>
    </xf>
    <xf numFmtId="0" fontId="72" fillId="0" borderId="6" xfId="0" applyFont="1" applyBorder="1" applyAlignment="1" applyProtection="1">
      <alignment horizontal="left" vertical="center" wrapText="1"/>
      <protection locked="0"/>
    </xf>
    <xf numFmtId="0" fontId="72" fillId="0" borderId="2" xfId="0" applyFont="1" applyBorder="1" applyAlignment="1" applyProtection="1">
      <alignment horizontal="left" vertical="center" wrapText="1"/>
      <protection locked="0"/>
    </xf>
    <xf numFmtId="0" fontId="72" fillId="0" borderId="5" xfId="0" applyFont="1" applyBorder="1" applyAlignment="1" applyProtection="1">
      <alignment horizontal="left" vertical="center" wrapText="1"/>
      <protection locked="0"/>
    </xf>
    <xf numFmtId="0" fontId="37" fillId="0" borderId="0" xfId="0" applyFont="1" applyFill="1" applyBorder="1" applyAlignment="1" applyProtection="1">
      <alignment horizontal="center" vertical="center"/>
      <protection locked="0"/>
    </xf>
    <xf numFmtId="0" fontId="71" fillId="0" borderId="4" xfId="0" applyFont="1" applyFill="1" applyBorder="1" applyAlignment="1" applyProtection="1">
      <alignment horizontal="left" vertical="center"/>
      <protection locked="0"/>
    </xf>
    <xf numFmtId="0" fontId="74" fillId="0" borderId="4" xfId="0" applyFont="1" applyFill="1" applyBorder="1" applyAlignment="1" applyProtection="1">
      <alignment horizontal="left" vertical="center" wrapText="1"/>
      <protection locked="0"/>
    </xf>
    <xf numFmtId="0" fontId="68" fillId="0" borderId="0" xfId="0" applyFont="1" applyFill="1" applyBorder="1" applyAlignment="1" applyProtection="1">
      <alignment horizontal="left" vertical="center"/>
      <protection locked="0"/>
    </xf>
    <xf numFmtId="0" fontId="71" fillId="0" borderId="4" xfId="0" applyFont="1" applyFill="1" applyBorder="1" applyAlignment="1" applyProtection="1">
      <alignment horizontal="left" vertical="center" wrapText="1"/>
      <protection locked="0"/>
    </xf>
    <xf numFmtId="0" fontId="73" fillId="3" borderId="4" xfId="0" applyFont="1" applyFill="1" applyBorder="1" applyAlignment="1" applyProtection="1">
      <alignment horizontal="center" vertical="center" wrapText="1"/>
      <protection hidden="1"/>
    </xf>
    <xf numFmtId="172" fontId="72" fillId="0" borderId="6" xfId="0" applyNumberFormat="1" applyFont="1" applyFill="1" applyBorder="1" applyAlignment="1" applyProtection="1">
      <alignment horizontal="left" vertical="center" wrapText="1"/>
      <protection locked="0"/>
    </xf>
    <xf numFmtId="172" fontId="72" fillId="0" borderId="2" xfId="0" applyNumberFormat="1" applyFont="1" applyFill="1" applyBorder="1" applyAlignment="1" applyProtection="1">
      <alignment horizontal="left" vertical="center" wrapText="1"/>
      <protection locked="0"/>
    </xf>
    <xf numFmtId="172" fontId="72" fillId="0" borderId="5" xfId="0" applyNumberFormat="1" applyFont="1" applyFill="1" applyBorder="1" applyAlignment="1" applyProtection="1">
      <alignment horizontal="left" vertical="center" wrapText="1"/>
      <protection locked="0"/>
    </xf>
    <xf numFmtId="0" fontId="72" fillId="0" borderId="4" xfId="0" applyFont="1" applyBorder="1" applyAlignment="1" applyProtection="1">
      <alignment horizontal="left" vertical="center" wrapText="1"/>
      <protection locked="0"/>
    </xf>
    <xf numFmtId="0" fontId="72" fillId="0" borderId="4" xfId="0" applyFont="1" applyFill="1" applyBorder="1" applyAlignment="1" applyProtection="1">
      <alignment horizontal="left" vertical="center" wrapText="1"/>
      <protection locked="0"/>
    </xf>
    <xf numFmtId="0" fontId="64" fillId="11" borderId="6" xfId="0" applyFont="1" applyFill="1" applyBorder="1" applyAlignment="1" applyProtection="1">
      <alignment horizontal="center" vertical="center"/>
      <protection locked="0"/>
    </xf>
    <xf numFmtId="0" fontId="64" fillId="11" borderId="5" xfId="0" applyFont="1" applyFill="1" applyBorder="1" applyAlignment="1" applyProtection="1">
      <alignment horizontal="center" vertical="center"/>
      <protection locked="0"/>
    </xf>
    <xf numFmtId="0" fontId="72" fillId="0" borderId="6" xfId="0" applyFont="1" applyFill="1" applyBorder="1" applyAlignment="1" applyProtection="1">
      <alignment horizontal="left" vertical="center" wrapText="1"/>
      <protection locked="0"/>
    </xf>
    <xf numFmtId="0" fontId="72" fillId="0" borderId="2" xfId="0" applyFont="1" applyFill="1" applyBorder="1" applyAlignment="1" applyProtection="1">
      <alignment horizontal="left" vertical="center" wrapText="1"/>
      <protection locked="0"/>
    </xf>
    <xf numFmtId="0" fontId="72" fillId="0" borderId="5" xfId="0" applyFont="1" applyFill="1" applyBorder="1" applyAlignment="1" applyProtection="1">
      <alignment horizontal="left" vertical="center" wrapText="1"/>
      <protection locked="0"/>
    </xf>
    <xf numFmtId="0" fontId="72" fillId="0" borderId="8" xfId="0" applyFont="1" applyFill="1" applyBorder="1" applyAlignment="1" applyProtection="1">
      <alignment horizontal="center" vertical="center" wrapText="1"/>
      <protection locked="0"/>
    </xf>
    <xf numFmtId="0" fontId="72" fillId="0" borderId="1" xfId="0" applyFont="1" applyFill="1" applyBorder="1" applyAlignment="1" applyProtection="1">
      <alignment horizontal="center" vertical="center" wrapText="1"/>
      <protection locked="0"/>
    </xf>
    <xf numFmtId="0" fontId="72" fillId="0" borderId="9" xfId="0" applyFont="1" applyFill="1" applyBorder="1" applyAlignment="1" applyProtection="1">
      <alignment horizontal="center" vertical="center" wrapText="1"/>
      <protection locked="0"/>
    </xf>
    <xf numFmtId="0" fontId="72" fillId="0" borderId="11" xfId="0" applyFont="1" applyFill="1" applyBorder="1" applyAlignment="1" applyProtection="1">
      <alignment horizontal="center" vertical="center" wrapText="1"/>
      <protection locked="0"/>
    </xf>
    <xf numFmtId="0" fontId="72" fillId="0" borderId="3" xfId="0" applyFont="1" applyFill="1" applyBorder="1" applyAlignment="1" applyProtection="1">
      <alignment horizontal="center" vertical="center" wrapText="1"/>
      <protection locked="0"/>
    </xf>
    <xf numFmtId="0" fontId="72" fillId="0" borderId="12" xfId="0" applyFont="1" applyFill="1" applyBorder="1" applyAlignment="1" applyProtection="1">
      <alignment horizontal="center" vertical="center" wrapText="1"/>
      <protection locked="0"/>
    </xf>
    <xf numFmtId="0" fontId="0" fillId="0" borderId="6" xfId="0" applyFont="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5" xfId="0" applyFont="1" applyBorder="1" applyAlignment="1" applyProtection="1">
      <alignment horizontal="left" vertical="top" wrapText="1"/>
      <protection locked="0"/>
    </xf>
    <xf numFmtId="0" fontId="37" fillId="0" borderId="0" xfId="0" applyFont="1" applyBorder="1" applyAlignment="1" applyProtection="1">
      <alignment horizontal="center" vertical="center"/>
      <protection locked="0"/>
    </xf>
    <xf numFmtId="0" fontId="74" fillId="0" borderId="6" xfId="0" applyFont="1" applyFill="1" applyBorder="1" applyAlignment="1" applyProtection="1">
      <alignment horizontal="left" vertical="center" wrapText="1"/>
      <protection locked="0"/>
    </xf>
    <xf numFmtId="0" fontId="74" fillId="0" borderId="2" xfId="0" applyFont="1" applyFill="1" applyBorder="1" applyAlignment="1" applyProtection="1">
      <alignment horizontal="left" vertical="center" wrapText="1"/>
      <protection locked="0"/>
    </xf>
    <xf numFmtId="0" fontId="74" fillId="0" borderId="5" xfId="0" applyFont="1" applyFill="1" applyBorder="1" applyAlignment="1" applyProtection="1">
      <alignment horizontal="left" vertical="center" wrapText="1"/>
      <protection locked="0"/>
    </xf>
    <xf numFmtId="0" fontId="22" fillId="18" borderId="6" xfId="0" applyFont="1" applyFill="1" applyBorder="1" applyAlignment="1" applyProtection="1">
      <alignment horizontal="left" vertical="center" wrapText="1"/>
      <protection locked="0"/>
    </xf>
    <xf numFmtId="0" fontId="22" fillId="18" borderId="2" xfId="0" applyFont="1" applyFill="1" applyBorder="1" applyAlignment="1" applyProtection="1">
      <alignment horizontal="left" vertical="center" wrapText="1"/>
      <protection locked="0"/>
    </xf>
    <xf numFmtId="0" fontId="22" fillId="18" borderId="5" xfId="0" applyFont="1" applyFill="1" applyBorder="1" applyAlignment="1" applyProtection="1">
      <alignment horizontal="left" vertical="center" wrapText="1"/>
      <protection locked="0"/>
    </xf>
    <xf numFmtId="0" fontId="53" fillId="0" borderId="0" xfId="1" applyFont="1" applyFill="1" applyBorder="1" applyAlignment="1" applyProtection="1">
      <alignment horizontal="left" vertical="center" wrapText="1"/>
      <protection locked="0"/>
    </xf>
    <xf numFmtId="0" fontId="70" fillId="0" borderId="3" xfId="0" applyFont="1" applyFill="1" applyBorder="1" applyAlignment="1" applyProtection="1">
      <alignment horizontal="left" vertical="center" wrapText="1"/>
      <protection locked="0"/>
    </xf>
    <xf numFmtId="0" fontId="55" fillId="0" borderId="0" xfId="0" applyFont="1" applyFill="1" applyBorder="1" applyAlignment="1" applyProtection="1">
      <alignment horizontal="center" vertical="center"/>
      <protection locked="0"/>
    </xf>
    <xf numFmtId="0" fontId="71" fillId="0" borderId="8" xfId="0" applyFont="1" applyFill="1" applyBorder="1" applyAlignment="1" applyProtection="1">
      <alignment horizontal="left" vertical="center" wrapText="1"/>
      <protection locked="0"/>
    </xf>
    <xf numFmtId="0" fontId="71" fillId="0" borderId="1" xfId="0" applyFont="1" applyFill="1" applyBorder="1" applyAlignment="1" applyProtection="1">
      <alignment horizontal="left" vertical="center" wrapText="1"/>
      <protection locked="0"/>
    </xf>
    <xf numFmtId="0" fontId="71" fillId="0" borderId="9" xfId="0" applyFont="1" applyFill="1" applyBorder="1" applyAlignment="1" applyProtection="1">
      <alignment horizontal="left" vertical="center" wrapText="1"/>
      <protection locked="0"/>
    </xf>
    <xf numFmtId="0" fontId="88" fillId="0" borderId="27" xfId="0" applyFont="1" applyFill="1" applyBorder="1" applyAlignment="1" applyProtection="1">
      <alignment horizontal="center" vertical="center" wrapText="1"/>
      <protection locked="0"/>
    </xf>
    <xf numFmtId="0" fontId="88" fillId="0" borderId="28" xfId="0" applyFont="1" applyFill="1" applyBorder="1" applyAlignment="1" applyProtection="1">
      <alignment horizontal="center" vertical="center"/>
      <protection locked="0"/>
    </xf>
    <xf numFmtId="0" fontId="88" fillId="0" borderId="29" xfId="0" applyFont="1" applyFill="1" applyBorder="1" applyAlignment="1" applyProtection="1">
      <alignment horizontal="center" vertical="center"/>
      <protection locked="0"/>
    </xf>
    <xf numFmtId="0" fontId="66" fillId="0" borderId="0" xfId="0" applyFont="1" applyFill="1" applyBorder="1" applyAlignment="1" applyProtection="1">
      <alignment horizontal="center" vertical="center"/>
      <protection locked="0"/>
    </xf>
    <xf numFmtId="0" fontId="69" fillId="0" borderId="3" xfId="0" applyFont="1" applyFill="1" applyBorder="1" applyAlignment="1" applyProtection="1">
      <alignment horizontal="left" vertical="center" wrapText="1"/>
      <protection locked="0"/>
    </xf>
    <xf numFmtId="0" fontId="31" fillId="5" borderId="13" xfId="0" applyFont="1" applyFill="1" applyBorder="1" applyAlignment="1">
      <alignment horizontal="center" vertical="center" wrapText="1"/>
    </xf>
    <xf numFmtId="0" fontId="31" fillId="0" borderId="13" xfId="0" applyFont="1" applyFill="1" applyBorder="1" applyAlignment="1">
      <alignment horizontal="center" vertical="center"/>
    </xf>
    <xf numFmtId="0" fontId="35" fillId="0" borderId="13" xfId="0" applyFont="1" applyFill="1" applyBorder="1" applyAlignment="1">
      <alignment horizontal="center" vertical="center" wrapText="1"/>
    </xf>
    <xf numFmtId="0" fontId="35" fillId="0" borderId="14" xfId="0" applyFont="1" applyFill="1" applyBorder="1" applyAlignment="1">
      <alignment horizontal="center" vertical="center" wrapText="1"/>
    </xf>
    <xf numFmtId="0" fontId="35" fillId="0" borderId="15" xfId="0" applyFont="1" applyFill="1" applyBorder="1" applyAlignment="1">
      <alignment horizontal="center" vertical="center" wrapText="1"/>
    </xf>
    <xf numFmtId="0" fontId="35" fillId="0" borderId="16" xfId="0" applyFont="1" applyFill="1" applyBorder="1" applyAlignment="1">
      <alignment horizontal="center" vertical="center" wrapText="1"/>
    </xf>
    <xf numFmtId="0" fontId="35" fillId="0" borderId="17" xfId="0" applyFont="1" applyFill="1" applyBorder="1" applyAlignment="1">
      <alignment horizontal="center" vertical="center" wrapText="1"/>
    </xf>
    <xf numFmtId="0" fontId="35" fillId="0" borderId="0" xfId="0" applyFont="1" applyFill="1" applyBorder="1" applyAlignment="1">
      <alignment horizontal="center" vertical="center" wrapText="1"/>
    </xf>
    <xf numFmtId="0" fontId="35" fillId="0" borderId="18" xfId="0" applyFont="1" applyFill="1" applyBorder="1" applyAlignment="1">
      <alignment horizontal="center" vertical="center" wrapText="1"/>
    </xf>
    <xf numFmtId="0" fontId="35" fillId="2" borderId="22" xfId="0" applyFont="1" applyFill="1" applyBorder="1" applyAlignment="1">
      <alignment horizontal="center" vertical="center" wrapText="1"/>
    </xf>
    <xf numFmtId="0" fontId="35" fillId="2" borderId="23" xfId="0" applyFont="1" applyFill="1" applyBorder="1" applyAlignment="1">
      <alignment horizontal="center" vertical="center" wrapText="1"/>
    </xf>
    <xf numFmtId="0" fontId="35" fillId="2" borderId="24" xfId="0" applyFont="1" applyFill="1" applyBorder="1" applyAlignment="1">
      <alignment horizontal="center" vertical="center" wrapText="1"/>
    </xf>
    <xf numFmtId="0" fontId="31" fillId="0" borderId="25" xfId="0" applyFont="1" applyFill="1" applyBorder="1" applyAlignment="1">
      <alignment horizontal="center" vertical="center"/>
    </xf>
    <xf numFmtId="0" fontId="31" fillId="0" borderId="26" xfId="0" applyFont="1" applyFill="1" applyBorder="1" applyAlignment="1">
      <alignment horizontal="center" vertical="center"/>
    </xf>
    <xf numFmtId="0" fontId="35" fillId="0" borderId="19" xfId="0" applyFont="1" applyFill="1" applyBorder="1" applyAlignment="1">
      <alignment horizontal="center" vertical="center" wrapText="1"/>
    </xf>
    <xf numFmtId="0" fontId="35" fillId="0" borderId="20" xfId="0" applyFont="1" applyFill="1" applyBorder="1" applyAlignment="1">
      <alignment horizontal="center" vertical="center" wrapText="1"/>
    </xf>
    <xf numFmtId="0" fontId="35" fillId="0" borderId="21" xfId="0" applyFont="1" applyFill="1" applyBorder="1" applyAlignment="1">
      <alignment horizontal="center" vertical="center" wrapText="1"/>
    </xf>
    <xf numFmtId="0" fontId="35" fillId="0" borderId="25" xfId="0" applyFont="1" applyFill="1" applyBorder="1" applyAlignment="1">
      <alignment horizontal="center" vertical="center" wrapText="1"/>
    </xf>
    <xf numFmtId="0" fontId="35" fillId="0" borderId="26" xfId="0" applyFont="1" applyFill="1" applyBorder="1" applyAlignment="1">
      <alignment horizontal="center" vertical="center" wrapText="1"/>
    </xf>
    <xf numFmtId="0" fontId="35" fillId="2" borderId="13" xfId="0" applyFont="1" applyFill="1" applyBorder="1" applyAlignment="1">
      <alignment horizontal="center" vertical="center" wrapText="1"/>
    </xf>
    <xf numFmtId="0" fontId="53" fillId="13" borderId="56" xfId="0" applyFont="1" applyFill="1" applyBorder="1" applyAlignment="1" applyProtection="1">
      <alignment horizontal="center" vertical="center" wrapText="1"/>
      <protection locked="0"/>
    </xf>
    <xf numFmtId="0" fontId="0" fillId="7" borderId="114" xfId="0" applyFont="1" applyFill="1" applyBorder="1" applyAlignment="1" applyProtection="1">
      <alignment horizontal="center" vertical="center" wrapText="1"/>
      <protection locked="0"/>
    </xf>
    <xf numFmtId="0" fontId="0" fillId="7" borderId="115" xfId="0" applyFont="1" applyFill="1" applyBorder="1" applyAlignment="1" applyProtection="1">
      <alignment horizontal="center" vertical="center" wrapText="1"/>
      <protection locked="0"/>
    </xf>
    <xf numFmtId="0" fontId="0" fillId="7" borderId="116" xfId="0" applyFont="1" applyFill="1" applyBorder="1" applyAlignment="1" applyProtection="1">
      <alignment horizontal="center" vertical="center" wrapText="1"/>
      <protection locked="0"/>
    </xf>
    <xf numFmtId="0" fontId="0" fillId="0" borderId="46" xfId="0" applyFont="1" applyFill="1" applyBorder="1" applyAlignment="1" applyProtection="1">
      <alignment horizontal="center" vertical="center" wrapText="1"/>
      <protection locked="0"/>
    </xf>
    <xf numFmtId="0" fontId="0" fillId="0" borderId="46" xfId="0" applyFont="1" applyBorder="1" applyAlignment="1" applyProtection="1">
      <alignment horizontal="center" vertical="center" wrapText="1"/>
      <protection locked="0"/>
    </xf>
  </cellXfs>
  <cellStyles count="11">
    <cellStyle name="Millares 3" xfId="7"/>
    <cellStyle name="Moneda [0]" xfId="10" builtinId="7"/>
    <cellStyle name="Moneda 2" xfId="2"/>
    <cellStyle name="Moneda 2 2" xfId="5"/>
    <cellStyle name="Moneda 3" xfId="6"/>
    <cellStyle name="Normal" xfId="0" builtinId="0"/>
    <cellStyle name="Normal 2" xfId="4"/>
    <cellStyle name="Normal 2 2" xfId="8"/>
    <cellStyle name="Normal 3" xfId="1"/>
    <cellStyle name="Porcentaje" xfId="3" builtinId="5"/>
    <cellStyle name="Porcentual 2" xfId="9"/>
  </cellStyles>
  <dxfs count="0"/>
  <tableStyles count="0" defaultTableStyle="TableStyleMedium2" defaultPivotStyle="PivotStyleLight16"/>
  <colors>
    <mruColors>
      <color rgb="FFFF8F43"/>
      <color rgb="FFF46E00"/>
      <color rgb="FFDF7331"/>
      <color rgb="FFFF9933"/>
      <color rgb="FFFFC1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27659</xdr:colOff>
      <xdr:row>1</xdr:row>
      <xdr:rowOff>87662</xdr:rowOff>
    </xdr:from>
    <xdr:to>
      <xdr:col>18</xdr:col>
      <xdr:colOff>965849</xdr:colOff>
      <xdr:row>5</xdr:row>
      <xdr:rowOff>155245</xdr:rowOff>
    </xdr:to>
    <xdr:sp macro="" textlink="">
      <xdr:nvSpPr>
        <xdr:cNvPr id="7" name="CuadroTexto 6">
          <a:extLst>
            <a:ext uri="{FF2B5EF4-FFF2-40B4-BE49-F238E27FC236}">
              <a16:creationId xmlns:a16="http://schemas.microsoft.com/office/drawing/2014/main" xmlns="" id="{00000000-0008-0000-0000-000007000000}"/>
            </a:ext>
          </a:extLst>
        </xdr:cNvPr>
        <xdr:cNvSpPr txBox="1"/>
      </xdr:nvSpPr>
      <xdr:spPr>
        <a:xfrm>
          <a:off x="1670722" y="171006"/>
          <a:ext cx="6617471" cy="841489"/>
        </a:xfrm>
        <a:prstGeom prst="rect">
          <a:avLst/>
        </a:prstGeom>
        <a:solidFill>
          <a:schemeClr val="bg1"/>
        </a:solidFill>
        <a:ln w="25400" cmpd="sng">
          <a:solidFill>
            <a:schemeClr val="bg1">
              <a:alpha val="9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2200" b="1">
              <a:solidFill>
                <a:sysClr val="windowText" lastClr="000000"/>
              </a:solidFill>
            </a:rPr>
            <a:t>RESULTADOS EVALUACIÓN TÉCNICA - PFCE</a:t>
          </a:r>
        </a:p>
        <a:p>
          <a:pPr algn="ctr"/>
          <a:r>
            <a:rPr lang="es-ES" sz="2200" b="1">
              <a:solidFill>
                <a:sysClr val="windowText" lastClr="000000"/>
              </a:solidFill>
            </a:rPr>
            <a:t>CONVOCATORIA DG-01 DE 2020</a:t>
          </a:r>
        </a:p>
      </xdr:txBody>
    </xdr:sp>
    <xdr:clientData/>
  </xdr:twoCellAnchor>
  <xdr:twoCellAnchor editAs="oneCell">
    <xdr:from>
      <xdr:col>2</xdr:col>
      <xdr:colOff>226217</xdr:colOff>
      <xdr:row>0</xdr:row>
      <xdr:rowOff>77198</xdr:rowOff>
    </xdr:from>
    <xdr:to>
      <xdr:col>5</xdr:col>
      <xdr:colOff>142327</xdr:colOff>
      <xdr:row>6</xdr:row>
      <xdr:rowOff>8053</xdr:rowOff>
    </xdr:to>
    <xdr:pic>
      <xdr:nvPicPr>
        <xdr:cNvPr id="8" name="Imagen 7" descr="Resultado de imagen para logo sena">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9751" y="77198"/>
          <a:ext cx="1054731" cy="9490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649431</xdr:colOff>
      <xdr:row>1</xdr:row>
      <xdr:rowOff>71013</xdr:rowOff>
    </xdr:from>
    <xdr:to>
      <xdr:col>16</xdr:col>
      <xdr:colOff>230908</xdr:colOff>
      <xdr:row>6</xdr:row>
      <xdr:rowOff>168992</xdr:rowOff>
    </xdr:to>
    <xdr:sp macro="" textlink="">
      <xdr:nvSpPr>
        <xdr:cNvPr id="3" name="CuadroTexto 2">
          <a:extLst>
            <a:ext uri="{FF2B5EF4-FFF2-40B4-BE49-F238E27FC236}">
              <a16:creationId xmlns:a16="http://schemas.microsoft.com/office/drawing/2014/main" xmlns="" id="{00000000-0008-0000-0200-000003000000}"/>
            </a:ext>
          </a:extLst>
        </xdr:cNvPr>
        <xdr:cNvSpPr txBox="1"/>
      </xdr:nvSpPr>
      <xdr:spPr>
        <a:xfrm>
          <a:off x="1948295" y="157604"/>
          <a:ext cx="12223749" cy="848433"/>
        </a:xfrm>
        <a:prstGeom prst="rect">
          <a:avLst/>
        </a:prstGeom>
        <a:solidFill>
          <a:schemeClr val="bg1"/>
        </a:solidFill>
        <a:ln w="25400"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3000" b="1" baseline="0">
              <a:solidFill>
                <a:srgbClr val="FF8F43"/>
              </a:solidFill>
            </a:rPr>
            <a:t> </a:t>
          </a:r>
          <a:r>
            <a:rPr lang="es-ES" sz="3000" b="1">
              <a:solidFill>
                <a:srgbClr val="FF8F43"/>
              </a:solidFill>
            </a:rPr>
            <a:t>EVALUACIÓN TÉCNICA - PFCE</a:t>
          </a:r>
        </a:p>
        <a:p>
          <a:pPr algn="ctr"/>
          <a:r>
            <a:rPr lang="es-ES" sz="3000" b="1">
              <a:solidFill>
                <a:srgbClr val="FF8F43"/>
              </a:solidFill>
            </a:rPr>
            <a:t>CONVOCATORIA DG-01 DE 2020</a:t>
          </a:r>
        </a:p>
      </xdr:txBody>
    </xdr:sp>
    <xdr:clientData/>
  </xdr:twoCellAnchor>
  <xdr:twoCellAnchor editAs="oneCell">
    <xdr:from>
      <xdr:col>1</xdr:col>
      <xdr:colOff>727176</xdr:colOff>
      <xdr:row>1</xdr:row>
      <xdr:rowOff>1863</xdr:rowOff>
    </xdr:from>
    <xdr:to>
      <xdr:col>3</xdr:col>
      <xdr:colOff>1095297</xdr:colOff>
      <xdr:row>6</xdr:row>
      <xdr:rowOff>158751</xdr:rowOff>
    </xdr:to>
    <xdr:pic>
      <xdr:nvPicPr>
        <xdr:cNvPr id="4" name="Imagen 3" descr="Resultado de imagen para logo sena">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790" y="88454"/>
          <a:ext cx="1158420" cy="1094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2150%20GRASCO%20DECIMALES%20(Autoguard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USALES DE RECHAZO"/>
      <sheetName val="SECTORES PTP CADENA DEPTO (2)"/>
      <sheetName val="SECTORES PTP CADENA DEPTO"/>
      <sheetName val="MUNICIPIOS DECRETOS"/>
      <sheetName val="PUBLICACIÓN"/>
      <sheetName val="MATRIZ PUBLICACIÓN"/>
      <sheetName val="1 FICHA RESUMEN"/>
      <sheetName val="2 EVAL PROYECTO"/>
      <sheetName val="3 EVAL ACCIONES DE FORMACIÓN"/>
      <sheetName val="4 VER FINANCIERA X AF"/>
      <sheetName val="5 PRESUPUESTO FINAL"/>
      <sheetName val="6 VER FINANCIERA GENERAL"/>
      <sheetName val="Hoja2"/>
    </sheetNames>
    <sheetDataSet>
      <sheetData sheetId="0"/>
      <sheetData sheetId="1">
        <row r="7">
          <cell r="B7" t="str">
            <v>Turismo</v>
          </cell>
          <cell r="C7" t="str">
            <v>AMAZONAS</v>
          </cell>
        </row>
        <row r="8">
          <cell r="B8" t="str">
            <v>Agroalimentos</v>
          </cell>
          <cell r="C8" t="str">
            <v>ANTIOQUIA</v>
          </cell>
        </row>
        <row r="9">
          <cell r="B9" t="str">
            <v>Agroalimentos</v>
          </cell>
          <cell r="C9" t="str">
            <v>ANTIOQUIA</v>
          </cell>
        </row>
        <row r="10">
          <cell r="B10" t="str">
            <v>Agroalimentos</v>
          </cell>
          <cell r="C10" t="str">
            <v>ANTIOQUIA</v>
          </cell>
        </row>
        <row r="11">
          <cell r="B11" t="str">
            <v>Sistema moda</v>
          </cell>
          <cell r="C11" t="str">
            <v>ANTIOQUIA</v>
          </cell>
        </row>
        <row r="12">
          <cell r="B12" t="str">
            <v>Agroalimentos</v>
          </cell>
          <cell r="C12" t="str">
            <v>ANTIOQUIA</v>
          </cell>
        </row>
        <row r="13">
          <cell r="B13" t="str">
            <v>Químicos</v>
          </cell>
          <cell r="C13" t="str">
            <v>ANTIOQUIA</v>
          </cell>
        </row>
        <row r="14">
          <cell r="B14" t="str">
            <v>Agroalimentos</v>
          </cell>
          <cell r="C14" t="str">
            <v>ANTIOQUIA</v>
          </cell>
        </row>
        <row r="15">
          <cell r="B15" t="str">
            <v>Metalmecánica</v>
          </cell>
          <cell r="C15" t="str">
            <v>ANTIOQUIA</v>
          </cell>
        </row>
        <row r="16">
          <cell r="B16" t="str">
            <v>Químicos</v>
          </cell>
          <cell r="C16" t="str">
            <v>ANTIOQUIA</v>
          </cell>
        </row>
        <row r="17">
          <cell r="B17" t="str">
            <v>Agroalimentos</v>
          </cell>
          <cell r="C17" t="str">
            <v>ANTIOQUIA</v>
          </cell>
        </row>
        <row r="18">
          <cell r="B18" t="str">
            <v>Industrias 4.0</v>
          </cell>
          <cell r="C18" t="str">
            <v>ANTIOQUIA</v>
          </cell>
        </row>
        <row r="19">
          <cell r="B19" t="str">
            <v>Industrias 4.0</v>
          </cell>
          <cell r="C19" t="str">
            <v>ANTIOQUIA</v>
          </cell>
        </row>
        <row r="20">
          <cell r="B20" t="str">
            <v>Metalmecánica</v>
          </cell>
          <cell r="C20" t="str">
            <v>ANTIOQUIA</v>
          </cell>
        </row>
        <row r="21">
          <cell r="B21" t="str">
            <v>Turismo</v>
          </cell>
          <cell r="C21" t="str">
            <v>ANTIOQUIA</v>
          </cell>
        </row>
        <row r="22">
          <cell r="B22" t="str">
            <v>Agroalimentos</v>
          </cell>
          <cell r="C22" t="str">
            <v>ARAUCA</v>
          </cell>
        </row>
        <row r="23">
          <cell r="B23" t="str">
            <v>Agroalimentos</v>
          </cell>
          <cell r="C23" t="str">
            <v>ARAUCA</v>
          </cell>
        </row>
        <row r="24">
          <cell r="B24" t="str">
            <v>Turismo</v>
          </cell>
          <cell r="C24" t="str">
            <v>ARAUCA</v>
          </cell>
        </row>
        <row r="25">
          <cell r="B25" t="str">
            <v>Químicos</v>
          </cell>
          <cell r="C25" t="str">
            <v>ATLÁNTICO</v>
          </cell>
        </row>
        <row r="26">
          <cell r="B26" t="str">
            <v>Agroalimentos</v>
          </cell>
          <cell r="C26" t="str">
            <v>ATLÁNTICO</v>
          </cell>
        </row>
        <row r="27">
          <cell r="B27" t="str">
            <v>Químicos</v>
          </cell>
          <cell r="C27" t="str">
            <v>ATLÁNTICO</v>
          </cell>
        </row>
        <row r="28">
          <cell r="B28" t="str">
            <v>Agroalimentos</v>
          </cell>
          <cell r="C28" t="str">
            <v>ATLÁNTICO</v>
          </cell>
        </row>
        <row r="29">
          <cell r="B29" t="str">
            <v>Industrias 4.0</v>
          </cell>
          <cell r="C29" t="str">
            <v>ATLÁNTICO</v>
          </cell>
        </row>
        <row r="30">
          <cell r="B30" t="str">
            <v>Metalmecánica</v>
          </cell>
          <cell r="C30" t="str">
            <v>ATLÁNTICO</v>
          </cell>
        </row>
        <row r="31">
          <cell r="B31" t="str">
            <v>Industrias 4.0</v>
          </cell>
          <cell r="C31" t="str">
            <v>ATLÁNTICO</v>
          </cell>
        </row>
        <row r="32">
          <cell r="B32" t="str">
            <v>Turismo</v>
          </cell>
          <cell r="C32" t="str">
            <v>ATLÁNTICO</v>
          </cell>
        </row>
        <row r="33">
          <cell r="B33" t="str">
            <v>Agroalimentos</v>
          </cell>
          <cell r="C33" t="str">
            <v>BOGOTÁ-CUNDINAMARCA</v>
          </cell>
        </row>
        <row r="34">
          <cell r="B34" t="str">
            <v>Sistema moda</v>
          </cell>
          <cell r="C34" t="str">
            <v>BOGOTÁ-CUNDINAMARCA</v>
          </cell>
        </row>
        <row r="35">
          <cell r="B35" t="str">
            <v>Químicos</v>
          </cell>
          <cell r="C35" t="str">
            <v>BOGOTÁ-CUNDINAMARCA</v>
          </cell>
        </row>
        <row r="36">
          <cell r="B36" t="str">
            <v>Químicos</v>
          </cell>
          <cell r="C36" t="str">
            <v>BOGOTÁ-CUNDINAMARCA</v>
          </cell>
        </row>
        <row r="37">
          <cell r="B37" t="str">
            <v>Metalmecánica</v>
          </cell>
          <cell r="C37" t="str">
            <v>BOGOTÁ-CUNDINAMARCA</v>
          </cell>
        </row>
        <row r="38">
          <cell r="B38" t="str">
            <v>Agroalimentos</v>
          </cell>
          <cell r="C38" t="str">
            <v>BOGOTÁ-CUNDINAMARCA</v>
          </cell>
        </row>
        <row r="39">
          <cell r="B39" t="str">
            <v>Industrias 4.0</v>
          </cell>
          <cell r="C39" t="str">
            <v>BOGOTÁ-CUNDINAMARCA</v>
          </cell>
        </row>
        <row r="40">
          <cell r="B40" t="str">
            <v>Industrias 4.0</v>
          </cell>
          <cell r="C40" t="str">
            <v>BOGOTÁ-CUNDINAMARCA</v>
          </cell>
        </row>
        <row r="41">
          <cell r="B41" t="str">
            <v>Turismo</v>
          </cell>
          <cell r="C41" t="str">
            <v>BOGOTÁ-CUNDINAMARCA</v>
          </cell>
        </row>
        <row r="42">
          <cell r="B42" t="str">
            <v>Químicos</v>
          </cell>
          <cell r="C42" t="str">
            <v>BOLÍVAR</v>
          </cell>
        </row>
        <row r="43">
          <cell r="B43" t="str">
            <v>Agroalimentos</v>
          </cell>
          <cell r="C43" t="str">
            <v>BOLÍVAR</v>
          </cell>
        </row>
        <row r="44">
          <cell r="B44" t="str">
            <v>Agroalimentos</v>
          </cell>
          <cell r="C44" t="str">
            <v>BOLÍVAR</v>
          </cell>
        </row>
        <row r="45">
          <cell r="B45" t="str">
            <v>Metalmecánica</v>
          </cell>
          <cell r="C45" t="str">
            <v>BOLÍVAR</v>
          </cell>
        </row>
        <row r="46">
          <cell r="B46" t="str">
            <v>Químicos</v>
          </cell>
          <cell r="C46" t="str">
            <v>BOLÍVAR</v>
          </cell>
        </row>
        <row r="47">
          <cell r="B47" t="str">
            <v>Turismo</v>
          </cell>
          <cell r="C47" t="str">
            <v>BOLÍVAR</v>
          </cell>
        </row>
        <row r="48">
          <cell r="B48" t="str">
            <v>Agroalimentos</v>
          </cell>
          <cell r="C48" t="str">
            <v>BOYACÁ</v>
          </cell>
        </row>
        <row r="49">
          <cell r="B49" t="str">
            <v>Agroalimentos</v>
          </cell>
          <cell r="C49" t="str">
            <v>BOYACÁ</v>
          </cell>
        </row>
        <row r="50">
          <cell r="B50" t="str">
            <v>Agroalimentos</v>
          </cell>
          <cell r="C50" t="str">
            <v>BOYACÁ</v>
          </cell>
        </row>
        <row r="51">
          <cell r="B51" t="str">
            <v>Metalmecánica</v>
          </cell>
          <cell r="C51" t="str">
            <v>BOYACÁ</v>
          </cell>
        </row>
        <row r="52">
          <cell r="B52" t="str">
            <v>Turismo</v>
          </cell>
          <cell r="C52" t="str">
            <v>BOYACÁ</v>
          </cell>
        </row>
        <row r="53">
          <cell r="B53" t="str">
            <v>Agroalimentos</v>
          </cell>
          <cell r="C53" t="str">
            <v>CALDAS</v>
          </cell>
        </row>
        <row r="54">
          <cell r="B54" t="str">
            <v>Sistema moda</v>
          </cell>
          <cell r="C54" t="str">
            <v>CALDAS</v>
          </cell>
        </row>
        <row r="55">
          <cell r="B55" t="str">
            <v>Agroalimentos</v>
          </cell>
          <cell r="C55" t="str">
            <v>CALDAS</v>
          </cell>
        </row>
        <row r="56">
          <cell r="B56" t="str">
            <v>Metalmecánica</v>
          </cell>
          <cell r="C56" t="str">
            <v>CALDAS</v>
          </cell>
        </row>
        <row r="57">
          <cell r="B57" t="str">
            <v>Industrias 4.0</v>
          </cell>
          <cell r="C57" t="str">
            <v>CALDAS</v>
          </cell>
        </row>
        <row r="58">
          <cell r="B58" t="str">
            <v>Metalmecánica</v>
          </cell>
          <cell r="C58" t="str">
            <v>CALDAS</v>
          </cell>
        </row>
        <row r="59">
          <cell r="B59" t="str">
            <v>Químicos</v>
          </cell>
          <cell r="C59" t="str">
            <v>CALDAS</v>
          </cell>
        </row>
        <row r="60">
          <cell r="B60" t="str">
            <v>Industrias 4.0</v>
          </cell>
          <cell r="C60" t="str">
            <v>CALDAS</v>
          </cell>
        </row>
        <row r="61">
          <cell r="B61" t="str">
            <v>Turismo</v>
          </cell>
          <cell r="C61" t="str">
            <v>CALDAS</v>
          </cell>
        </row>
        <row r="62">
          <cell r="B62" t="str">
            <v>Agroalimentos</v>
          </cell>
          <cell r="C62" t="str">
            <v>CAQUETÁ</v>
          </cell>
        </row>
        <row r="63">
          <cell r="B63" t="str">
            <v>Agroalimentos</v>
          </cell>
          <cell r="C63" t="str">
            <v>CAQUETÁ</v>
          </cell>
        </row>
        <row r="64">
          <cell r="B64" t="str">
            <v>Turismo</v>
          </cell>
          <cell r="C64" t="str">
            <v>CAQUETÁ</v>
          </cell>
        </row>
        <row r="65">
          <cell r="B65" t="str">
            <v>Agroalimentos</v>
          </cell>
          <cell r="C65" t="str">
            <v>CASANARE</v>
          </cell>
        </row>
        <row r="66">
          <cell r="B66" t="str">
            <v>Turismo</v>
          </cell>
          <cell r="C66" t="str">
            <v>CASANARE</v>
          </cell>
        </row>
        <row r="67">
          <cell r="B67" t="str">
            <v>Agroalimentos</v>
          </cell>
          <cell r="C67" t="str">
            <v>CAUCA</v>
          </cell>
        </row>
        <row r="68">
          <cell r="B68" t="str">
            <v>Agroalimentos</v>
          </cell>
          <cell r="C68" t="str">
            <v>CAUCA</v>
          </cell>
        </row>
        <row r="69">
          <cell r="B69" t="str">
            <v>Agroalimentos</v>
          </cell>
          <cell r="C69" t="str">
            <v>CAUCA</v>
          </cell>
        </row>
        <row r="70">
          <cell r="B70" t="str">
            <v>Turismo</v>
          </cell>
          <cell r="C70" t="str">
            <v>CAUCA</v>
          </cell>
        </row>
        <row r="71">
          <cell r="B71" t="str">
            <v>Agroalimentos</v>
          </cell>
          <cell r="C71" t="str">
            <v>CESAR</v>
          </cell>
        </row>
        <row r="72">
          <cell r="B72" t="str">
            <v>Agroalimentos</v>
          </cell>
          <cell r="C72" t="str">
            <v>CESAR</v>
          </cell>
        </row>
        <row r="73">
          <cell r="B73" t="str">
            <v>Agroalimentos</v>
          </cell>
          <cell r="C73" t="str">
            <v>CESAR</v>
          </cell>
        </row>
        <row r="74">
          <cell r="B74" t="str">
            <v>Turismo</v>
          </cell>
          <cell r="C74" t="str">
            <v>CESAR</v>
          </cell>
        </row>
        <row r="75">
          <cell r="B75" t="str">
            <v>Turismo</v>
          </cell>
          <cell r="C75" t="str">
            <v>CHOCÓ</v>
          </cell>
        </row>
        <row r="76">
          <cell r="B76" t="str">
            <v>Agroalimentos</v>
          </cell>
          <cell r="C76" t="str">
            <v>CÓRDOBA</v>
          </cell>
        </row>
        <row r="77">
          <cell r="B77" t="str">
            <v>Agroalimentos</v>
          </cell>
          <cell r="C77" t="str">
            <v>CÓRDOBA</v>
          </cell>
        </row>
        <row r="78">
          <cell r="B78" t="str">
            <v>Agroalimentos</v>
          </cell>
          <cell r="C78" t="str">
            <v>CÓRDOBA</v>
          </cell>
        </row>
        <row r="79">
          <cell r="B79" t="str">
            <v>Turismo</v>
          </cell>
          <cell r="C79" t="str">
            <v>CÓRDOBA</v>
          </cell>
        </row>
        <row r="80">
          <cell r="B80" t="str">
            <v>Agroalimentos</v>
          </cell>
          <cell r="C80" t="str">
            <v>GUAVIARE</v>
          </cell>
        </row>
        <row r="81">
          <cell r="B81" t="str">
            <v>Turismo</v>
          </cell>
          <cell r="C81" t="str">
            <v>GUAVIARE</v>
          </cell>
        </row>
        <row r="82">
          <cell r="B82" t="str">
            <v>Agroalimentos</v>
          </cell>
          <cell r="C82" t="str">
            <v>GUAINÍA</v>
          </cell>
        </row>
        <row r="83">
          <cell r="B83" t="str">
            <v>Turismo</v>
          </cell>
          <cell r="C83" t="str">
            <v>GUAINÍA</v>
          </cell>
        </row>
        <row r="84">
          <cell r="B84" t="str">
            <v>Agroalimentos</v>
          </cell>
          <cell r="C84" t="str">
            <v>HUILA</v>
          </cell>
        </row>
        <row r="85">
          <cell r="B85" t="str">
            <v>Agroalimentos</v>
          </cell>
          <cell r="C85" t="str">
            <v>HUILA</v>
          </cell>
        </row>
        <row r="86">
          <cell r="B86" t="str">
            <v>Agroalimentos</v>
          </cell>
          <cell r="C86" t="str">
            <v>HUILA</v>
          </cell>
        </row>
        <row r="87">
          <cell r="B87" t="str">
            <v>Agroalimentos</v>
          </cell>
          <cell r="C87" t="str">
            <v>HUILA</v>
          </cell>
        </row>
        <row r="88">
          <cell r="B88" t="str">
            <v>Turismo</v>
          </cell>
          <cell r="C88" t="str">
            <v>HUILA</v>
          </cell>
        </row>
        <row r="89">
          <cell r="B89" t="str">
            <v>Agroalimentos</v>
          </cell>
          <cell r="C89" t="str">
            <v>LA GUAJIRA</v>
          </cell>
        </row>
        <row r="90">
          <cell r="B90" t="str">
            <v>Agroalimentos</v>
          </cell>
          <cell r="C90" t="str">
            <v>LA GUAJIRA</v>
          </cell>
        </row>
        <row r="91">
          <cell r="B91" t="str">
            <v>Turismo</v>
          </cell>
          <cell r="C91" t="str">
            <v>LA GUAJIRA</v>
          </cell>
        </row>
        <row r="92">
          <cell r="B92" t="str">
            <v>Químicos</v>
          </cell>
          <cell r="C92" t="str">
            <v>MAGDALENA</v>
          </cell>
        </row>
        <row r="93">
          <cell r="B93" t="str">
            <v>Agroalimentos</v>
          </cell>
          <cell r="C93" t="str">
            <v>MAGDALENA</v>
          </cell>
        </row>
        <row r="94">
          <cell r="B94" t="str">
            <v>Agroalimentos</v>
          </cell>
          <cell r="C94" t="str">
            <v>MAGDALENA</v>
          </cell>
        </row>
        <row r="95">
          <cell r="B95" t="str">
            <v>Agroalimentos</v>
          </cell>
          <cell r="C95" t="str">
            <v>MAGDALENA</v>
          </cell>
        </row>
        <row r="96">
          <cell r="B96" t="str">
            <v>Turismo</v>
          </cell>
          <cell r="C96" t="str">
            <v>MAGDALENA</v>
          </cell>
        </row>
        <row r="97">
          <cell r="B97" t="str">
            <v>Químicos</v>
          </cell>
          <cell r="C97" t="str">
            <v>META</v>
          </cell>
        </row>
        <row r="98">
          <cell r="B98" t="str">
            <v>Agroalimentos</v>
          </cell>
          <cell r="C98" t="str">
            <v>META</v>
          </cell>
        </row>
        <row r="99">
          <cell r="B99" t="str">
            <v>Agroalimentos</v>
          </cell>
          <cell r="C99" t="str">
            <v>META</v>
          </cell>
        </row>
        <row r="100">
          <cell r="B100" t="str">
            <v>Turismo</v>
          </cell>
          <cell r="C100" t="str">
            <v>META</v>
          </cell>
        </row>
        <row r="101">
          <cell r="B101" t="str">
            <v>Agroalimentos</v>
          </cell>
          <cell r="C101" t="str">
            <v>NARIÑO</v>
          </cell>
        </row>
        <row r="102">
          <cell r="B102" t="str">
            <v>Agroalimentos</v>
          </cell>
          <cell r="C102" t="str">
            <v>NARIÑO</v>
          </cell>
        </row>
        <row r="103">
          <cell r="B103" t="str">
            <v>Agroalimentos</v>
          </cell>
          <cell r="C103" t="str">
            <v>NARIÑO</v>
          </cell>
        </row>
        <row r="104">
          <cell r="B104" t="str">
            <v>Turismo</v>
          </cell>
          <cell r="C104" t="str">
            <v>NARIÑO</v>
          </cell>
        </row>
        <row r="105">
          <cell r="B105" t="str">
            <v>Agroalimentos</v>
          </cell>
          <cell r="C105" t="str">
            <v>NORTE DE SANTANDER</v>
          </cell>
        </row>
        <row r="106">
          <cell r="B106" t="str">
            <v>Sistema moda</v>
          </cell>
          <cell r="C106" t="str">
            <v>NORTE DE SANTANDER</v>
          </cell>
        </row>
        <row r="107">
          <cell r="B107" t="str">
            <v>Agroalimentos</v>
          </cell>
          <cell r="C107" t="str">
            <v>NORTE DE SANTANDER</v>
          </cell>
        </row>
        <row r="108">
          <cell r="B108" t="str">
            <v>Metalmecánica</v>
          </cell>
          <cell r="C108" t="str">
            <v>NORTE DE SANTANDER</v>
          </cell>
        </row>
        <row r="109">
          <cell r="B109" t="str">
            <v>Agroalimentos</v>
          </cell>
          <cell r="C109" t="str">
            <v>NORTE DE SANTANDER</v>
          </cell>
        </row>
        <row r="110">
          <cell r="B110" t="str">
            <v>Turismo</v>
          </cell>
          <cell r="C110" t="str">
            <v>NORTE DE SANTANDER</v>
          </cell>
        </row>
        <row r="111">
          <cell r="B111" t="str">
            <v>Turismo</v>
          </cell>
          <cell r="C111" t="str">
            <v>PUTUMAYO</v>
          </cell>
        </row>
        <row r="112">
          <cell r="B112" t="str">
            <v>Turismo</v>
          </cell>
          <cell r="C112" t="str">
            <v>PUTUMAYO</v>
          </cell>
        </row>
        <row r="113">
          <cell r="B113" t="str">
            <v>Agroalimentos</v>
          </cell>
          <cell r="C113" t="str">
            <v>QUINDÍO</v>
          </cell>
        </row>
        <row r="114">
          <cell r="B114" t="str">
            <v>Sistema moda</v>
          </cell>
          <cell r="C114" t="str">
            <v>QUINDÍO</v>
          </cell>
        </row>
        <row r="115">
          <cell r="B115" t="str">
            <v>Agroalimentos</v>
          </cell>
          <cell r="C115" t="str">
            <v>QUINDÍO</v>
          </cell>
        </row>
        <row r="116">
          <cell r="B116" t="str">
            <v>Industrias 4.0</v>
          </cell>
          <cell r="C116" t="str">
            <v>QUINDÍO</v>
          </cell>
        </row>
        <row r="117">
          <cell r="B117" t="str">
            <v>Industrias 4.0</v>
          </cell>
          <cell r="C117" t="str">
            <v>QUINDÍO</v>
          </cell>
        </row>
        <row r="118">
          <cell r="B118" t="str">
            <v>Turismo</v>
          </cell>
          <cell r="C118" t="str">
            <v>QUINDÍO</v>
          </cell>
        </row>
        <row r="119">
          <cell r="B119" t="str">
            <v>Agroalimentos</v>
          </cell>
          <cell r="C119" t="str">
            <v>RISARALDA</v>
          </cell>
        </row>
        <row r="120">
          <cell r="B120" t="str">
            <v>Sistema moda</v>
          </cell>
          <cell r="C120" t="str">
            <v>RISARALDA</v>
          </cell>
        </row>
        <row r="121">
          <cell r="B121" t="str">
            <v>Agroalimentos</v>
          </cell>
          <cell r="C121" t="str">
            <v>RISARALDA</v>
          </cell>
        </row>
        <row r="122">
          <cell r="B122" t="str">
            <v>Metalmecánica</v>
          </cell>
          <cell r="C122" t="str">
            <v>RISARALDA</v>
          </cell>
        </row>
        <row r="123">
          <cell r="B123" t="str">
            <v>Industrias 4.0</v>
          </cell>
          <cell r="C123" t="str">
            <v>RISARALDA</v>
          </cell>
        </row>
        <row r="124">
          <cell r="B124" t="str">
            <v>Industrias 4.0</v>
          </cell>
          <cell r="C124" t="str">
            <v>RISARALDA</v>
          </cell>
        </row>
        <row r="125">
          <cell r="B125" t="str">
            <v>Turismo</v>
          </cell>
          <cell r="C125" t="str">
            <v>RISARALDA</v>
          </cell>
        </row>
        <row r="126">
          <cell r="B126" t="str">
            <v>Turismo</v>
          </cell>
          <cell r="C126" t="str">
            <v>SAN ANDRÉS</v>
          </cell>
        </row>
        <row r="127">
          <cell r="B127" t="str">
            <v>Químicos</v>
          </cell>
          <cell r="C127" t="str">
            <v>SANTANDER</v>
          </cell>
        </row>
        <row r="128">
          <cell r="B128" t="str">
            <v>Agroalimentos</v>
          </cell>
          <cell r="C128" t="str">
            <v>SANTANDER</v>
          </cell>
        </row>
        <row r="129">
          <cell r="B129" t="str">
            <v>Sistema moda</v>
          </cell>
          <cell r="C129" t="str">
            <v>SANTANDER</v>
          </cell>
        </row>
        <row r="130">
          <cell r="B130" t="str">
            <v>Agroalimentos</v>
          </cell>
          <cell r="C130" t="str">
            <v>SANTANDER</v>
          </cell>
        </row>
        <row r="131">
          <cell r="B131" t="str">
            <v>Agroalimentos</v>
          </cell>
          <cell r="C131" t="str">
            <v>SANTANDER</v>
          </cell>
        </row>
        <row r="132">
          <cell r="B132" t="str">
            <v>Metalmecánica</v>
          </cell>
          <cell r="C132" t="str">
            <v>SANTANDER</v>
          </cell>
        </row>
        <row r="133">
          <cell r="B133" t="str">
            <v>Agroalimentos</v>
          </cell>
          <cell r="C133" t="str">
            <v>SANTANDER</v>
          </cell>
        </row>
        <row r="134">
          <cell r="B134" t="str">
            <v>Industrias 4.0</v>
          </cell>
          <cell r="C134" t="str">
            <v>SANTANDER</v>
          </cell>
        </row>
        <row r="135">
          <cell r="B135" t="str">
            <v>Industrias 4.0</v>
          </cell>
          <cell r="C135" t="str">
            <v>SANTANDER</v>
          </cell>
        </row>
        <row r="136">
          <cell r="B136" t="str">
            <v>Turismo</v>
          </cell>
          <cell r="C136" t="str">
            <v>SANTANDER</v>
          </cell>
        </row>
        <row r="137">
          <cell r="B137" t="str">
            <v>Agroalimentos</v>
          </cell>
          <cell r="C137" t="str">
            <v>SUCRE</v>
          </cell>
        </row>
        <row r="138">
          <cell r="B138" t="str">
            <v>Agroalimentos</v>
          </cell>
          <cell r="C138" t="str">
            <v>SUCRE</v>
          </cell>
        </row>
        <row r="139">
          <cell r="B139" t="str">
            <v>Turismo</v>
          </cell>
          <cell r="C139" t="str">
            <v>SUCRE</v>
          </cell>
        </row>
        <row r="140">
          <cell r="B140" t="str">
            <v>Agroalimentos</v>
          </cell>
          <cell r="C140" t="str">
            <v>TOLIMA</v>
          </cell>
        </row>
        <row r="141">
          <cell r="B141" t="str">
            <v>Sistema moda</v>
          </cell>
          <cell r="C141" t="str">
            <v>TOLIMA</v>
          </cell>
        </row>
        <row r="142">
          <cell r="B142" t="str">
            <v>Agroalimentos</v>
          </cell>
          <cell r="C142" t="str">
            <v>TOLIMA</v>
          </cell>
        </row>
        <row r="143">
          <cell r="B143" t="str">
            <v>Industrias 4.0</v>
          </cell>
          <cell r="C143" t="str">
            <v>TOLIMA</v>
          </cell>
        </row>
        <row r="144">
          <cell r="B144" t="str">
            <v>Industrias 4.0</v>
          </cell>
          <cell r="C144" t="str">
            <v>TOLIMA</v>
          </cell>
        </row>
        <row r="145">
          <cell r="B145" t="str">
            <v>Turismo</v>
          </cell>
          <cell r="C145" t="str">
            <v>TOLIMA</v>
          </cell>
        </row>
        <row r="146">
          <cell r="B146" t="str">
            <v>Agroalimentos</v>
          </cell>
          <cell r="C146" t="str">
            <v>VALLE DEL CAUCA</v>
          </cell>
        </row>
        <row r="147">
          <cell r="B147" t="str">
            <v>Agroalimentos</v>
          </cell>
          <cell r="C147" t="str">
            <v>VALLE DEL CAUCA</v>
          </cell>
        </row>
        <row r="148">
          <cell r="B148" t="str">
            <v>Sistema moda</v>
          </cell>
          <cell r="C148" t="str">
            <v>VALLE DEL CAUCA</v>
          </cell>
        </row>
        <row r="149">
          <cell r="B149" t="str">
            <v>Químicos</v>
          </cell>
          <cell r="C149" t="str">
            <v>VALLE DEL CAUCA</v>
          </cell>
        </row>
        <row r="150">
          <cell r="B150" t="str">
            <v>Químicos</v>
          </cell>
          <cell r="C150" t="str">
            <v>VALLE DEL CAUCA</v>
          </cell>
        </row>
        <row r="151">
          <cell r="B151" t="str">
            <v>Agroalimentos</v>
          </cell>
          <cell r="C151" t="str">
            <v>VALLE DEL CAUCA</v>
          </cell>
        </row>
        <row r="152">
          <cell r="B152" t="str">
            <v>Metalmecánica</v>
          </cell>
          <cell r="C152" t="str">
            <v>VALLE DEL CAUCA</v>
          </cell>
        </row>
        <row r="153">
          <cell r="B153" t="str">
            <v>Agroalimentos</v>
          </cell>
          <cell r="C153" t="str">
            <v>VALLE DEL CAUCA</v>
          </cell>
        </row>
        <row r="154">
          <cell r="B154" t="str">
            <v>Industrias 4.0</v>
          </cell>
          <cell r="C154" t="str">
            <v>VALLE DEL CAUCA</v>
          </cell>
        </row>
        <row r="155">
          <cell r="B155" t="str">
            <v>Industrias 4.0</v>
          </cell>
          <cell r="C155" t="str">
            <v>VALLE DEL CAUCA</v>
          </cell>
        </row>
        <row r="156">
          <cell r="B156" t="str">
            <v>Turismo</v>
          </cell>
          <cell r="C156" t="str">
            <v>VALLE DEL CAUCA</v>
          </cell>
        </row>
        <row r="157">
          <cell r="B157" t="str">
            <v>Agroalimentos</v>
          </cell>
          <cell r="C157" t="str">
            <v>VAUPÉS</v>
          </cell>
        </row>
        <row r="158">
          <cell r="B158" t="str">
            <v>Turismo</v>
          </cell>
          <cell r="C158" t="str">
            <v>VAUPÉS</v>
          </cell>
        </row>
        <row r="159">
          <cell r="B159" t="str">
            <v>Agroalimentos</v>
          </cell>
          <cell r="C159" t="str">
            <v>VICHADA</v>
          </cell>
        </row>
        <row r="160">
          <cell r="B160" t="str">
            <v>Turismo</v>
          </cell>
          <cell r="C160" t="str">
            <v>VICHADA</v>
          </cell>
        </row>
      </sheetData>
      <sheetData sheetId="2"/>
      <sheetData sheetId="3"/>
      <sheetData sheetId="4"/>
      <sheetData sheetId="5"/>
      <sheetData sheetId="6">
        <row r="10">
          <cell r="N10">
            <v>0</v>
          </cell>
        </row>
      </sheetData>
      <sheetData sheetId="7">
        <row r="21">
          <cell r="M21">
            <v>5</v>
          </cell>
        </row>
      </sheetData>
      <sheetData sheetId="8"/>
      <sheetData sheetId="9"/>
      <sheetData sheetId="10"/>
      <sheetData sheetId="11"/>
      <sheetData sheetId="1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1"/>
  <sheetViews>
    <sheetView showGridLines="0" tabSelected="1" topLeftCell="A110" zoomScaleNormal="100" zoomScaleSheetLayoutView="78" workbookViewId="0">
      <selection activeCell="B118" sqref="B118:O118"/>
    </sheetView>
  </sheetViews>
  <sheetFormatPr baseColWidth="10" defaultColWidth="11.42578125" defaultRowHeight="15"/>
  <cols>
    <col min="1" max="1" width="2.7109375" customWidth="1"/>
    <col min="2" max="2" width="8.28515625" style="12" customWidth="1"/>
    <col min="3" max="3" width="7.5703125" style="12" customWidth="1"/>
    <col min="4" max="4" width="7.85546875" style="12" customWidth="1"/>
    <col min="5" max="5" width="1.7109375" style="12" customWidth="1"/>
    <col min="6" max="6" width="8.7109375" style="12" customWidth="1"/>
    <col min="7" max="7" width="5.42578125" style="12" customWidth="1"/>
    <col min="8" max="8" width="4" style="1" customWidth="1"/>
    <col min="9" max="9" width="11.7109375" style="1" customWidth="1"/>
    <col min="10" max="10" width="14.85546875" style="17" customWidth="1"/>
    <col min="11" max="13" width="2.5703125" style="17" customWidth="1"/>
    <col min="14" max="15" width="7.7109375" style="17" customWidth="1"/>
    <col min="16" max="16" width="5.7109375" style="17" customWidth="1"/>
    <col min="17" max="17" width="7" style="17" customWidth="1"/>
    <col min="18" max="18" width="10" style="17" customWidth="1"/>
    <col min="19" max="20" width="15.7109375" style="1" customWidth="1"/>
    <col min="21" max="21" width="11.85546875" style="1" hidden="1" customWidth="1"/>
    <col min="22" max="22" width="10.42578125" style="38" customWidth="1"/>
    <col min="23" max="23" width="2.85546875" customWidth="1"/>
  </cols>
  <sheetData>
    <row r="1" spans="1:23" ht="6.95" customHeight="1">
      <c r="A1" s="281"/>
      <c r="B1" s="268"/>
      <c r="C1" s="268"/>
      <c r="D1" s="268"/>
      <c r="E1" s="268"/>
      <c r="F1" s="268"/>
      <c r="G1" s="268"/>
      <c r="H1" s="269"/>
      <c r="I1" s="269"/>
      <c r="J1" s="270"/>
      <c r="K1" s="270"/>
      <c r="L1" s="270"/>
      <c r="M1" s="270"/>
      <c r="N1" s="269"/>
      <c r="O1" s="270"/>
      <c r="P1" s="270"/>
      <c r="Q1" s="270"/>
      <c r="R1" s="270"/>
      <c r="S1" s="269"/>
      <c r="T1" s="269"/>
      <c r="U1" s="271"/>
      <c r="V1" s="269"/>
      <c r="W1" s="282"/>
    </row>
    <row r="2" spans="1:23">
      <c r="A2" s="283"/>
      <c r="B2" s="267"/>
      <c r="C2" s="268"/>
      <c r="D2" s="268"/>
      <c r="E2" s="268"/>
      <c r="F2" s="268"/>
      <c r="G2" s="268"/>
      <c r="H2" s="269"/>
      <c r="I2" s="269"/>
      <c r="J2" s="270"/>
      <c r="K2" s="270"/>
      <c r="L2" s="270"/>
      <c r="M2" s="270"/>
      <c r="N2" s="269"/>
      <c r="O2" s="270"/>
      <c r="P2" s="270"/>
      <c r="Q2" s="270"/>
      <c r="R2" s="270"/>
      <c r="S2" s="269"/>
      <c r="T2" s="269"/>
      <c r="U2" s="271"/>
      <c r="V2" s="272"/>
      <c r="W2" s="284"/>
    </row>
    <row r="3" spans="1:23">
      <c r="A3" s="283"/>
      <c r="B3" s="273"/>
      <c r="C3" s="68"/>
      <c r="D3" s="68"/>
      <c r="E3" s="68"/>
      <c r="F3" s="68"/>
      <c r="G3" s="68"/>
      <c r="H3" s="73"/>
      <c r="I3" s="73"/>
      <c r="J3" s="74"/>
      <c r="K3" s="74"/>
      <c r="L3" s="74"/>
      <c r="M3" s="74"/>
      <c r="N3" s="73"/>
      <c r="O3" s="74"/>
      <c r="P3" s="74"/>
      <c r="Q3" s="74"/>
      <c r="R3" s="74"/>
      <c r="S3" s="73"/>
      <c r="T3" s="73"/>
      <c r="U3" s="75"/>
      <c r="V3" s="274"/>
      <c r="W3" s="284"/>
    </row>
    <row r="4" spans="1:23">
      <c r="A4" s="283"/>
      <c r="B4" s="273"/>
      <c r="C4" s="68"/>
      <c r="D4" s="68"/>
      <c r="E4" s="68"/>
      <c r="F4" s="68"/>
      <c r="G4" s="68"/>
      <c r="H4" s="73"/>
      <c r="I4" s="73"/>
      <c r="J4" s="74"/>
      <c r="K4" s="74"/>
      <c r="L4" s="74"/>
      <c r="M4" s="74"/>
      <c r="N4" s="73"/>
      <c r="O4" s="74"/>
      <c r="P4" s="74"/>
      <c r="Q4" s="74"/>
      <c r="R4" s="74"/>
      <c r="S4" s="73"/>
      <c r="T4" s="73"/>
      <c r="U4" s="75"/>
      <c r="V4" s="274"/>
      <c r="W4" s="284"/>
    </row>
    <row r="5" spans="1:23">
      <c r="A5" s="283"/>
      <c r="B5" s="273"/>
      <c r="C5" s="68"/>
      <c r="D5" s="68"/>
      <c r="E5" s="68"/>
      <c r="F5" s="68"/>
      <c r="G5" s="68"/>
      <c r="H5" s="73"/>
      <c r="I5" s="73"/>
      <c r="J5" s="74"/>
      <c r="K5" s="74"/>
      <c r="L5" s="74"/>
      <c r="M5" s="74"/>
      <c r="N5" s="73"/>
      <c r="O5" s="74"/>
      <c r="P5" s="74"/>
      <c r="Q5" s="74"/>
      <c r="R5" s="74"/>
      <c r="S5" s="73"/>
      <c r="T5" s="73"/>
      <c r="U5" s="75"/>
      <c r="V5" s="274"/>
      <c r="W5" s="284"/>
    </row>
    <row r="6" spans="1:23">
      <c r="A6" s="283"/>
      <c r="B6" s="275"/>
      <c r="C6" s="276"/>
      <c r="D6" s="276"/>
      <c r="E6" s="276"/>
      <c r="F6" s="276"/>
      <c r="G6" s="276"/>
      <c r="H6" s="277"/>
      <c r="I6" s="277"/>
      <c r="J6" s="278"/>
      <c r="K6" s="278"/>
      <c r="L6" s="278"/>
      <c r="M6" s="278"/>
      <c r="N6" s="277"/>
      <c r="O6" s="278"/>
      <c r="P6" s="278"/>
      <c r="Q6" s="278"/>
      <c r="R6" s="278"/>
      <c r="S6" s="277"/>
      <c r="T6" s="277"/>
      <c r="U6" s="279"/>
      <c r="V6" s="280"/>
      <c r="W6" s="284"/>
    </row>
    <row r="7" spans="1:23" ht="6.95" customHeight="1">
      <c r="A7" s="285"/>
      <c r="B7" s="276"/>
      <c r="C7" s="276"/>
      <c r="D7" s="276"/>
      <c r="E7" s="276"/>
      <c r="F7" s="276"/>
      <c r="G7" s="276"/>
      <c r="H7" s="277"/>
      <c r="I7" s="277"/>
      <c r="J7" s="278"/>
      <c r="K7" s="278"/>
      <c r="L7" s="278"/>
      <c r="M7" s="278"/>
      <c r="N7" s="278"/>
      <c r="O7" s="278"/>
      <c r="P7" s="278"/>
      <c r="Q7" s="278"/>
      <c r="R7" s="278"/>
      <c r="S7" s="277"/>
      <c r="T7" s="277"/>
      <c r="U7" s="279"/>
      <c r="V7" s="277"/>
      <c r="W7" s="286"/>
    </row>
    <row r="8" spans="1:23">
      <c r="A8" s="4"/>
      <c r="B8" s="69"/>
      <c r="C8" s="69"/>
      <c r="D8" s="69"/>
      <c r="E8" s="69"/>
      <c r="F8" s="69"/>
      <c r="G8" s="69"/>
      <c r="H8" s="70"/>
      <c r="I8" s="70"/>
      <c r="J8" s="71"/>
      <c r="K8" s="71"/>
      <c r="L8" s="71"/>
      <c r="M8" s="71"/>
      <c r="N8" s="71"/>
      <c r="O8" s="71"/>
      <c r="P8" s="71"/>
      <c r="Q8" s="71"/>
      <c r="R8" s="71"/>
      <c r="S8" s="70"/>
      <c r="T8" s="70"/>
      <c r="U8" s="72"/>
      <c r="V8" s="70"/>
    </row>
    <row r="9" spans="1:23">
      <c r="A9" s="4"/>
      <c r="B9" s="69"/>
      <c r="C9" s="69"/>
      <c r="D9" s="69"/>
      <c r="E9" s="69"/>
      <c r="F9" s="69"/>
      <c r="G9" s="69"/>
      <c r="H9" s="70"/>
      <c r="I9" s="70"/>
      <c r="J9" s="71"/>
      <c r="K9" s="71"/>
      <c r="L9" s="71"/>
      <c r="M9" s="71"/>
      <c r="N9" s="71"/>
      <c r="O9" s="71"/>
      <c r="P9" s="71"/>
      <c r="Q9" s="71"/>
      <c r="R9" s="71"/>
      <c r="S9" s="70"/>
      <c r="T9" s="70"/>
      <c r="U9" s="72"/>
      <c r="V9" s="70"/>
    </row>
    <row r="10" spans="1:23">
      <c r="A10" s="655" t="s">
        <v>0</v>
      </c>
      <c r="B10" s="655"/>
      <c r="C10" s="655"/>
      <c r="D10" s="655"/>
      <c r="E10" s="655"/>
      <c r="F10" s="655"/>
      <c r="G10" s="655"/>
      <c r="H10" s="655"/>
      <c r="I10" s="655"/>
      <c r="J10" s="655"/>
      <c r="K10" s="655"/>
      <c r="L10" s="655"/>
      <c r="M10" s="655"/>
      <c r="N10" s="655"/>
      <c r="O10" s="655"/>
      <c r="P10" s="655"/>
      <c r="Q10" s="655"/>
      <c r="R10" s="655"/>
      <c r="S10" s="655"/>
      <c r="T10" s="655"/>
      <c r="U10" s="655"/>
      <c r="V10" s="655"/>
      <c r="W10" s="6"/>
    </row>
    <row r="11" spans="1:23">
      <c r="A11" s="655"/>
      <c r="B11" s="655"/>
      <c r="C11" s="655"/>
      <c r="D11" s="655"/>
      <c r="E11" s="655"/>
      <c r="F11" s="655"/>
      <c r="G11" s="655"/>
      <c r="H11" s="655"/>
      <c r="I11" s="655"/>
      <c r="J11" s="655"/>
      <c r="K11" s="655"/>
      <c r="L11" s="655"/>
      <c r="M11" s="655"/>
      <c r="N11" s="655"/>
      <c r="O11" s="655"/>
      <c r="P11" s="655"/>
      <c r="Q11" s="655"/>
      <c r="R11" s="655"/>
      <c r="S11" s="655"/>
      <c r="T11" s="655"/>
      <c r="U11" s="655"/>
      <c r="V11" s="655"/>
      <c r="W11" s="6"/>
    </row>
    <row r="12" spans="1:23" ht="5.0999999999999996" customHeight="1">
      <c r="A12" s="7"/>
      <c r="B12" s="287"/>
      <c r="C12" s="288"/>
      <c r="D12" s="288"/>
      <c r="E12" s="288"/>
      <c r="F12" s="288"/>
      <c r="G12" s="288"/>
      <c r="H12" s="289"/>
      <c r="I12" s="289"/>
      <c r="J12" s="290"/>
      <c r="K12" s="290"/>
      <c r="L12" s="290"/>
      <c r="M12" s="290"/>
      <c r="N12" s="290"/>
      <c r="O12" s="290"/>
      <c r="P12" s="290"/>
      <c r="Q12" s="290"/>
      <c r="R12" s="290"/>
      <c r="S12" s="289"/>
      <c r="T12" s="289"/>
      <c r="U12" s="291"/>
      <c r="V12" s="292"/>
      <c r="W12" s="6"/>
    </row>
    <row r="13" spans="1:23" ht="35.1" customHeight="1">
      <c r="A13" s="5"/>
      <c r="B13" s="638" t="s">
        <v>1</v>
      </c>
      <c r="C13" s="639"/>
      <c r="D13" s="639"/>
      <c r="E13" s="639"/>
      <c r="F13" s="639"/>
      <c r="G13" s="218"/>
      <c r="H13" s="656"/>
      <c r="I13" s="656"/>
      <c r="J13" s="656"/>
      <c r="K13" s="656"/>
      <c r="L13" s="656"/>
      <c r="M13" s="656"/>
      <c r="N13" s="656"/>
      <c r="O13" s="656"/>
      <c r="P13" s="656"/>
      <c r="Q13" s="656"/>
      <c r="R13" s="656"/>
      <c r="S13" s="656"/>
      <c r="T13" s="656"/>
      <c r="U13" s="656"/>
      <c r="V13" s="293"/>
      <c r="W13" s="6"/>
    </row>
    <row r="14" spans="1:23" ht="15" customHeight="1">
      <c r="A14" s="5"/>
      <c r="B14" s="638" t="s">
        <v>2</v>
      </c>
      <c r="C14" s="639"/>
      <c r="D14" s="639"/>
      <c r="E14" s="639"/>
      <c r="F14" s="639"/>
      <c r="G14" s="639"/>
      <c r="H14" s="639"/>
      <c r="I14" s="639"/>
      <c r="J14" s="639"/>
      <c r="K14" s="60"/>
      <c r="L14" s="60"/>
      <c r="M14" s="60"/>
      <c r="N14" s="640"/>
      <c r="O14" s="640"/>
      <c r="P14" s="640"/>
      <c r="Q14" s="640"/>
      <c r="R14" s="640"/>
      <c r="S14" s="8"/>
      <c r="T14" s="8"/>
      <c r="U14" s="33"/>
      <c r="V14" s="294"/>
      <c r="W14" s="6"/>
    </row>
    <row r="15" spans="1:23" ht="24.75" customHeight="1">
      <c r="A15" s="5"/>
      <c r="B15" s="641" t="s">
        <v>3</v>
      </c>
      <c r="C15" s="642"/>
      <c r="D15" s="642"/>
      <c r="E15" s="642"/>
      <c r="F15" s="642"/>
      <c r="G15" s="642"/>
      <c r="H15" s="642"/>
      <c r="I15" s="642"/>
      <c r="J15" s="642"/>
      <c r="K15" s="60"/>
      <c r="L15" s="60"/>
      <c r="M15" s="60"/>
      <c r="N15" s="643"/>
      <c r="O15" s="643"/>
      <c r="P15" s="643"/>
      <c r="Q15" s="643"/>
      <c r="R15" s="643"/>
      <c r="S15" s="8"/>
      <c r="T15" s="8"/>
      <c r="U15" s="33"/>
      <c r="V15" s="294"/>
      <c r="W15" s="6"/>
    </row>
    <row r="16" spans="1:23" ht="15" customHeight="1">
      <c r="A16" s="5"/>
      <c r="B16" s="638" t="s">
        <v>4</v>
      </c>
      <c r="C16" s="639"/>
      <c r="D16" s="639"/>
      <c r="E16" s="639"/>
      <c r="F16" s="639"/>
      <c r="G16" s="639"/>
      <c r="H16" s="639"/>
      <c r="I16" s="639"/>
      <c r="J16" s="639"/>
      <c r="K16" s="60"/>
      <c r="L16" s="60"/>
      <c r="M16" s="60"/>
      <c r="N16" s="640"/>
      <c r="O16" s="640"/>
      <c r="P16" s="640"/>
      <c r="Q16" s="640"/>
      <c r="R16" s="640"/>
      <c r="S16" s="8"/>
      <c r="T16" s="8"/>
      <c r="U16" s="33"/>
      <c r="V16" s="294"/>
      <c r="W16" s="6"/>
    </row>
    <row r="17" spans="1:23" ht="15" customHeight="1">
      <c r="A17" s="5"/>
      <c r="B17" s="638" t="s">
        <v>5</v>
      </c>
      <c r="C17" s="639"/>
      <c r="D17" s="639"/>
      <c r="E17" s="639"/>
      <c r="F17" s="639"/>
      <c r="G17" s="639"/>
      <c r="H17" s="639"/>
      <c r="I17" s="639"/>
      <c r="J17" s="639"/>
      <c r="K17" s="60"/>
      <c r="L17" s="60"/>
      <c r="M17" s="60"/>
      <c r="N17" s="640"/>
      <c r="O17" s="640"/>
      <c r="P17" s="640"/>
      <c r="Q17" s="640"/>
      <c r="R17" s="640"/>
      <c r="S17" s="8"/>
      <c r="T17" s="8"/>
      <c r="U17" s="33"/>
      <c r="V17" s="294"/>
      <c r="W17" s="6"/>
    </row>
    <row r="18" spans="1:23" ht="15" customHeight="1">
      <c r="A18" s="5"/>
      <c r="B18" s="638" t="s">
        <v>6</v>
      </c>
      <c r="C18" s="639"/>
      <c r="D18" s="639"/>
      <c r="E18" s="639"/>
      <c r="F18" s="639"/>
      <c r="G18" s="639"/>
      <c r="H18" s="639"/>
      <c r="I18" s="639"/>
      <c r="J18" s="639"/>
      <c r="K18" s="60"/>
      <c r="L18" s="60"/>
      <c r="M18" s="60"/>
      <c r="N18" s="640"/>
      <c r="O18" s="640"/>
      <c r="P18" s="640"/>
      <c r="Q18" s="640"/>
      <c r="R18" s="640"/>
      <c r="S18" s="8"/>
      <c r="T18" s="8"/>
      <c r="U18" s="33"/>
      <c r="V18" s="294"/>
      <c r="W18" s="6"/>
    </row>
    <row r="19" spans="1:23" ht="5.0999999999999996" customHeight="1">
      <c r="A19" s="9"/>
      <c r="B19" s="295"/>
      <c r="C19" s="296"/>
      <c r="D19" s="296"/>
      <c r="E19" s="296"/>
      <c r="F19" s="296"/>
      <c r="G19" s="296"/>
      <c r="H19" s="297"/>
      <c r="I19" s="297"/>
      <c r="J19" s="298"/>
      <c r="K19" s="298"/>
      <c r="L19" s="298"/>
      <c r="M19" s="298"/>
      <c r="N19" s="298"/>
      <c r="O19" s="298"/>
      <c r="P19" s="298"/>
      <c r="Q19" s="298"/>
      <c r="R19" s="298"/>
      <c r="S19" s="297"/>
      <c r="T19" s="297"/>
      <c r="U19" s="297"/>
      <c r="V19" s="299"/>
      <c r="W19" s="6"/>
    </row>
    <row r="20" spans="1:23">
      <c r="A20" s="6"/>
      <c r="B20" s="10"/>
      <c r="C20" s="10"/>
      <c r="D20" s="10"/>
      <c r="E20" s="10"/>
      <c r="F20" s="10"/>
      <c r="G20" s="10"/>
      <c r="H20" s="11"/>
      <c r="I20" s="11"/>
      <c r="J20" s="16"/>
      <c r="K20" s="16"/>
      <c r="L20" s="16"/>
      <c r="M20" s="16"/>
      <c r="N20" s="16"/>
      <c r="O20" s="16"/>
      <c r="P20" s="16"/>
      <c r="Q20" s="16"/>
      <c r="R20" s="16"/>
      <c r="S20" s="11"/>
      <c r="T20" s="11"/>
      <c r="U20" s="34"/>
      <c r="V20" s="11"/>
      <c r="W20" s="6"/>
    </row>
    <row r="21" spans="1:23">
      <c r="A21" s="655" t="s">
        <v>7</v>
      </c>
      <c r="B21" s="655"/>
      <c r="C21" s="655"/>
      <c r="D21" s="655"/>
      <c r="E21" s="655"/>
      <c r="F21" s="655"/>
      <c r="G21" s="655"/>
      <c r="H21" s="655"/>
      <c r="I21" s="655"/>
      <c r="J21" s="655"/>
      <c r="K21" s="655"/>
      <c r="L21" s="655"/>
      <c r="M21" s="655"/>
      <c r="N21" s="655"/>
      <c r="O21" s="655"/>
      <c r="P21" s="655"/>
      <c r="Q21" s="655"/>
      <c r="R21" s="655"/>
      <c r="S21" s="655"/>
      <c r="T21" s="655"/>
      <c r="U21" s="655"/>
      <c r="V21" s="655"/>
      <c r="W21" s="6"/>
    </row>
    <row r="22" spans="1:23">
      <c r="A22" s="209"/>
      <c r="B22" s="209"/>
      <c r="C22" s="209"/>
      <c r="D22" s="209"/>
      <c r="E22" s="209"/>
      <c r="F22" s="209"/>
      <c r="G22" s="209"/>
      <c r="H22" s="209"/>
      <c r="I22" s="209"/>
      <c r="J22" s="209"/>
      <c r="K22" s="209"/>
      <c r="L22" s="209"/>
      <c r="M22" s="209"/>
      <c r="N22" s="209"/>
      <c r="O22" s="209"/>
      <c r="P22" s="209"/>
      <c r="Q22" s="209"/>
      <c r="R22" s="209"/>
      <c r="S22" s="209"/>
      <c r="T22" s="515"/>
      <c r="U22" s="32"/>
      <c r="V22" s="209"/>
      <c r="W22" s="6"/>
    </row>
    <row r="23" spans="1:23" ht="60" customHeight="1">
      <c r="A23" s="209"/>
      <c r="B23" s="306" t="s">
        <v>8</v>
      </c>
      <c r="C23" s="644" t="s">
        <v>9</v>
      </c>
      <c r="D23" s="644"/>
      <c r="E23" s="644"/>
      <c r="F23" s="644"/>
      <c r="G23" s="644"/>
      <c r="H23" s="644"/>
      <c r="I23" s="307" t="s">
        <v>10</v>
      </c>
      <c r="J23" s="644" t="s">
        <v>11</v>
      </c>
      <c r="K23" s="644"/>
      <c r="L23" s="644"/>
      <c r="M23" s="644"/>
      <c r="N23" s="644"/>
      <c r="O23" s="644"/>
      <c r="P23" s="644"/>
      <c r="Q23" s="644"/>
      <c r="R23" s="644"/>
      <c r="S23" s="307" t="s">
        <v>12</v>
      </c>
      <c r="T23" s="543" t="str">
        <f>U23</f>
        <v xml:space="preserve">PUNTAJE ASIGNADO POR CRITERIO </v>
      </c>
      <c r="U23" s="308" t="s">
        <v>13</v>
      </c>
      <c r="V23" s="308" t="s">
        <v>14</v>
      </c>
      <c r="W23" s="6"/>
    </row>
    <row r="24" spans="1:23" ht="32.25" customHeight="1">
      <c r="A24" s="209"/>
      <c r="B24" s="630">
        <v>1</v>
      </c>
      <c r="C24" s="585" t="s">
        <v>15</v>
      </c>
      <c r="D24" s="585"/>
      <c r="E24" s="585"/>
      <c r="F24" s="585"/>
      <c r="G24" s="585"/>
      <c r="H24" s="585"/>
      <c r="I24" s="586">
        <v>16</v>
      </c>
      <c r="J24" s="629" t="s">
        <v>512</v>
      </c>
      <c r="K24" s="629"/>
      <c r="L24" s="629"/>
      <c r="M24" s="629"/>
      <c r="N24" s="629"/>
      <c r="O24" s="629"/>
      <c r="P24" s="629"/>
      <c r="Q24" s="629"/>
      <c r="R24" s="629"/>
      <c r="S24" s="303">
        <v>2</v>
      </c>
      <c r="T24" s="303">
        <f t="shared" ref="T24:T53" si="0">U24</f>
        <v>0</v>
      </c>
      <c r="U24" s="305">
        <f>'3 EVAL TECNICA PROYECTO'!Q20</f>
        <v>0</v>
      </c>
      <c r="V24" s="574">
        <f>SUM(U24:U30)</f>
        <v>0</v>
      </c>
      <c r="W24" s="6"/>
    </row>
    <row r="25" spans="1:23" ht="30.75" customHeight="1">
      <c r="A25" s="209"/>
      <c r="B25" s="630"/>
      <c r="C25" s="585"/>
      <c r="D25" s="585"/>
      <c r="E25" s="585"/>
      <c r="F25" s="585"/>
      <c r="G25" s="585"/>
      <c r="H25" s="585"/>
      <c r="I25" s="586"/>
      <c r="J25" s="629" t="s">
        <v>500</v>
      </c>
      <c r="K25" s="629" t="s">
        <v>500</v>
      </c>
      <c r="L25" s="629" t="s">
        <v>500</v>
      </c>
      <c r="M25" s="629" t="s">
        <v>500</v>
      </c>
      <c r="N25" s="629" t="s">
        <v>500</v>
      </c>
      <c r="O25" s="629" t="s">
        <v>500</v>
      </c>
      <c r="P25" s="629" t="s">
        <v>500</v>
      </c>
      <c r="Q25" s="629" t="s">
        <v>500</v>
      </c>
      <c r="R25" s="629" t="s">
        <v>500</v>
      </c>
      <c r="S25" s="303">
        <v>2</v>
      </c>
      <c r="T25" s="303">
        <f t="shared" si="0"/>
        <v>0</v>
      </c>
      <c r="U25" s="305">
        <f>'3 EVAL TECNICA PROYECTO'!Q26</f>
        <v>0</v>
      </c>
      <c r="V25" s="637"/>
      <c r="W25" s="6"/>
    </row>
    <row r="26" spans="1:23" ht="30" customHeight="1">
      <c r="A26" s="209"/>
      <c r="B26" s="630"/>
      <c r="C26" s="585"/>
      <c r="D26" s="585"/>
      <c r="E26" s="585"/>
      <c r="F26" s="585"/>
      <c r="G26" s="585"/>
      <c r="H26" s="585"/>
      <c r="I26" s="586"/>
      <c r="J26" s="629" t="s">
        <v>511</v>
      </c>
      <c r="K26" s="629" t="s">
        <v>511</v>
      </c>
      <c r="L26" s="629" t="s">
        <v>511</v>
      </c>
      <c r="M26" s="629" t="s">
        <v>511</v>
      </c>
      <c r="N26" s="629" t="s">
        <v>511</v>
      </c>
      <c r="O26" s="629" t="s">
        <v>511</v>
      </c>
      <c r="P26" s="629" t="s">
        <v>511</v>
      </c>
      <c r="Q26" s="629" t="s">
        <v>511</v>
      </c>
      <c r="R26" s="629" t="s">
        <v>511</v>
      </c>
      <c r="S26" s="303">
        <v>1</v>
      </c>
      <c r="T26" s="303">
        <f t="shared" si="0"/>
        <v>0</v>
      </c>
      <c r="U26" s="305">
        <f>'3 EVAL TECNICA PROYECTO'!Q32</f>
        <v>0</v>
      </c>
      <c r="V26" s="637"/>
      <c r="W26" s="6"/>
    </row>
    <row r="27" spans="1:23" ht="15" customHeight="1">
      <c r="A27" s="209"/>
      <c r="B27" s="630"/>
      <c r="C27" s="585"/>
      <c r="D27" s="585"/>
      <c r="E27" s="585"/>
      <c r="F27" s="585"/>
      <c r="G27" s="585"/>
      <c r="H27" s="585"/>
      <c r="I27" s="586"/>
      <c r="J27" s="629" t="s">
        <v>16</v>
      </c>
      <c r="K27" s="629" t="s">
        <v>16</v>
      </c>
      <c r="L27" s="629" t="s">
        <v>16</v>
      </c>
      <c r="M27" s="629" t="s">
        <v>16</v>
      </c>
      <c r="N27" s="629" t="s">
        <v>16</v>
      </c>
      <c r="O27" s="629" t="s">
        <v>16</v>
      </c>
      <c r="P27" s="629" t="s">
        <v>16</v>
      </c>
      <c r="Q27" s="629" t="s">
        <v>16</v>
      </c>
      <c r="R27" s="629" t="s">
        <v>16</v>
      </c>
      <c r="S27" s="303">
        <v>2</v>
      </c>
      <c r="T27" s="303">
        <f t="shared" si="0"/>
        <v>0</v>
      </c>
      <c r="U27" s="305">
        <f>'3 EVAL TECNICA PROYECTO'!Q40</f>
        <v>0</v>
      </c>
      <c r="V27" s="637"/>
      <c r="W27" s="6"/>
    </row>
    <row r="28" spans="1:23" ht="15" customHeight="1">
      <c r="A28" s="209"/>
      <c r="B28" s="630"/>
      <c r="C28" s="585"/>
      <c r="D28" s="585"/>
      <c r="E28" s="585"/>
      <c r="F28" s="585"/>
      <c r="G28" s="585"/>
      <c r="H28" s="585"/>
      <c r="I28" s="586"/>
      <c r="J28" s="629" t="s">
        <v>17</v>
      </c>
      <c r="K28" s="629" t="s">
        <v>17</v>
      </c>
      <c r="L28" s="629" t="s">
        <v>17</v>
      </c>
      <c r="M28" s="629" t="s">
        <v>17</v>
      </c>
      <c r="N28" s="629" t="s">
        <v>17</v>
      </c>
      <c r="O28" s="629" t="s">
        <v>17</v>
      </c>
      <c r="P28" s="629" t="s">
        <v>17</v>
      </c>
      <c r="Q28" s="629" t="s">
        <v>17</v>
      </c>
      <c r="R28" s="629" t="s">
        <v>17</v>
      </c>
      <c r="S28" s="303">
        <v>4</v>
      </c>
      <c r="T28" s="303">
        <f t="shared" si="0"/>
        <v>0</v>
      </c>
      <c r="U28" s="305">
        <f>'3 EVAL TECNICA PROYECTO'!Q48+'3 EVAL TECNICA PROYECTO'!Q56+'3 EVAL TECNICA PROYECTO'!Q62+'3 EVAL TECNICA PROYECTO'!Q70</f>
        <v>0</v>
      </c>
      <c r="V28" s="637"/>
      <c r="W28" s="6"/>
    </row>
    <row r="29" spans="1:23" ht="15" customHeight="1">
      <c r="A29" s="209"/>
      <c r="B29" s="630"/>
      <c r="C29" s="585"/>
      <c r="D29" s="585"/>
      <c r="E29" s="585"/>
      <c r="F29" s="585"/>
      <c r="G29" s="585"/>
      <c r="H29" s="585"/>
      <c r="I29" s="586"/>
      <c r="J29" s="629" t="s">
        <v>501</v>
      </c>
      <c r="K29" s="629" t="s">
        <v>501</v>
      </c>
      <c r="L29" s="629" t="s">
        <v>501</v>
      </c>
      <c r="M29" s="629" t="s">
        <v>501</v>
      </c>
      <c r="N29" s="629" t="s">
        <v>501</v>
      </c>
      <c r="O29" s="629" t="s">
        <v>501</v>
      </c>
      <c r="P29" s="629" t="s">
        <v>501</v>
      </c>
      <c r="Q29" s="629" t="s">
        <v>501</v>
      </c>
      <c r="R29" s="629" t="s">
        <v>501</v>
      </c>
      <c r="S29" s="303">
        <v>2</v>
      </c>
      <c r="T29" s="303">
        <f t="shared" si="0"/>
        <v>0</v>
      </c>
      <c r="U29" s="305">
        <f>'3 EVAL TECNICA PROYECTO'!Q78+'3 EVAL TECNICA PROYECTO'!Q84</f>
        <v>0</v>
      </c>
      <c r="V29" s="637"/>
      <c r="W29" s="6"/>
    </row>
    <row r="30" spans="1:23" ht="15" customHeight="1">
      <c r="A30" s="209"/>
      <c r="B30" s="630"/>
      <c r="C30" s="585"/>
      <c r="D30" s="585"/>
      <c r="E30" s="585"/>
      <c r="F30" s="585"/>
      <c r="G30" s="585"/>
      <c r="H30" s="585"/>
      <c r="I30" s="586"/>
      <c r="J30" s="629" t="s">
        <v>502</v>
      </c>
      <c r="K30" s="629" t="s">
        <v>502</v>
      </c>
      <c r="L30" s="629" t="s">
        <v>502</v>
      </c>
      <c r="M30" s="629" t="s">
        <v>502</v>
      </c>
      <c r="N30" s="629" t="s">
        <v>502</v>
      </c>
      <c r="O30" s="629" t="s">
        <v>502</v>
      </c>
      <c r="P30" s="629" t="s">
        <v>502</v>
      </c>
      <c r="Q30" s="629" t="s">
        <v>502</v>
      </c>
      <c r="R30" s="629" t="s">
        <v>502</v>
      </c>
      <c r="S30" s="303">
        <v>3</v>
      </c>
      <c r="T30" s="303">
        <f t="shared" si="0"/>
        <v>0</v>
      </c>
      <c r="U30" s="305">
        <f>'3 EVAL TECNICA PROYECTO'!Q92+'3 EVAL TECNICA PROYECTO'!Q100</f>
        <v>0</v>
      </c>
      <c r="V30" s="637"/>
      <c r="W30" s="6"/>
    </row>
    <row r="31" spans="1:23" ht="15" customHeight="1">
      <c r="A31" s="209"/>
      <c r="B31" s="630">
        <v>2</v>
      </c>
      <c r="C31" s="585" t="s">
        <v>514</v>
      </c>
      <c r="D31" s="585"/>
      <c r="E31" s="585"/>
      <c r="F31" s="585"/>
      <c r="G31" s="585"/>
      <c r="H31" s="585"/>
      <c r="I31" s="586">
        <v>68</v>
      </c>
      <c r="J31" s="629" t="s">
        <v>18</v>
      </c>
      <c r="K31" s="629"/>
      <c r="L31" s="629"/>
      <c r="M31" s="629"/>
      <c r="N31" s="629"/>
      <c r="O31" s="629"/>
      <c r="P31" s="629"/>
      <c r="Q31" s="629"/>
      <c r="R31" s="629"/>
      <c r="S31" s="304">
        <v>10</v>
      </c>
      <c r="T31" s="304">
        <f t="shared" si="0"/>
        <v>0</v>
      </c>
      <c r="U31" s="305">
        <f>'3 EVAL TECNICA PROYECTO'!Q117</f>
        <v>0</v>
      </c>
      <c r="V31" s="574">
        <f>SUM(U31:U47)</f>
        <v>0</v>
      </c>
      <c r="W31" s="6"/>
    </row>
    <row r="32" spans="1:23" ht="15" customHeight="1">
      <c r="A32" s="209"/>
      <c r="B32" s="630"/>
      <c r="C32" s="585"/>
      <c r="D32" s="585"/>
      <c r="E32" s="585"/>
      <c r="F32" s="585"/>
      <c r="G32" s="585"/>
      <c r="H32" s="585"/>
      <c r="I32" s="586"/>
      <c r="J32" s="629" t="s">
        <v>515</v>
      </c>
      <c r="K32" s="629" t="s">
        <v>515</v>
      </c>
      <c r="L32" s="629" t="s">
        <v>515</v>
      </c>
      <c r="M32" s="629" t="s">
        <v>515</v>
      </c>
      <c r="N32" s="629" t="s">
        <v>515</v>
      </c>
      <c r="O32" s="629" t="s">
        <v>515</v>
      </c>
      <c r="P32" s="629" t="s">
        <v>515</v>
      </c>
      <c r="Q32" s="629" t="s">
        <v>515</v>
      </c>
      <c r="R32" s="629" t="s">
        <v>515</v>
      </c>
      <c r="S32" s="304">
        <v>4</v>
      </c>
      <c r="T32" s="304">
        <f t="shared" si="0"/>
        <v>0</v>
      </c>
      <c r="U32" s="305">
        <f>'3 EVAL TECNICA PROYECTO'!Q119</f>
        <v>0</v>
      </c>
      <c r="V32" s="637"/>
      <c r="W32" s="6"/>
    </row>
    <row r="33" spans="1:23" ht="15" customHeight="1">
      <c r="A33" s="209"/>
      <c r="B33" s="630"/>
      <c r="C33" s="585"/>
      <c r="D33" s="585"/>
      <c r="E33" s="585"/>
      <c r="F33" s="585"/>
      <c r="G33" s="585"/>
      <c r="H33" s="585"/>
      <c r="I33" s="586"/>
      <c r="J33" s="629" t="s">
        <v>505</v>
      </c>
      <c r="K33" s="629" t="s">
        <v>505</v>
      </c>
      <c r="L33" s="629" t="s">
        <v>505</v>
      </c>
      <c r="M33" s="629" t="s">
        <v>505</v>
      </c>
      <c r="N33" s="629" t="s">
        <v>505</v>
      </c>
      <c r="O33" s="629" t="s">
        <v>505</v>
      </c>
      <c r="P33" s="629" t="s">
        <v>505</v>
      </c>
      <c r="Q33" s="629" t="s">
        <v>505</v>
      </c>
      <c r="R33" s="629" t="s">
        <v>505</v>
      </c>
      <c r="S33" s="304">
        <v>3</v>
      </c>
      <c r="T33" s="304">
        <f t="shared" si="0"/>
        <v>0</v>
      </c>
      <c r="U33" s="305">
        <f>'3 EVAL TECNICA PROYECTO'!Q121</f>
        <v>0</v>
      </c>
      <c r="V33" s="637"/>
      <c r="W33" s="6"/>
    </row>
    <row r="34" spans="1:23" ht="29.25" customHeight="1">
      <c r="A34" s="209"/>
      <c r="B34" s="630"/>
      <c r="C34" s="585"/>
      <c r="D34" s="585"/>
      <c r="E34" s="585"/>
      <c r="F34" s="585"/>
      <c r="G34" s="585"/>
      <c r="H34" s="585"/>
      <c r="I34" s="586"/>
      <c r="J34" s="629" t="s">
        <v>504</v>
      </c>
      <c r="K34" s="629" t="s">
        <v>504</v>
      </c>
      <c r="L34" s="629" t="s">
        <v>504</v>
      </c>
      <c r="M34" s="629" t="s">
        <v>504</v>
      </c>
      <c r="N34" s="629" t="s">
        <v>504</v>
      </c>
      <c r="O34" s="629" t="s">
        <v>504</v>
      </c>
      <c r="P34" s="629" t="s">
        <v>504</v>
      </c>
      <c r="Q34" s="629" t="s">
        <v>504</v>
      </c>
      <c r="R34" s="629" t="s">
        <v>504</v>
      </c>
      <c r="S34" s="304">
        <v>1</v>
      </c>
      <c r="T34" s="304" t="str">
        <f t="shared" si="0"/>
        <v>NA</v>
      </c>
      <c r="U34" s="305" t="str">
        <f>'3 EVAL TECNICA PROYECTO'!Q123</f>
        <v>NA</v>
      </c>
      <c r="V34" s="637"/>
      <c r="W34" s="6"/>
    </row>
    <row r="35" spans="1:23" ht="15" customHeight="1">
      <c r="A35" s="209"/>
      <c r="B35" s="630"/>
      <c r="C35" s="585"/>
      <c r="D35" s="585"/>
      <c r="E35" s="585"/>
      <c r="F35" s="585"/>
      <c r="G35" s="585"/>
      <c r="H35" s="585"/>
      <c r="I35" s="586"/>
      <c r="J35" s="629" t="s">
        <v>506</v>
      </c>
      <c r="K35" s="629" t="s">
        <v>506</v>
      </c>
      <c r="L35" s="629" t="s">
        <v>506</v>
      </c>
      <c r="M35" s="629" t="s">
        <v>506</v>
      </c>
      <c r="N35" s="629" t="s">
        <v>506</v>
      </c>
      <c r="O35" s="629" t="s">
        <v>506</v>
      </c>
      <c r="P35" s="629" t="s">
        <v>506</v>
      </c>
      <c r="Q35" s="629" t="s">
        <v>506</v>
      </c>
      <c r="R35" s="629" t="s">
        <v>506</v>
      </c>
      <c r="S35" s="304">
        <v>1</v>
      </c>
      <c r="T35" s="304" t="str">
        <f t="shared" si="0"/>
        <v>NA</v>
      </c>
      <c r="U35" s="305" t="str">
        <f>'3 EVAL TECNICA PROYECTO'!Q125</f>
        <v>NA</v>
      </c>
      <c r="V35" s="637"/>
      <c r="W35" s="6"/>
    </row>
    <row r="36" spans="1:23" ht="15" customHeight="1">
      <c r="A36" s="209"/>
      <c r="B36" s="630"/>
      <c r="C36" s="585"/>
      <c r="D36" s="585"/>
      <c r="E36" s="585"/>
      <c r="F36" s="585"/>
      <c r="G36" s="585"/>
      <c r="H36" s="585"/>
      <c r="I36" s="586"/>
      <c r="J36" s="629" t="s">
        <v>19</v>
      </c>
      <c r="K36" s="629" t="s">
        <v>19</v>
      </c>
      <c r="L36" s="629" t="s">
        <v>19</v>
      </c>
      <c r="M36" s="629" t="s">
        <v>19</v>
      </c>
      <c r="N36" s="629" t="s">
        <v>19</v>
      </c>
      <c r="O36" s="629" t="s">
        <v>19</v>
      </c>
      <c r="P36" s="629" t="s">
        <v>19</v>
      </c>
      <c r="Q36" s="629" t="s">
        <v>19</v>
      </c>
      <c r="R36" s="629" t="s">
        <v>19</v>
      </c>
      <c r="S36" s="304">
        <v>2</v>
      </c>
      <c r="T36" s="304" t="str">
        <f t="shared" si="0"/>
        <v>NA</v>
      </c>
      <c r="U36" s="305" t="str">
        <f>'3 EVAL TECNICA PROYECTO'!Q127</f>
        <v>NA</v>
      </c>
      <c r="V36" s="637"/>
      <c r="W36" s="6"/>
    </row>
    <row r="37" spans="1:23" ht="15" customHeight="1">
      <c r="A37" s="209"/>
      <c r="B37" s="630"/>
      <c r="C37" s="585"/>
      <c r="D37" s="585"/>
      <c r="E37" s="585"/>
      <c r="F37" s="585"/>
      <c r="G37" s="585"/>
      <c r="H37" s="585"/>
      <c r="I37" s="586"/>
      <c r="J37" s="629" t="s">
        <v>21</v>
      </c>
      <c r="K37" s="629" t="s">
        <v>21</v>
      </c>
      <c r="L37" s="629" t="s">
        <v>21</v>
      </c>
      <c r="M37" s="629" t="s">
        <v>21</v>
      </c>
      <c r="N37" s="629" t="s">
        <v>21</v>
      </c>
      <c r="O37" s="629" t="s">
        <v>21</v>
      </c>
      <c r="P37" s="629" t="s">
        <v>21</v>
      </c>
      <c r="Q37" s="629" t="s">
        <v>21</v>
      </c>
      <c r="R37" s="629" t="s">
        <v>21</v>
      </c>
      <c r="S37" s="304">
        <v>6</v>
      </c>
      <c r="T37" s="304">
        <f t="shared" si="0"/>
        <v>0</v>
      </c>
      <c r="U37" s="305">
        <f>'3 EVAL TECNICA PROYECTO'!Q129</f>
        <v>0</v>
      </c>
      <c r="V37" s="637"/>
      <c r="W37" s="6"/>
    </row>
    <row r="38" spans="1:23" ht="74.25" customHeight="1">
      <c r="A38" s="209"/>
      <c r="B38" s="630"/>
      <c r="C38" s="585"/>
      <c r="D38" s="585"/>
      <c r="E38" s="585"/>
      <c r="F38" s="585"/>
      <c r="G38" s="585"/>
      <c r="H38" s="585"/>
      <c r="I38" s="586"/>
      <c r="J38" s="629" t="s">
        <v>510</v>
      </c>
      <c r="K38" s="629" t="s">
        <v>510</v>
      </c>
      <c r="L38" s="629" t="s">
        <v>510</v>
      </c>
      <c r="M38" s="629" t="s">
        <v>510</v>
      </c>
      <c r="N38" s="629" t="s">
        <v>510</v>
      </c>
      <c r="O38" s="629" t="s">
        <v>510</v>
      </c>
      <c r="P38" s="629" t="s">
        <v>510</v>
      </c>
      <c r="Q38" s="629" t="s">
        <v>510</v>
      </c>
      <c r="R38" s="629" t="s">
        <v>510</v>
      </c>
      <c r="S38" s="304">
        <v>3</v>
      </c>
      <c r="T38" s="304" t="str">
        <f t="shared" si="0"/>
        <v>NA</v>
      </c>
      <c r="U38" s="305" t="str">
        <f>'3 EVAL TECNICA PROYECTO'!Q131</f>
        <v>NA</v>
      </c>
      <c r="V38" s="637"/>
      <c r="W38" s="6"/>
    </row>
    <row r="39" spans="1:23" ht="15" customHeight="1">
      <c r="A39" s="209"/>
      <c r="B39" s="630"/>
      <c r="C39" s="585"/>
      <c r="D39" s="585"/>
      <c r="E39" s="585"/>
      <c r="F39" s="585"/>
      <c r="G39" s="585"/>
      <c r="H39" s="585"/>
      <c r="I39" s="586"/>
      <c r="J39" s="629" t="s">
        <v>516</v>
      </c>
      <c r="K39" s="629" t="s">
        <v>516</v>
      </c>
      <c r="L39" s="629" t="s">
        <v>516</v>
      </c>
      <c r="M39" s="629" t="s">
        <v>516</v>
      </c>
      <c r="N39" s="629" t="s">
        <v>516</v>
      </c>
      <c r="O39" s="629" t="s">
        <v>516</v>
      </c>
      <c r="P39" s="629" t="s">
        <v>516</v>
      </c>
      <c r="Q39" s="629" t="s">
        <v>516</v>
      </c>
      <c r="R39" s="629" t="s">
        <v>516</v>
      </c>
      <c r="S39" s="304">
        <v>4</v>
      </c>
      <c r="T39" s="304" t="str">
        <f t="shared" si="0"/>
        <v>NA</v>
      </c>
      <c r="U39" s="305" t="str">
        <f>'3 EVAL TECNICA PROYECTO'!Q133</f>
        <v>NA</v>
      </c>
      <c r="V39" s="637"/>
      <c r="W39" s="6"/>
    </row>
    <row r="40" spans="1:23" ht="15" customHeight="1">
      <c r="A40" s="209"/>
      <c r="B40" s="630"/>
      <c r="C40" s="585"/>
      <c r="D40" s="585"/>
      <c r="E40" s="585"/>
      <c r="F40" s="585"/>
      <c r="G40" s="585"/>
      <c r="H40" s="585"/>
      <c r="I40" s="586"/>
      <c r="J40" s="629" t="s">
        <v>20</v>
      </c>
      <c r="K40" s="629" t="s">
        <v>20</v>
      </c>
      <c r="L40" s="629" t="s">
        <v>20</v>
      </c>
      <c r="M40" s="629" t="s">
        <v>20</v>
      </c>
      <c r="N40" s="629" t="s">
        <v>20</v>
      </c>
      <c r="O40" s="629" t="s">
        <v>20</v>
      </c>
      <c r="P40" s="629" t="s">
        <v>20</v>
      </c>
      <c r="Q40" s="629" t="s">
        <v>20</v>
      </c>
      <c r="R40" s="629" t="s">
        <v>20</v>
      </c>
      <c r="S40" s="304">
        <v>6</v>
      </c>
      <c r="T40" s="304">
        <f t="shared" si="0"/>
        <v>0</v>
      </c>
      <c r="U40" s="305">
        <f>'3 EVAL TECNICA PROYECTO'!Q135</f>
        <v>0</v>
      </c>
      <c r="V40" s="637"/>
      <c r="W40" s="6"/>
    </row>
    <row r="41" spans="1:23" ht="15" customHeight="1">
      <c r="A41" s="209"/>
      <c r="B41" s="630"/>
      <c r="C41" s="585"/>
      <c r="D41" s="585"/>
      <c r="E41" s="585"/>
      <c r="F41" s="585"/>
      <c r="G41" s="585"/>
      <c r="H41" s="585"/>
      <c r="I41" s="586"/>
      <c r="J41" s="629" t="s">
        <v>22</v>
      </c>
      <c r="K41" s="629" t="s">
        <v>22</v>
      </c>
      <c r="L41" s="629" t="s">
        <v>22</v>
      </c>
      <c r="M41" s="629" t="s">
        <v>22</v>
      </c>
      <c r="N41" s="629" t="s">
        <v>22</v>
      </c>
      <c r="O41" s="629" t="s">
        <v>22</v>
      </c>
      <c r="P41" s="629" t="s">
        <v>22</v>
      </c>
      <c r="Q41" s="629" t="s">
        <v>22</v>
      </c>
      <c r="R41" s="629" t="s">
        <v>22</v>
      </c>
      <c r="S41" s="304">
        <v>3</v>
      </c>
      <c r="T41" s="304" t="str">
        <f t="shared" si="0"/>
        <v>NA</v>
      </c>
      <c r="U41" s="305" t="str">
        <f>'3 EVAL TECNICA PROYECTO'!Q137</f>
        <v>NA</v>
      </c>
      <c r="V41" s="637"/>
      <c r="W41" s="6"/>
    </row>
    <row r="42" spans="1:23" ht="15" customHeight="1">
      <c r="A42" s="209"/>
      <c r="B42" s="630"/>
      <c r="C42" s="585"/>
      <c r="D42" s="585"/>
      <c r="E42" s="585"/>
      <c r="F42" s="585"/>
      <c r="G42" s="585"/>
      <c r="H42" s="585"/>
      <c r="I42" s="586"/>
      <c r="J42" s="629" t="s">
        <v>23</v>
      </c>
      <c r="K42" s="629" t="s">
        <v>23</v>
      </c>
      <c r="L42" s="629" t="s">
        <v>23</v>
      </c>
      <c r="M42" s="629" t="s">
        <v>23</v>
      </c>
      <c r="N42" s="629" t="s">
        <v>23</v>
      </c>
      <c r="O42" s="629" t="s">
        <v>23</v>
      </c>
      <c r="P42" s="629" t="s">
        <v>23</v>
      </c>
      <c r="Q42" s="629" t="s">
        <v>23</v>
      </c>
      <c r="R42" s="629" t="s">
        <v>23</v>
      </c>
      <c r="S42" s="304">
        <v>4</v>
      </c>
      <c r="T42" s="304">
        <f t="shared" si="0"/>
        <v>0</v>
      </c>
      <c r="U42" s="305">
        <f>'3 EVAL TECNICA PROYECTO'!Q139</f>
        <v>0</v>
      </c>
      <c r="V42" s="637"/>
      <c r="W42" s="6"/>
    </row>
    <row r="43" spans="1:23" ht="15.75" customHeight="1">
      <c r="A43" s="209"/>
      <c r="B43" s="630"/>
      <c r="C43" s="585"/>
      <c r="D43" s="585"/>
      <c r="E43" s="585"/>
      <c r="F43" s="585"/>
      <c r="G43" s="585"/>
      <c r="H43" s="585"/>
      <c r="I43" s="586"/>
      <c r="J43" s="629" t="s">
        <v>24</v>
      </c>
      <c r="K43" s="629" t="s">
        <v>24</v>
      </c>
      <c r="L43" s="629" t="s">
        <v>24</v>
      </c>
      <c r="M43" s="629" t="s">
        <v>24</v>
      </c>
      <c r="N43" s="629" t="s">
        <v>24</v>
      </c>
      <c r="O43" s="629" t="s">
        <v>24</v>
      </c>
      <c r="P43" s="629" t="s">
        <v>24</v>
      </c>
      <c r="Q43" s="629" t="s">
        <v>24</v>
      </c>
      <c r="R43" s="629" t="s">
        <v>24</v>
      </c>
      <c r="S43" s="304">
        <v>4</v>
      </c>
      <c r="T43" s="304">
        <f t="shared" si="0"/>
        <v>0</v>
      </c>
      <c r="U43" s="305">
        <f>'3 EVAL TECNICA PROYECTO'!Q141</f>
        <v>0</v>
      </c>
      <c r="V43" s="637"/>
      <c r="W43" s="6"/>
    </row>
    <row r="44" spans="1:23" ht="15" customHeight="1">
      <c r="A44" s="209"/>
      <c r="B44" s="630"/>
      <c r="C44" s="585"/>
      <c r="D44" s="585"/>
      <c r="E44" s="585"/>
      <c r="F44" s="585"/>
      <c r="G44" s="585"/>
      <c r="H44" s="585"/>
      <c r="I44" s="586"/>
      <c r="J44" s="629" t="s">
        <v>25</v>
      </c>
      <c r="K44" s="629" t="s">
        <v>25</v>
      </c>
      <c r="L44" s="629" t="s">
        <v>25</v>
      </c>
      <c r="M44" s="629" t="s">
        <v>25</v>
      </c>
      <c r="N44" s="629" t="s">
        <v>25</v>
      </c>
      <c r="O44" s="629" t="s">
        <v>25</v>
      </c>
      <c r="P44" s="629" t="s">
        <v>25</v>
      </c>
      <c r="Q44" s="629" t="s">
        <v>25</v>
      </c>
      <c r="R44" s="629" t="s">
        <v>25</v>
      </c>
      <c r="S44" s="304">
        <v>4</v>
      </c>
      <c r="T44" s="304">
        <f t="shared" si="0"/>
        <v>0</v>
      </c>
      <c r="U44" s="305">
        <f>'3 EVAL TECNICA PROYECTO'!Q143</f>
        <v>0</v>
      </c>
      <c r="V44" s="637"/>
      <c r="W44" s="6"/>
    </row>
    <row r="45" spans="1:23" ht="15" customHeight="1">
      <c r="A45" s="217"/>
      <c r="B45" s="630"/>
      <c r="C45" s="585"/>
      <c r="D45" s="585"/>
      <c r="E45" s="585"/>
      <c r="F45" s="585"/>
      <c r="G45" s="585"/>
      <c r="H45" s="585"/>
      <c r="I45" s="586"/>
      <c r="J45" s="629" t="s">
        <v>507</v>
      </c>
      <c r="K45" s="629" t="s">
        <v>507</v>
      </c>
      <c r="L45" s="629" t="s">
        <v>507</v>
      </c>
      <c r="M45" s="629" t="s">
        <v>507</v>
      </c>
      <c r="N45" s="629" t="s">
        <v>507</v>
      </c>
      <c r="O45" s="629" t="s">
        <v>507</v>
      </c>
      <c r="P45" s="629" t="s">
        <v>507</v>
      </c>
      <c r="Q45" s="629" t="s">
        <v>507</v>
      </c>
      <c r="R45" s="629" t="s">
        <v>507</v>
      </c>
      <c r="S45" s="304">
        <v>6</v>
      </c>
      <c r="T45" s="304">
        <f t="shared" si="0"/>
        <v>0</v>
      </c>
      <c r="U45" s="305">
        <f>'3 EVAL TECNICA PROYECTO'!Q145</f>
        <v>0</v>
      </c>
      <c r="V45" s="637"/>
      <c r="W45" s="6"/>
    </row>
    <row r="46" spans="1:23" ht="246.75" customHeight="1">
      <c r="A46" s="209"/>
      <c r="B46" s="630"/>
      <c r="C46" s="585"/>
      <c r="D46" s="585"/>
      <c r="E46" s="585"/>
      <c r="F46" s="585"/>
      <c r="G46" s="585"/>
      <c r="H46" s="585"/>
      <c r="I46" s="586"/>
      <c r="J46" s="629" t="s">
        <v>517</v>
      </c>
      <c r="K46" s="629" t="s">
        <v>517</v>
      </c>
      <c r="L46" s="629" t="s">
        <v>517</v>
      </c>
      <c r="M46" s="629" t="s">
        <v>517</v>
      </c>
      <c r="N46" s="629" t="s">
        <v>517</v>
      </c>
      <c r="O46" s="629" t="s">
        <v>517</v>
      </c>
      <c r="P46" s="629" t="s">
        <v>517</v>
      </c>
      <c r="Q46" s="629" t="s">
        <v>517</v>
      </c>
      <c r="R46" s="629" t="s">
        <v>517</v>
      </c>
      <c r="S46" s="304">
        <v>3</v>
      </c>
      <c r="T46" s="304">
        <f t="shared" si="0"/>
        <v>0</v>
      </c>
      <c r="U46" s="305">
        <f>'3 EVAL TECNICA PROYECTO'!Q147</f>
        <v>0</v>
      </c>
      <c r="V46" s="637"/>
      <c r="W46" s="6"/>
    </row>
    <row r="47" spans="1:23" ht="122.25" customHeight="1">
      <c r="A47" s="209"/>
      <c r="B47" s="630"/>
      <c r="C47" s="585"/>
      <c r="D47" s="585"/>
      <c r="E47" s="585"/>
      <c r="F47" s="585"/>
      <c r="G47" s="585"/>
      <c r="H47" s="585"/>
      <c r="I47" s="586"/>
      <c r="J47" s="629" t="s">
        <v>518</v>
      </c>
      <c r="K47" s="629" t="s">
        <v>518</v>
      </c>
      <c r="L47" s="629" t="s">
        <v>518</v>
      </c>
      <c r="M47" s="629" t="s">
        <v>518</v>
      </c>
      <c r="N47" s="629" t="s">
        <v>518</v>
      </c>
      <c r="O47" s="629" t="s">
        <v>518</v>
      </c>
      <c r="P47" s="629" t="s">
        <v>518</v>
      </c>
      <c r="Q47" s="629" t="s">
        <v>518</v>
      </c>
      <c r="R47" s="629" t="s">
        <v>518</v>
      </c>
      <c r="S47" s="304">
        <v>4</v>
      </c>
      <c r="T47" s="304">
        <f t="shared" si="0"/>
        <v>0</v>
      </c>
      <c r="U47" s="305">
        <f>'3 EVAL TECNICA PROYECTO'!Q149</f>
        <v>0</v>
      </c>
      <c r="V47" s="637"/>
      <c r="W47" s="6"/>
    </row>
    <row r="48" spans="1:23" ht="67.5" customHeight="1">
      <c r="A48" s="209"/>
      <c r="B48" s="300">
        <v>3</v>
      </c>
      <c r="C48" s="585" t="s">
        <v>513</v>
      </c>
      <c r="D48" s="585"/>
      <c r="E48" s="585"/>
      <c r="F48" s="585"/>
      <c r="G48" s="585"/>
      <c r="H48" s="585"/>
      <c r="I48" s="301">
        <v>1</v>
      </c>
      <c r="J48" s="635" t="s">
        <v>519</v>
      </c>
      <c r="K48" s="635"/>
      <c r="L48" s="635"/>
      <c r="M48" s="635"/>
      <c r="N48" s="635"/>
      <c r="O48" s="635"/>
      <c r="P48" s="635"/>
      <c r="Q48" s="635"/>
      <c r="R48" s="635"/>
      <c r="S48" s="303">
        <v>1</v>
      </c>
      <c r="T48" s="303">
        <f t="shared" si="0"/>
        <v>0</v>
      </c>
      <c r="U48" s="305">
        <f>'3 EVAL TECNICA PROYECTO'!Q172</f>
        <v>0</v>
      </c>
      <c r="V48" s="302">
        <f>SUM(U48)</f>
        <v>0</v>
      </c>
      <c r="W48" s="6"/>
    </row>
    <row r="49" spans="1:23" ht="170.25" customHeight="1">
      <c r="A49" s="217"/>
      <c r="B49" s="300">
        <v>4</v>
      </c>
      <c r="C49" s="585" t="s">
        <v>521</v>
      </c>
      <c r="D49" s="585"/>
      <c r="E49" s="585"/>
      <c r="F49" s="585"/>
      <c r="G49" s="585"/>
      <c r="H49" s="585"/>
      <c r="I49" s="301">
        <v>2</v>
      </c>
      <c r="J49" s="635" t="s">
        <v>520</v>
      </c>
      <c r="K49" s="635"/>
      <c r="L49" s="635"/>
      <c r="M49" s="635"/>
      <c r="N49" s="635"/>
      <c r="O49" s="635"/>
      <c r="P49" s="635"/>
      <c r="Q49" s="635"/>
      <c r="R49" s="635"/>
      <c r="S49" s="303">
        <v>2</v>
      </c>
      <c r="T49" s="303">
        <f t="shared" si="0"/>
        <v>0</v>
      </c>
      <c r="U49" s="305">
        <f>'3 EVAL TECNICA PROYECTO'!Q198</f>
        <v>0</v>
      </c>
      <c r="V49" s="302"/>
      <c r="W49" s="6"/>
    </row>
    <row r="50" spans="1:23" ht="146.25" customHeight="1">
      <c r="A50" s="209"/>
      <c r="B50" s="630">
        <v>5</v>
      </c>
      <c r="C50" s="585" t="s">
        <v>26</v>
      </c>
      <c r="D50" s="585"/>
      <c r="E50" s="585"/>
      <c r="F50" s="585"/>
      <c r="G50" s="585"/>
      <c r="H50" s="585"/>
      <c r="I50" s="586">
        <v>10</v>
      </c>
      <c r="J50" s="635" t="s">
        <v>522</v>
      </c>
      <c r="K50" s="635"/>
      <c r="L50" s="635"/>
      <c r="M50" s="635"/>
      <c r="N50" s="635"/>
      <c r="O50" s="635"/>
      <c r="P50" s="635"/>
      <c r="Q50" s="635"/>
      <c r="R50" s="635"/>
      <c r="S50" s="303">
        <v>6</v>
      </c>
      <c r="T50" s="303">
        <f t="shared" si="0"/>
        <v>0</v>
      </c>
      <c r="U50" s="305">
        <f>'3 EVAL TECNICA PROYECTO'!Q221</f>
        <v>0</v>
      </c>
      <c r="V50" s="574">
        <f>SUM(U50:U51)</f>
        <v>0</v>
      </c>
      <c r="W50" s="6"/>
    </row>
    <row r="51" spans="1:23" ht="203.25" customHeight="1">
      <c r="A51" s="209"/>
      <c r="B51" s="630"/>
      <c r="C51" s="585"/>
      <c r="D51" s="585"/>
      <c r="E51" s="585"/>
      <c r="F51" s="585"/>
      <c r="G51" s="585"/>
      <c r="H51" s="585"/>
      <c r="I51" s="586"/>
      <c r="J51" s="635" t="s">
        <v>523</v>
      </c>
      <c r="K51" s="635"/>
      <c r="L51" s="635"/>
      <c r="M51" s="635"/>
      <c r="N51" s="635"/>
      <c r="O51" s="635"/>
      <c r="P51" s="635"/>
      <c r="Q51" s="635"/>
      <c r="R51" s="635"/>
      <c r="S51" s="303">
        <v>4</v>
      </c>
      <c r="T51" s="303">
        <f t="shared" si="0"/>
        <v>0</v>
      </c>
      <c r="U51" s="305">
        <f>'3 EVAL TECNICA PROYECTO'!Q231</f>
        <v>0</v>
      </c>
      <c r="V51" s="574"/>
      <c r="W51" s="6"/>
    </row>
    <row r="52" spans="1:23" ht="165" customHeight="1">
      <c r="A52" s="209"/>
      <c r="B52" s="300">
        <v>6</v>
      </c>
      <c r="C52" s="585" t="s">
        <v>27</v>
      </c>
      <c r="D52" s="585"/>
      <c r="E52" s="585"/>
      <c r="F52" s="585"/>
      <c r="G52" s="585"/>
      <c r="H52" s="585"/>
      <c r="I52" s="301">
        <v>2</v>
      </c>
      <c r="J52" s="635" t="s">
        <v>524</v>
      </c>
      <c r="K52" s="635"/>
      <c r="L52" s="635"/>
      <c r="M52" s="635"/>
      <c r="N52" s="635"/>
      <c r="O52" s="635"/>
      <c r="P52" s="635"/>
      <c r="Q52" s="635"/>
      <c r="R52" s="635"/>
      <c r="S52" s="303">
        <v>2</v>
      </c>
      <c r="T52" s="303">
        <f t="shared" si="0"/>
        <v>0</v>
      </c>
      <c r="U52" s="305">
        <f>'3 EVAL TECNICA PROYECTO'!Q254</f>
        <v>0</v>
      </c>
      <c r="V52" s="302">
        <f>'3 EVAL TECNICA PROYECTO'!Q254</f>
        <v>0</v>
      </c>
      <c r="W52" s="6"/>
    </row>
    <row r="53" spans="1:23" ht="52.5" customHeight="1">
      <c r="A53" s="209"/>
      <c r="B53" s="300">
        <v>7</v>
      </c>
      <c r="C53" s="585" t="s">
        <v>526</v>
      </c>
      <c r="D53" s="585"/>
      <c r="E53" s="585"/>
      <c r="F53" s="585"/>
      <c r="G53" s="585"/>
      <c r="H53" s="585"/>
      <c r="I53" s="301">
        <v>1</v>
      </c>
      <c r="J53" s="636" t="s">
        <v>525</v>
      </c>
      <c r="K53" s="636"/>
      <c r="L53" s="636"/>
      <c r="M53" s="636"/>
      <c r="N53" s="636"/>
      <c r="O53" s="636"/>
      <c r="P53" s="636"/>
      <c r="Q53" s="636"/>
      <c r="R53" s="636"/>
      <c r="S53" s="303">
        <v>1</v>
      </c>
      <c r="T53" s="303">
        <f t="shared" si="0"/>
        <v>0</v>
      </c>
      <c r="U53" s="305">
        <f>'3 EVAL TECNICA PROYECTO'!Q277</f>
        <v>0</v>
      </c>
      <c r="V53" s="302">
        <f>'3 EVAL TECNICA PROYECTO'!Q277</f>
        <v>0</v>
      </c>
      <c r="W53" s="6"/>
    </row>
    <row r="54" spans="1:23">
      <c r="A54" s="209"/>
      <c r="B54" s="209"/>
      <c r="C54" s="209"/>
      <c r="D54" s="209"/>
      <c r="E54" s="209"/>
      <c r="F54" s="209"/>
      <c r="G54" s="209"/>
      <c r="H54" s="209"/>
      <c r="I54" s="209"/>
      <c r="J54" s="209"/>
      <c r="K54" s="209"/>
      <c r="L54" s="209"/>
      <c r="M54" s="209"/>
      <c r="N54" s="209"/>
      <c r="O54" s="209"/>
      <c r="P54" s="209"/>
      <c r="Q54" s="209"/>
      <c r="R54" s="209"/>
      <c r="S54" s="209"/>
      <c r="T54" s="515"/>
      <c r="U54" s="32"/>
      <c r="V54" s="209"/>
      <c r="W54" s="6"/>
    </row>
    <row r="55" spans="1:23">
      <c r="A55" s="209" t="s">
        <v>28</v>
      </c>
      <c r="C55" s="209"/>
      <c r="D55" s="209"/>
      <c r="E55" s="209"/>
      <c r="F55" s="209"/>
      <c r="G55" s="209"/>
      <c r="H55" s="209"/>
      <c r="I55" s="209"/>
      <c r="J55" s="209"/>
      <c r="K55" s="209"/>
      <c r="L55" s="209"/>
      <c r="M55" s="209"/>
      <c r="N55" s="209"/>
      <c r="O55" s="209"/>
      <c r="P55" s="209"/>
      <c r="Q55" s="209"/>
      <c r="R55" s="209"/>
      <c r="S55" s="209"/>
      <c r="T55" s="515"/>
      <c r="U55" s="32"/>
      <c r="V55" s="209"/>
      <c r="W55" s="6"/>
    </row>
    <row r="56" spans="1:23">
      <c r="A56" s="209"/>
      <c r="B56" s="209"/>
      <c r="C56" s="209"/>
      <c r="D56" s="209"/>
      <c r="E56" s="209"/>
      <c r="F56" s="209"/>
      <c r="G56" s="209"/>
      <c r="H56" s="209"/>
      <c r="I56" s="209"/>
      <c r="J56" s="209"/>
      <c r="K56" s="209"/>
      <c r="L56" s="209"/>
      <c r="M56" s="209"/>
      <c r="N56" s="209"/>
      <c r="O56" s="209"/>
      <c r="P56" s="209"/>
      <c r="Q56" s="209"/>
      <c r="R56" s="209"/>
      <c r="S56" s="209"/>
      <c r="T56" s="515"/>
      <c r="U56" s="32"/>
      <c r="V56" s="209"/>
      <c r="W56" s="6"/>
    </row>
    <row r="57" spans="1:23" ht="30" customHeight="1">
      <c r="A57" s="209"/>
      <c r="B57" s="582">
        <f>'3 EVAL TECNICA PROYECTO'!H102</f>
        <v>0</v>
      </c>
      <c r="C57" s="583"/>
      <c r="D57" s="583"/>
      <c r="E57" s="583"/>
      <c r="F57" s="583"/>
      <c r="G57" s="583"/>
      <c r="H57" s="583"/>
      <c r="I57" s="583"/>
      <c r="J57" s="583"/>
      <c r="K57" s="583"/>
      <c r="L57" s="583"/>
      <c r="M57" s="583"/>
      <c r="N57" s="583"/>
      <c r="O57" s="583"/>
      <c r="P57" s="583"/>
      <c r="Q57" s="583"/>
      <c r="R57" s="583"/>
      <c r="S57" s="583"/>
      <c r="T57" s="583"/>
      <c r="U57" s="583"/>
      <c r="V57" s="584"/>
      <c r="W57" s="6"/>
    </row>
    <row r="58" spans="1:23" ht="30" customHeight="1">
      <c r="A58" s="209"/>
      <c r="B58" s="588">
        <f>'3 EVAL TECNICA PROYECTO'!H153</f>
        <v>0</v>
      </c>
      <c r="C58" s="589"/>
      <c r="D58" s="589"/>
      <c r="E58" s="589"/>
      <c r="F58" s="589"/>
      <c r="G58" s="589"/>
      <c r="H58" s="589"/>
      <c r="I58" s="589"/>
      <c r="J58" s="589"/>
      <c r="K58" s="589"/>
      <c r="L58" s="589"/>
      <c r="M58" s="589"/>
      <c r="N58" s="589"/>
      <c r="O58" s="589"/>
      <c r="P58" s="589"/>
      <c r="Q58" s="589"/>
      <c r="R58" s="589"/>
      <c r="S58" s="589"/>
      <c r="T58" s="589"/>
      <c r="U58" s="589"/>
      <c r="V58" s="590"/>
      <c r="W58" s="6"/>
    </row>
    <row r="59" spans="1:23" ht="30" customHeight="1">
      <c r="A59" s="365"/>
      <c r="B59" s="588"/>
      <c r="C59" s="589"/>
      <c r="D59" s="589"/>
      <c r="E59" s="589"/>
      <c r="F59" s="589"/>
      <c r="G59" s="589"/>
      <c r="H59" s="589"/>
      <c r="I59" s="589"/>
      <c r="J59" s="589"/>
      <c r="K59" s="589"/>
      <c r="L59" s="589"/>
      <c r="M59" s="589"/>
      <c r="N59" s="589"/>
      <c r="O59" s="589"/>
      <c r="P59" s="589"/>
      <c r="Q59" s="589"/>
      <c r="R59" s="589"/>
      <c r="S59" s="589"/>
      <c r="T59" s="589"/>
      <c r="U59" s="589"/>
      <c r="V59" s="590"/>
      <c r="W59" s="6"/>
    </row>
    <row r="60" spans="1:23" ht="30" customHeight="1">
      <c r="A60" s="209"/>
      <c r="B60" s="588"/>
      <c r="C60" s="589"/>
      <c r="D60" s="589"/>
      <c r="E60" s="589"/>
      <c r="F60" s="589"/>
      <c r="G60" s="589"/>
      <c r="H60" s="589"/>
      <c r="I60" s="589"/>
      <c r="J60" s="589"/>
      <c r="K60" s="589"/>
      <c r="L60" s="589"/>
      <c r="M60" s="589"/>
      <c r="N60" s="589"/>
      <c r="O60" s="589"/>
      <c r="P60" s="589"/>
      <c r="Q60" s="589"/>
      <c r="R60" s="589"/>
      <c r="S60" s="589"/>
      <c r="T60" s="589"/>
      <c r="U60" s="589"/>
      <c r="V60" s="590"/>
      <c r="W60" s="6"/>
    </row>
    <row r="61" spans="1:23" ht="30" customHeight="1">
      <c r="A61" s="209"/>
      <c r="B61" s="588">
        <f>'3 EVAL TECNICA PROYECTO'!H174</f>
        <v>0</v>
      </c>
      <c r="C61" s="589"/>
      <c r="D61" s="589"/>
      <c r="E61" s="589"/>
      <c r="F61" s="589"/>
      <c r="G61" s="589"/>
      <c r="H61" s="589"/>
      <c r="I61" s="589"/>
      <c r="J61" s="589"/>
      <c r="K61" s="589"/>
      <c r="L61" s="589"/>
      <c r="M61" s="589"/>
      <c r="N61" s="589"/>
      <c r="O61" s="589"/>
      <c r="P61" s="589"/>
      <c r="Q61" s="589"/>
      <c r="R61" s="589"/>
      <c r="S61" s="589"/>
      <c r="T61" s="589"/>
      <c r="U61" s="589"/>
      <c r="V61" s="590"/>
      <c r="W61" s="6"/>
    </row>
    <row r="62" spans="1:23" ht="30" customHeight="1">
      <c r="A62" s="209"/>
      <c r="B62" s="588">
        <f>'3 EVAL TECNICA PROYECTO'!H200</f>
        <v>0</v>
      </c>
      <c r="C62" s="589"/>
      <c r="D62" s="589"/>
      <c r="E62" s="589"/>
      <c r="F62" s="589"/>
      <c r="G62" s="589"/>
      <c r="H62" s="589"/>
      <c r="I62" s="589"/>
      <c r="J62" s="589"/>
      <c r="K62" s="589"/>
      <c r="L62" s="589"/>
      <c r="M62" s="589"/>
      <c r="N62" s="589"/>
      <c r="O62" s="589"/>
      <c r="P62" s="589"/>
      <c r="Q62" s="589"/>
      <c r="R62" s="589"/>
      <c r="S62" s="589"/>
      <c r="T62" s="589"/>
      <c r="U62" s="589"/>
      <c r="V62" s="590"/>
      <c r="W62" s="6"/>
    </row>
    <row r="63" spans="1:23" ht="30" customHeight="1">
      <c r="A63" s="209"/>
      <c r="B63" s="588">
        <f>'3 EVAL TECNICA PROYECTO'!H233</f>
        <v>0</v>
      </c>
      <c r="C63" s="589"/>
      <c r="D63" s="589"/>
      <c r="E63" s="589"/>
      <c r="F63" s="589"/>
      <c r="G63" s="589"/>
      <c r="H63" s="589"/>
      <c r="I63" s="589"/>
      <c r="J63" s="589"/>
      <c r="K63" s="589"/>
      <c r="L63" s="589"/>
      <c r="M63" s="589"/>
      <c r="N63" s="589"/>
      <c r="O63" s="589"/>
      <c r="P63" s="589"/>
      <c r="Q63" s="589"/>
      <c r="R63" s="589"/>
      <c r="S63" s="589"/>
      <c r="T63" s="589"/>
      <c r="U63" s="589"/>
      <c r="V63" s="590"/>
      <c r="W63" s="6"/>
    </row>
    <row r="64" spans="1:23" ht="30" customHeight="1">
      <c r="A64" s="209"/>
      <c r="B64" s="588">
        <f>'3 EVAL TECNICA PROYECTO'!H256</f>
        <v>0</v>
      </c>
      <c r="C64" s="589"/>
      <c r="D64" s="589"/>
      <c r="E64" s="589"/>
      <c r="F64" s="589"/>
      <c r="G64" s="589"/>
      <c r="H64" s="589"/>
      <c r="I64" s="589"/>
      <c r="J64" s="589"/>
      <c r="K64" s="589"/>
      <c r="L64" s="589"/>
      <c r="M64" s="589"/>
      <c r="N64" s="589"/>
      <c r="O64" s="589"/>
      <c r="P64" s="589"/>
      <c r="Q64" s="589"/>
      <c r="R64" s="589"/>
      <c r="S64" s="589"/>
      <c r="T64" s="589"/>
      <c r="U64" s="589"/>
      <c r="V64" s="590"/>
      <c r="W64" s="6"/>
    </row>
    <row r="65" spans="1:23" ht="30" customHeight="1">
      <c r="A65" s="209"/>
      <c r="B65" s="591">
        <f>'3 EVAL TECNICA PROYECTO'!H279</f>
        <v>0</v>
      </c>
      <c r="C65" s="592"/>
      <c r="D65" s="592"/>
      <c r="E65" s="592"/>
      <c r="F65" s="592"/>
      <c r="G65" s="592"/>
      <c r="H65" s="592"/>
      <c r="I65" s="592"/>
      <c r="J65" s="592"/>
      <c r="K65" s="592"/>
      <c r="L65" s="592"/>
      <c r="M65" s="592"/>
      <c r="N65" s="592"/>
      <c r="O65" s="592"/>
      <c r="P65" s="592"/>
      <c r="Q65" s="592"/>
      <c r="R65" s="592"/>
      <c r="S65" s="592"/>
      <c r="T65" s="592"/>
      <c r="U65" s="592"/>
      <c r="V65" s="593"/>
      <c r="W65" s="6"/>
    </row>
    <row r="66" spans="1:23">
      <c r="A66" s="209"/>
      <c r="B66" s="209"/>
      <c r="C66" s="209"/>
      <c r="D66" s="209"/>
      <c r="E66" s="209"/>
      <c r="F66" s="209"/>
      <c r="G66" s="209"/>
      <c r="H66" s="209"/>
      <c r="I66" s="209"/>
      <c r="J66" s="209"/>
      <c r="K66" s="209"/>
      <c r="L66" s="209"/>
      <c r="M66" s="209"/>
      <c r="N66" s="209"/>
      <c r="O66" s="209"/>
      <c r="P66" s="209"/>
      <c r="Q66" s="209"/>
      <c r="R66" s="209"/>
      <c r="S66" s="209"/>
      <c r="T66" s="515"/>
      <c r="U66" s="32"/>
      <c r="V66" s="209"/>
      <c r="W66" s="6"/>
    </row>
    <row r="67" spans="1:23">
      <c r="A67" s="209" t="s">
        <v>29</v>
      </c>
      <c r="B67" s="209"/>
      <c r="C67" s="209"/>
      <c r="D67" s="209"/>
      <c r="E67" s="209"/>
      <c r="F67" s="209"/>
      <c r="G67" s="209"/>
      <c r="H67" s="209"/>
      <c r="I67" s="209"/>
      <c r="J67" s="209"/>
      <c r="K67" s="209"/>
      <c r="L67" s="209"/>
      <c r="M67" s="209"/>
      <c r="N67" s="209"/>
      <c r="O67" s="209"/>
      <c r="P67" s="209"/>
      <c r="Q67" s="209"/>
      <c r="R67" s="209"/>
      <c r="S67" s="209"/>
      <c r="T67" s="515"/>
      <c r="U67" s="32"/>
      <c r="V67" s="209"/>
      <c r="W67" s="6"/>
    </row>
    <row r="68" spans="1:23">
      <c r="A68" s="209"/>
      <c r="B68" s="209"/>
      <c r="C68" s="209"/>
      <c r="D68" s="209"/>
      <c r="E68" s="209"/>
      <c r="F68" s="209"/>
      <c r="G68" s="209"/>
      <c r="H68" s="209"/>
      <c r="I68" s="209"/>
      <c r="J68" s="209"/>
      <c r="K68" s="209"/>
      <c r="L68" s="209"/>
      <c r="M68" s="209"/>
      <c r="N68" s="209"/>
      <c r="O68" s="209"/>
      <c r="P68" s="209"/>
      <c r="Q68" s="209"/>
      <c r="R68" s="209"/>
      <c r="S68" s="209"/>
      <c r="T68" s="515"/>
      <c r="U68" s="32"/>
      <c r="V68" s="209"/>
      <c r="W68" s="6"/>
    </row>
    <row r="69" spans="1:23" ht="30" customHeight="1">
      <c r="A69" s="209"/>
      <c r="B69" s="623">
        <f>'3 EVAL TECNICA PROYECTO'!H301</f>
        <v>0</v>
      </c>
      <c r="C69" s="624"/>
      <c r="D69" s="624"/>
      <c r="E69" s="624"/>
      <c r="F69" s="624"/>
      <c r="G69" s="624"/>
      <c r="H69" s="624"/>
      <c r="I69" s="624"/>
      <c r="J69" s="624"/>
      <c r="K69" s="624"/>
      <c r="L69" s="624"/>
      <c r="M69" s="624"/>
      <c r="N69" s="624"/>
      <c r="O69" s="624"/>
      <c r="P69" s="624"/>
      <c r="Q69" s="624"/>
      <c r="R69" s="624"/>
      <c r="S69" s="624"/>
      <c r="T69" s="624"/>
      <c r="U69" s="624"/>
      <c r="V69" s="625"/>
      <c r="W69" s="6"/>
    </row>
    <row r="70" spans="1:23" ht="30" customHeight="1">
      <c r="A70" s="368"/>
      <c r="B70" s="626"/>
      <c r="C70" s="627"/>
      <c r="D70" s="627"/>
      <c r="E70" s="627"/>
      <c r="F70" s="627"/>
      <c r="G70" s="627"/>
      <c r="H70" s="627"/>
      <c r="I70" s="627"/>
      <c r="J70" s="627"/>
      <c r="K70" s="627"/>
      <c r="L70" s="627"/>
      <c r="M70" s="627"/>
      <c r="N70" s="627"/>
      <c r="O70" s="627"/>
      <c r="P70" s="627"/>
      <c r="Q70" s="627"/>
      <c r="R70" s="627"/>
      <c r="S70" s="627"/>
      <c r="T70" s="627"/>
      <c r="U70" s="627"/>
      <c r="V70" s="628"/>
      <c r="W70" s="6"/>
    </row>
    <row r="71" spans="1:23">
      <c r="A71" s="209"/>
      <c r="B71" s="209"/>
      <c r="C71" s="209"/>
      <c r="D71" s="209"/>
      <c r="E71" s="209"/>
      <c r="F71" s="209"/>
      <c r="G71" s="209"/>
      <c r="H71" s="209"/>
      <c r="I71" s="209"/>
      <c r="J71" s="209"/>
      <c r="K71" s="209"/>
      <c r="L71" s="209"/>
      <c r="M71" s="209"/>
      <c r="N71" s="209"/>
      <c r="O71" s="209"/>
      <c r="P71" s="209"/>
      <c r="Q71" s="209"/>
      <c r="R71" s="209"/>
      <c r="S71" s="209"/>
      <c r="T71" s="515"/>
      <c r="U71" s="32"/>
      <c r="V71" s="209"/>
      <c r="W71" s="6"/>
    </row>
    <row r="72" spans="1:23">
      <c r="A72" s="209" t="s">
        <v>30</v>
      </c>
      <c r="C72" s="209"/>
      <c r="D72" s="209"/>
      <c r="E72" s="209"/>
      <c r="F72" s="209"/>
      <c r="G72" s="209"/>
      <c r="H72" s="209"/>
      <c r="I72" s="209"/>
      <c r="J72" s="209"/>
      <c r="K72" s="209"/>
      <c r="L72" s="209"/>
      <c r="M72" s="209"/>
      <c r="N72" s="209"/>
      <c r="O72" s="209"/>
      <c r="P72" s="209"/>
      <c r="Q72" s="209"/>
      <c r="R72" s="209"/>
      <c r="S72" s="209"/>
      <c r="T72" s="515"/>
      <c r="U72" s="32"/>
      <c r="V72" s="209"/>
      <c r="W72" s="6"/>
    </row>
    <row r="73" spans="1:23" ht="15.75" thickBot="1">
      <c r="A73" s="209"/>
      <c r="B73" s="209"/>
      <c r="C73" s="209"/>
      <c r="D73" s="209"/>
      <c r="E73" s="209"/>
      <c r="F73" s="209"/>
      <c r="G73" s="209"/>
      <c r="H73" s="209"/>
      <c r="I73" s="209"/>
      <c r="J73" s="209"/>
      <c r="K73" s="209"/>
      <c r="L73" s="209"/>
      <c r="M73" s="209"/>
      <c r="N73" s="209"/>
      <c r="O73" s="209"/>
      <c r="P73" s="209"/>
      <c r="Q73" s="209"/>
      <c r="R73" s="209"/>
      <c r="S73" s="209"/>
      <c r="T73" s="515"/>
      <c r="U73" s="32"/>
      <c r="V73" s="209"/>
      <c r="W73" s="6"/>
    </row>
    <row r="74" spans="1:23">
      <c r="A74" s="209"/>
      <c r="B74" s="594">
        <f>'6 VER FINANCIERA GENERAL'!A55</f>
        <v>0</v>
      </c>
      <c r="C74" s="595"/>
      <c r="D74" s="595"/>
      <c r="E74" s="595"/>
      <c r="F74" s="595"/>
      <c r="G74" s="595"/>
      <c r="H74" s="595"/>
      <c r="I74" s="595"/>
      <c r="J74" s="595"/>
      <c r="K74" s="595"/>
      <c r="L74" s="595"/>
      <c r="M74" s="595"/>
      <c r="N74" s="595"/>
      <c r="O74" s="595"/>
      <c r="P74" s="595"/>
      <c r="Q74" s="595"/>
      <c r="R74" s="595"/>
      <c r="S74" s="595"/>
      <c r="T74" s="595"/>
      <c r="U74" s="595"/>
      <c r="V74" s="596"/>
      <c r="W74" s="6"/>
    </row>
    <row r="75" spans="1:23">
      <c r="A75" s="209"/>
      <c r="B75" s="597"/>
      <c r="C75" s="598"/>
      <c r="D75" s="598"/>
      <c r="E75" s="598"/>
      <c r="F75" s="598"/>
      <c r="G75" s="598"/>
      <c r="H75" s="598"/>
      <c r="I75" s="598"/>
      <c r="J75" s="598"/>
      <c r="K75" s="598"/>
      <c r="L75" s="598"/>
      <c r="M75" s="598"/>
      <c r="N75" s="598"/>
      <c r="O75" s="598"/>
      <c r="P75" s="598"/>
      <c r="Q75" s="598"/>
      <c r="R75" s="598"/>
      <c r="S75" s="598"/>
      <c r="T75" s="598"/>
      <c r="U75" s="598"/>
      <c r="V75" s="599"/>
      <c r="W75" s="6"/>
    </row>
    <row r="76" spans="1:23">
      <c r="A76" s="368"/>
      <c r="B76" s="597"/>
      <c r="C76" s="598"/>
      <c r="D76" s="598"/>
      <c r="E76" s="598"/>
      <c r="F76" s="598"/>
      <c r="G76" s="598"/>
      <c r="H76" s="598"/>
      <c r="I76" s="598"/>
      <c r="J76" s="598"/>
      <c r="K76" s="598"/>
      <c r="L76" s="598"/>
      <c r="M76" s="598"/>
      <c r="N76" s="598"/>
      <c r="O76" s="598"/>
      <c r="P76" s="598"/>
      <c r="Q76" s="598"/>
      <c r="R76" s="598"/>
      <c r="S76" s="598"/>
      <c r="T76" s="598"/>
      <c r="U76" s="598"/>
      <c r="V76" s="599"/>
      <c r="W76" s="6"/>
    </row>
    <row r="77" spans="1:23">
      <c r="A77" s="368"/>
      <c r="B77" s="597"/>
      <c r="C77" s="598"/>
      <c r="D77" s="598"/>
      <c r="E77" s="598"/>
      <c r="F77" s="598"/>
      <c r="G77" s="598"/>
      <c r="H77" s="598"/>
      <c r="I77" s="598"/>
      <c r="J77" s="598"/>
      <c r="K77" s="598"/>
      <c r="L77" s="598"/>
      <c r="M77" s="598"/>
      <c r="N77" s="598"/>
      <c r="O77" s="598"/>
      <c r="P77" s="598"/>
      <c r="Q77" s="598"/>
      <c r="R77" s="598"/>
      <c r="S77" s="598"/>
      <c r="T77" s="598"/>
      <c r="U77" s="598"/>
      <c r="V77" s="599"/>
      <c r="W77" s="6"/>
    </row>
    <row r="78" spans="1:23">
      <c r="A78" s="368"/>
      <c r="B78" s="597"/>
      <c r="C78" s="598"/>
      <c r="D78" s="598"/>
      <c r="E78" s="598"/>
      <c r="F78" s="598"/>
      <c r="G78" s="598"/>
      <c r="H78" s="598"/>
      <c r="I78" s="598"/>
      <c r="J78" s="598"/>
      <c r="K78" s="598"/>
      <c r="L78" s="598"/>
      <c r="M78" s="598"/>
      <c r="N78" s="598"/>
      <c r="O78" s="598"/>
      <c r="P78" s="598"/>
      <c r="Q78" s="598"/>
      <c r="R78" s="598"/>
      <c r="S78" s="598"/>
      <c r="T78" s="598"/>
      <c r="U78" s="598"/>
      <c r="V78" s="599"/>
      <c r="W78" s="6"/>
    </row>
    <row r="79" spans="1:23">
      <c r="A79" s="368"/>
      <c r="B79" s="597"/>
      <c r="C79" s="598"/>
      <c r="D79" s="598"/>
      <c r="E79" s="598"/>
      <c r="F79" s="598"/>
      <c r="G79" s="598"/>
      <c r="H79" s="598"/>
      <c r="I79" s="598"/>
      <c r="J79" s="598"/>
      <c r="K79" s="598"/>
      <c r="L79" s="598"/>
      <c r="M79" s="598"/>
      <c r="N79" s="598"/>
      <c r="O79" s="598"/>
      <c r="P79" s="598"/>
      <c r="Q79" s="598"/>
      <c r="R79" s="598"/>
      <c r="S79" s="598"/>
      <c r="T79" s="598"/>
      <c r="U79" s="598"/>
      <c r="V79" s="599"/>
      <c r="W79" s="6"/>
    </row>
    <row r="80" spans="1:23" ht="19.5" customHeight="1" thickBot="1">
      <c r="A80" s="209"/>
      <c r="B80" s="600"/>
      <c r="C80" s="601"/>
      <c r="D80" s="601"/>
      <c r="E80" s="601"/>
      <c r="F80" s="601"/>
      <c r="G80" s="601"/>
      <c r="H80" s="601"/>
      <c r="I80" s="601"/>
      <c r="J80" s="601"/>
      <c r="K80" s="601"/>
      <c r="L80" s="601"/>
      <c r="M80" s="601"/>
      <c r="N80" s="601"/>
      <c r="O80" s="601"/>
      <c r="P80" s="601"/>
      <c r="Q80" s="601"/>
      <c r="R80" s="601"/>
      <c r="S80" s="601"/>
      <c r="T80" s="601"/>
      <c r="U80" s="601"/>
      <c r="V80" s="602"/>
      <c r="W80" s="6"/>
    </row>
    <row r="81" spans="1:23">
      <c r="A81" s="209"/>
      <c r="B81" s="52"/>
      <c r="C81" s="52"/>
      <c r="D81" s="52"/>
      <c r="E81" s="52"/>
      <c r="F81" s="52"/>
      <c r="G81" s="52"/>
      <c r="H81" s="52"/>
      <c r="I81" s="52"/>
      <c r="J81" s="52"/>
      <c r="K81" s="52"/>
      <c r="L81" s="52"/>
      <c r="M81" s="52"/>
      <c r="N81" s="52"/>
      <c r="O81" s="52"/>
      <c r="P81" s="52"/>
      <c r="Q81" s="52"/>
      <c r="R81" s="52"/>
      <c r="S81" s="52"/>
      <c r="T81" s="52"/>
      <c r="U81" s="52"/>
      <c r="V81" s="52"/>
      <c r="W81" s="6"/>
    </row>
    <row r="82" spans="1:23">
      <c r="A82" s="13" t="s">
        <v>31</v>
      </c>
      <c r="B82" s="52"/>
      <c r="C82" s="52"/>
      <c r="D82" s="52"/>
      <c r="E82" s="52"/>
      <c r="F82" s="52"/>
      <c r="G82" s="52"/>
      <c r="H82" s="52"/>
      <c r="I82" s="52"/>
      <c r="J82" s="52"/>
      <c r="K82" s="52"/>
      <c r="L82" s="52"/>
      <c r="M82" s="52"/>
      <c r="N82" s="52"/>
      <c r="O82" s="52"/>
      <c r="P82" s="52"/>
      <c r="Q82" s="52"/>
      <c r="R82" s="52"/>
      <c r="S82" s="52"/>
      <c r="T82" s="52"/>
      <c r="U82" s="52"/>
      <c r="V82" s="52"/>
      <c r="W82" s="6"/>
    </row>
    <row r="83" spans="1:23" ht="15.75" thickBot="1">
      <c r="A83" s="209"/>
      <c r="B83" s="52"/>
      <c r="C83" s="52"/>
      <c r="D83" s="52"/>
      <c r="E83" s="52"/>
      <c r="F83" s="52"/>
      <c r="G83" s="52"/>
      <c r="H83" s="52"/>
      <c r="I83" s="52"/>
      <c r="J83" s="52"/>
      <c r="K83" s="52"/>
      <c r="L83" s="52"/>
      <c r="M83" s="52"/>
      <c r="N83" s="52"/>
      <c r="O83" s="52"/>
      <c r="P83" s="52"/>
      <c r="Q83" s="52"/>
      <c r="R83" s="52"/>
      <c r="S83" s="52"/>
      <c r="T83" s="52"/>
      <c r="U83" s="52"/>
      <c r="V83" s="52"/>
      <c r="W83" s="6"/>
    </row>
    <row r="84" spans="1:23">
      <c r="A84" s="209"/>
      <c r="B84" s="603"/>
      <c r="C84" s="604"/>
      <c r="D84" s="604"/>
      <c r="E84" s="604"/>
      <c r="F84" s="604"/>
      <c r="G84" s="604"/>
      <c r="H84" s="604"/>
      <c r="I84" s="604"/>
      <c r="J84" s="604"/>
      <c r="K84" s="604"/>
      <c r="L84" s="604"/>
      <c r="M84" s="604"/>
      <c r="N84" s="604"/>
      <c r="O84" s="604"/>
      <c r="P84" s="604"/>
      <c r="Q84" s="604"/>
      <c r="R84" s="604"/>
      <c r="S84" s="604"/>
      <c r="T84" s="604"/>
      <c r="U84" s="604"/>
      <c r="V84" s="605"/>
      <c r="W84" s="6"/>
    </row>
    <row r="85" spans="1:23">
      <c r="A85" s="209"/>
      <c r="B85" s="606"/>
      <c r="C85" s="607"/>
      <c r="D85" s="607"/>
      <c r="E85" s="607"/>
      <c r="F85" s="607"/>
      <c r="G85" s="607"/>
      <c r="H85" s="607"/>
      <c r="I85" s="607"/>
      <c r="J85" s="607"/>
      <c r="K85" s="607"/>
      <c r="L85" s="607"/>
      <c r="M85" s="607"/>
      <c r="N85" s="607"/>
      <c r="O85" s="607"/>
      <c r="P85" s="607"/>
      <c r="Q85" s="607"/>
      <c r="R85" s="607"/>
      <c r="S85" s="607"/>
      <c r="T85" s="607"/>
      <c r="U85" s="607"/>
      <c r="V85" s="608"/>
      <c r="W85" s="6"/>
    </row>
    <row r="86" spans="1:23">
      <c r="A86" s="209"/>
      <c r="B86" s="606"/>
      <c r="C86" s="607"/>
      <c r="D86" s="607"/>
      <c r="E86" s="607"/>
      <c r="F86" s="607"/>
      <c r="G86" s="607"/>
      <c r="H86" s="607"/>
      <c r="I86" s="607"/>
      <c r="J86" s="607"/>
      <c r="K86" s="607"/>
      <c r="L86" s="607"/>
      <c r="M86" s="607"/>
      <c r="N86" s="607"/>
      <c r="O86" s="607"/>
      <c r="P86" s="607"/>
      <c r="Q86" s="607"/>
      <c r="R86" s="607"/>
      <c r="S86" s="607"/>
      <c r="T86" s="607"/>
      <c r="U86" s="607"/>
      <c r="V86" s="608"/>
      <c r="W86" s="6"/>
    </row>
    <row r="87" spans="1:23">
      <c r="A87" s="209"/>
      <c r="B87" s="606"/>
      <c r="C87" s="607"/>
      <c r="D87" s="607"/>
      <c r="E87" s="607"/>
      <c r="F87" s="607"/>
      <c r="G87" s="607"/>
      <c r="H87" s="607"/>
      <c r="I87" s="607"/>
      <c r="J87" s="607"/>
      <c r="K87" s="607"/>
      <c r="L87" s="607"/>
      <c r="M87" s="607"/>
      <c r="N87" s="607"/>
      <c r="O87" s="607"/>
      <c r="P87" s="607"/>
      <c r="Q87" s="607"/>
      <c r="R87" s="607"/>
      <c r="S87" s="607"/>
      <c r="T87" s="607"/>
      <c r="U87" s="607"/>
      <c r="V87" s="608"/>
      <c r="W87" s="6"/>
    </row>
    <row r="88" spans="1:23">
      <c r="A88" s="209"/>
      <c r="B88" s="606"/>
      <c r="C88" s="607"/>
      <c r="D88" s="607"/>
      <c r="E88" s="607"/>
      <c r="F88" s="607"/>
      <c r="G88" s="607"/>
      <c r="H88" s="607"/>
      <c r="I88" s="607"/>
      <c r="J88" s="607"/>
      <c r="K88" s="607"/>
      <c r="L88" s="607"/>
      <c r="M88" s="607"/>
      <c r="N88" s="607"/>
      <c r="O88" s="607"/>
      <c r="P88" s="607"/>
      <c r="Q88" s="607"/>
      <c r="R88" s="607"/>
      <c r="S88" s="607"/>
      <c r="T88" s="607"/>
      <c r="U88" s="607"/>
      <c r="V88" s="608"/>
      <c r="W88" s="6"/>
    </row>
    <row r="89" spans="1:23">
      <c r="A89" s="209"/>
      <c r="B89" s="606"/>
      <c r="C89" s="607"/>
      <c r="D89" s="607"/>
      <c r="E89" s="607"/>
      <c r="F89" s="607"/>
      <c r="G89" s="607"/>
      <c r="H89" s="607"/>
      <c r="I89" s="607"/>
      <c r="J89" s="607"/>
      <c r="K89" s="607"/>
      <c r="L89" s="607"/>
      <c r="M89" s="607"/>
      <c r="N89" s="607"/>
      <c r="O89" s="607"/>
      <c r="P89" s="607"/>
      <c r="Q89" s="607"/>
      <c r="R89" s="607"/>
      <c r="S89" s="607"/>
      <c r="T89" s="607"/>
      <c r="U89" s="607"/>
      <c r="V89" s="608"/>
      <c r="W89" s="6"/>
    </row>
    <row r="90" spans="1:23">
      <c r="A90" s="209"/>
      <c r="B90" s="606"/>
      <c r="C90" s="607"/>
      <c r="D90" s="607"/>
      <c r="E90" s="607"/>
      <c r="F90" s="607"/>
      <c r="G90" s="607"/>
      <c r="H90" s="607"/>
      <c r="I90" s="607"/>
      <c r="J90" s="607"/>
      <c r="K90" s="607"/>
      <c r="L90" s="607"/>
      <c r="M90" s="607"/>
      <c r="N90" s="607"/>
      <c r="O90" s="607"/>
      <c r="P90" s="607"/>
      <c r="Q90" s="607"/>
      <c r="R90" s="607"/>
      <c r="S90" s="607"/>
      <c r="T90" s="607"/>
      <c r="U90" s="607"/>
      <c r="V90" s="608"/>
      <c r="W90" s="6"/>
    </row>
    <row r="91" spans="1:23">
      <c r="A91" s="209"/>
      <c r="B91" s="606"/>
      <c r="C91" s="607"/>
      <c r="D91" s="607"/>
      <c r="E91" s="607"/>
      <c r="F91" s="607"/>
      <c r="G91" s="607"/>
      <c r="H91" s="607"/>
      <c r="I91" s="607"/>
      <c r="J91" s="607"/>
      <c r="K91" s="607"/>
      <c r="L91" s="607"/>
      <c r="M91" s="607"/>
      <c r="N91" s="607"/>
      <c r="O91" s="607"/>
      <c r="P91" s="607"/>
      <c r="Q91" s="607"/>
      <c r="R91" s="607"/>
      <c r="S91" s="607"/>
      <c r="T91" s="607"/>
      <c r="U91" s="607"/>
      <c r="V91" s="608"/>
      <c r="W91" s="6"/>
    </row>
    <row r="92" spans="1:23">
      <c r="A92" s="209"/>
      <c r="B92" s="606"/>
      <c r="C92" s="607"/>
      <c r="D92" s="607"/>
      <c r="E92" s="607"/>
      <c r="F92" s="607"/>
      <c r="G92" s="607"/>
      <c r="H92" s="607"/>
      <c r="I92" s="607"/>
      <c r="J92" s="607"/>
      <c r="K92" s="607"/>
      <c r="L92" s="607"/>
      <c r="M92" s="607"/>
      <c r="N92" s="607"/>
      <c r="O92" s="607"/>
      <c r="P92" s="607"/>
      <c r="Q92" s="607"/>
      <c r="R92" s="607"/>
      <c r="S92" s="607"/>
      <c r="T92" s="607"/>
      <c r="U92" s="607"/>
      <c r="V92" s="608"/>
      <c r="W92" s="6"/>
    </row>
    <row r="93" spans="1:23">
      <c r="A93" s="209"/>
      <c r="B93" s="606"/>
      <c r="C93" s="607"/>
      <c r="D93" s="607"/>
      <c r="E93" s="607"/>
      <c r="F93" s="607"/>
      <c r="G93" s="607"/>
      <c r="H93" s="607"/>
      <c r="I93" s="607"/>
      <c r="J93" s="607"/>
      <c r="K93" s="607"/>
      <c r="L93" s="607"/>
      <c r="M93" s="607"/>
      <c r="N93" s="607"/>
      <c r="O93" s="607"/>
      <c r="P93" s="607"/>
      <c r="Q93" s="607"/>
      <c r="R93" s="607"/>
      <c r="S93" s="607"/>
      <c r="T93" s="607"/>
      <c r="U93" s="607"/>
      <c r="V93" s="608"/>
      <c r="W93" s="6"/>
    </row>
    <row r="94" spans="1:23">
      <c r="A94" s="209"/>
      <c r="B94" s="606"/>
      <c r="C94" s="607"/>
      <c r="D94" s="607"/>
      <c r="E94" s="607"/>
      <c r="F94" s="607"/>
      <c r="G94" s="607"/>
      <c r="H94" s="607"/>
      <c r="I94" s="607"/>
      <c r="J94" s="607"/>
      <c r="K94" s="607"/>
      <c r="L94" s="607"/>
      <c r="M94" s="607"/>
      <c r="N94" s="607"/>
      <c r="O94" s="607"/>
      <c r="P94" s="607"/>
      <c r="Q94" s="607"/>
      <c r="R94" s="607"/>
      <c r="S94" s="607"/>
      <c r="T94" s="607"/>
      <c r="U94" s="607"/>
      <c r="V94" s="608"/>
      <c r="W94" s="6"/>
    </row>
    <row r="95" spans="1:23">
      <c r="A95" s="209"/>
      <c r="B95" s="606"/>
      <c r="C95" s="607"/>
      <c r="D95" s="607"/>
      <c r="E95" s="607"/>
      <c r="F95" s="607"/>
      <c r="G95" s="607"/>
      <c r="H95" s="607"/>
      <c r="I95" s="607"/>
      <c r="J95" s="607"/>
      <c r="K95" s="607"/>
      <c r="L95" s="607"/>
      <c r="M95" s="607"/>
      <c r="N95" s="607"/>
      <c r="O95" s="607"/>
      <c r="P95" s="607"/>
      <c r="Q95" s="607"/>
      <c r="R95" s="607"/>
      <c r="S95" s="607"/>
      <c r="T95" s="607"/>
      <c r="U95" s="607"/>
      <c r="V95" s="608"/>
      <c r="W95" s="6"/>
    </row>
    <row r="96" spans="1:23">
      <c r="A96" s="209"/>
      <c r="B96" s="606"/>
      <c r="C96" s="607"/>
      <c r="D96" s="607"/>
      <c r="E96" s="607"/>
      <c r="F96" s="607"/>
      <c r="G96" s="607"/>
      <c r="H96" s="607"/>
      <c r="I96" s="607"/>
      <c r="J96" s="607"/>
      <c r="K96" s="607"/>
      <c r="L96" s="607"/>
      <c r="M96" s="607"/>
      <c r="N96" s="607"/>
      <c r="O96" s="607"/>
      <c r="P96" s="607"/>
      <c r="Q96" s="607"/>
      <c r="R96" s="607"/>
      <c r="S96" s="607"/>
      <c r="T96" s="607"/>
      <c r="U96" s="607"/>
      <c r="V96" s="608"/>
      <c r="W96" s="6"/>
    </row>
    <row r="97" spans="1:23">
      <c r="A97" s="209"/>
      <c r="B97" s="606"/>
      <c r="C97" s="607"/>
      <c r="D97" s="607"/>
      <c r="E97" s="607"/>
      <c r="F97" s="607"/>
      <c r="G97" s="607"/>
      <c r="H97" s="607"/>
      <c r="I97" s="607"/>
      <c r="J97" s="607"/>
      <c r="K97" s="607"/>
      <c r="L97" s="607"/>
      <c r="M97" s="607"/>
      <c r="N97" s="607"/>
      <c r="O97" s="607"/>
      <c r="P97" s="607"/>
      <c r="Q97" s="607"/>
      <c r="R97" s="607"/>
      <c r="S97" s="607"/>
      <c r="T97" s="607"/>
      <c r="U97" s="607"/>
      <c r="V97" s="608"/>
      <c r="W97" s="6"/>
    </row>
    <row r="98" spans="1:23">
      <c r="A98" s="209"/>
      <c r="B98" s="606"/>
      <c r="C98" s="607"/>
      <c r="D98" s="607"/>
      <c r="E98" s="607"/>
      <c r="F98" s="607"/>
      <c r="G98" s="607"/>
      <c r="H98" s="607"/>
      <c r="I98" s="607"/>
      <c r="J98" s="607"/>
      <c r="K98" s="607"/>
      <c r="L98" s="607"/>
      <c r="M98" s="607"/>
      <c r="N98" s="607"/>
      <c r="O98" s="607"/>
      <c r="P98" s="607"/>
      <c r="Q98" s="607"/>
      <c r="R98" s="607"/>
      <c r="S98" s="607"/>
      <c r="T98" s="607"/>
      <c r="U98" s="607"/>
      <c r="V98" s="608"/>
      <c r="W98" s="6"/>
    </row>
    <row r="99" spans="1:23">
      <c r="A99" s="209"/>
      <c r="B99" s="606"/>
      <c r="C99" s="607"/>
      <c r="D99" s="607"/>
      <c r="E99" s="607"/>
      <c r="F99" s="607"/>
      <c r="G99" s="607"/>
      <c r="H99" s="607"/>
      <c r="I99" s="607"/>
      <c r="J99" s="607"/>
      <c r="K99" s="607"/>
      <c r="L99" s="607"/>
      <c r="M99" s="607"/>
      <c r="N99" s="607"/>
      <c r="O99" s="607"/>
      <c r="P99" s="607"/>
      <c r="Q99" s="607"/>
      <c r="R99" s="607"/>
      <c r="S99" s="607"/>
      <c r="T99" s="607"/>
      <c r="U99" s="607"/>
      <c r="V99" s="608"/>
      <c r="W99" s="6"/>
    </row>
    <row r="100" spans="1:23">
      <c r="A100" s="209"/>
      <c r="B100" s="606"/>
      <c r="C100" s="607"/>
      <c r="D100" s="607"/>
      <c r="E100" s="607"/>
      <c r="F100" s="607"/>
      <c r="G100" s="607"/>
      <c r="H100" s="607"/>
      <c r="I100" s="607"/>
      <c r="J100" s="607"/>
      <c r="K100" s="607"/>
      <c r="L100" s="607"/>
      <c r="M100" s="607"/>
      <c r="N100" s="607"/>
      <c r="O100" s="607"/>
      <c r="P100" s="607"/>
      <c r="Q100" s="607"/>
      <c r="R100" s="607"/>
      <c r="S100" s="607"/>
      <c r="T100" s="607"/>
      <c r="U100" s="607"/>
      <c r="V100" s="608"/>
      <c r="W100" s="6"/>
    </row>
    <row r="101" spans="1:23">
      <c r="A101" s="209"/>
      <c r="B101" s="606"/>
      <c r="C101" s="607"/>
      <c r="D101" s="607"/>
      <c r="E101" s="607"/>
      <c r="F101" s="607"/>
      <c r="G101" s="607"/>
      <c r="H101" s="607"/>
      <c r="I101" s="607"/>
      <c r="J101" s="607"/>
      <c r="K101" s="607"/>
      <c r="L101" s="607"/>
      <c r="M101" s="607"/>
      <c r="N101" s="607"/>
      <c r="O101" s="607"/>
      <c r="P101" s="607"/>
      <c r="Q101" s="607"/>
      <c r="R101" s="607"/>
      <c r="S101" s="607"/>
      <c r="T101" s="607"/>
      <c r="U101" s="607"/>
      <c r="V101" s="608"/>
      <c r="W101" s="6"/>
    </row>
    <row r="102" spans="1:23">
      <c r="A102" s="209"/>
      <c r="B102" s="606"/>
      <c r="C102" s="607"/>
      <c r="D102" s="607"/>
      <c r="E102" s="607"/>
      <c r="F102" s="607"/>
      <c r="G102" s="607"/>
      <c r="H102" s="607"/>
      <c r="I102" s="607"/>
      <c r="J102" s="607"/>
      <c r="K102" s="607"/>
      <c r="L102" s="607"/>
      <c r="M102" s="607"/>
      <c r="N102" s="607"/>
      <c r="O102" s="607"/>
      <c r="P102" s="607"/>
      <c r="Q102" s="607"/>
      <c r="R102" s="607"/>
      <c r="S102" s="607"/>
      <c r="T102" s="607"/>
      <c r="U102" s="607"/>
      <c r="V102" s="608"/>
      <c r="W102" s="6"/>
    </row>
    <row r="103" spans="1:23" ht="15.75" thickBot="1">
      <c r="A103" s="209"/>
      <c r="B103" s="609"/>
      <c r="C103" s="610"/>
      <c r="D103" s="610"/>
      <c r="E103" s="610"/>
      <c r="F103" s="610"/>
      <c r="G103" s="610"/>
      <c r="H103" s="610"/>
      <c r="I103" s="610"/>
      <c r="J103" s="610"/>
      <c r="K103" s="610"/>
      <c r="L103" s="610"/>
      <c r="M103" s="610"/>
      <c r="N103" s="610"/>
      <c r="O103" s="610"/>
      <c r="P103" s="610"/>
      <c r="Q103" s="610"/>
      <c r="R103" s="610"/>
      <c r="S103" s="610"/>
      <c r="T103" s="610"/>
      <c r="U103" s="610"/>
      <c r="V103" s="611"/>
      <c r="W103" s="6"/>
    </row>
    <row r="104" spans="1:23">
      <c r="A104" s="209"/>
      <c r="B104" s="52"/>
      <c r="C104" s="52"/>
      <c r="D104" s="52"/>
      <c r="E104" s="52"/>
      <c r="F104" s="52"/>
      <c r="G104" s="52"/>
      <c r="H104" s="52"/>
      <c r="I104" s="52"/>
      <c r="J104" s="52"/>
      <c r="K104" s="52"/>
      <c r="L104" s="52"/>
      <c r="M104" s="52"/>
      <c r="N104" s="52"/>
      <c r="O104" s="52"/>
      <c r="P104" s="52"/>
      <c r="Q104" s="52"/>
      <c r="R104" s="52"/>
      <c r="S104" s="52"/>
      <c r="T104" s="52"/>
      <c r="U104" s="52"/>
      <c r="V104" s="52"/>
      <c r="W104" s="6"/>
    </row>
    <row r="105" spans="1:23">
      <c r="A105" s="19" t="s">
        <v>32</v>
      </c>
      <c r="B105" s="23"/>
      <c r="C105" s="19"/>
      <c r="D105" s="19"/>
      <c r="E105" s="19"/>
      <c r="F105" s="19"/>
      <c r="G105" s="19"/>
      <c r="H105" s="19"/>
      <c r="I105" s="19"/>
      <c r="J105" s="19"/>
      <c r="K105" s="19"/>
      <c r="L105" s="19"/>
      <c r="M105" s="19"/>
      <c r="N105" s="19"/>
      <c r="O105" s="19"/>
      <c r="P105" s="19"/>
      <c r="Q105" s="19"/>
      <c r="R105" s="19"/>
      <c r="S105" s="19"/>
      <c r="T105" s="19"/>
      <c r="U105" s="19"/>
      <c r="V105" s="52"/>
      <c r="W105" s="6"/>
    </row>
    <row r="106" spans="1:23" ht="15.75" thickBot="1">
      <c r="A106" s="19"/>
      <c r="B106" s="23"/>
      <c r="C106" s="19"/>
      <c r="D106" s="19"/>
      <c r="E106" s="19"/>
      <c r="F106" s="19"/>
      <c r="G106" s="19"/>
      <c r="H106" s="19"/>
      <c r="I106" s="19"/>
      <c r="J106" s="19"/>
      <c r="K106" s="19"/>
      <c r="L106" s="19"/>
      <c r="M106" s="19"/>
      <c r="N106" s="19"/>
      <c r="O106" s="19"/>
      <c r="P106" s="19"/>
      <c r="Q106" s="19"/>
      <c r="R106" s="19"/>
      <c r="S106" s="19"/>
      <c r="T106" s="19"/>
      <c r="U106" s="19"/>
      <c r="V106" s="52"/>
      <c r="W106" s="6"/>
    </row>
    <row r="107" spans="1:23" ht="15" customHeight="1">
      <c r="A107" s="20"/>
      <c r="B107" s="612" t="s">
        <v>33</v>
      </c>
      <c r="C107" s="613"/>
      <c r="D107" s="613"/>
      <c r="E107" s="613"/>
      <c r="F107" s="613"/>
      <c r="G107" s="613"/>
      <c r="H107" s="613"/>
      <c r="I107" s="613"/>
      <c r="J107" s="613"/>
      <c r="K107" s="613"/>
      <c r="L107" s="613"/>
      <c r="M107" s="613"/>
      <c r="N107" s="613"/>
      <c r="O107" s="614"/>
      <c r="P107" s="615" t="s">
        <v>779</v>
      </c>
      <c r="Q107" s="616"/>
      <c r="R107" s="616"/>
      <c r="S107" s="616"/>
      <c r="T107" s="616"/>
      <c r="U107" s="617"/>
      <c r="V107" s="547"/>
      <c r="W107" s="6"/>
    </row>
    <row r="108" spans="1:23" ht="15" customHeight="1">
      <c r="A108" s="20"/>
      <c r="B108" s="620" t="s">
        <v>34</v>
      </c>
      <c r="C108" s="621"/>
      <c r="D108" s="621"/>
      <c r="E108" s="621"/>
      <c r="F108" s="621"/>
      <c r="G108" s="621"/>
      <c r="H108" s="621"/>
      <c r="I108" s="621"/>
      <c r="J108" s="621"/>
      <c r="K108" s="621"/>
      <c r="L108" s="621"/>
      <c r="M108" s="621"/>
      <c r="N108" s="621"/>
      <c r="O108" s="622"/>
      <c r="P108" s="565" t="str">
        <f>'3 EVAL TECNICA PROYECTO'!Q346</f>
        <v/>
      </c>
      <c r="Q108" s="566"/>
      <c r="R108" s="566"/>
      <c r="S108" s="566"/>
      <c r="T108" s="566"/>
      <c r="U108" s="567"/>
      <c r="V108" s="547"/>
      <c r="W108" s="6"/>
    </row>
    <row r="109" spans="1:23" ht="15" customHeight="1">
      <c r="A109" s="20"/>
      <c r="B109" s="620" t="s">
        <v>527</v>
      </c>
      <c r="C109" s="621"/>
      <c r="D109" s="621"/>
      <c r="E109" s="621"/>
      <c r="F109" s="621"/>
      <c r="G109" s="621"/>
      <c r="H109" s="621"/>
      <c r="I109" s="621"/>
      <c r="J109" s="621"/>
      <c r="K109" s="621"/>
      <c r="L109" s="621"/>
      <c r="M109" s="621"/>
      <c r="N109" s="621"/>
      <c r="O109" s="622"/>
      <c r="P109" s="565" t="str">
        <f>IF(P107="Cumple Parcialmente",P108-1,"N.A")</f>
        <v>N.A</v>
      </c>
      <c r="Q109" s="566"/>
      <c r="R109" s="566"/>
      <c r="S109" s="566"/>
      <c r="T109" s="566"/>
      <c r="U109" s="567"/>
      <c r="V109" s="548"/>
      <c r="W109" s="6"/>
    </row>
    <row r="110" spans="1:23" ht="15" customHeight="1">
      <c r="A110" s="20"/>
      <c r="B110" s="620" t="s">
        <v>110</v>
      </c>
      <c r="C110" s="621"/>
      <c r="D110" s="621"/>
      <c r="E110" s="621"/>
      <c r="F110" s="621"/>
      <c r="G110" s="621"/>
      <c r="H110" s="621"/>
      <c r="I110" s="621"/>
      <c r="J110" s="621"/>
      <c r="K110" s="621"/>
      <c r="L110" s="621"/>
      <c r="M110" s="621"/>
      <c r="N110" s="621"/>
      <c r="O110" s="622"/>
      <c r="P110" s="565">
        <f>'3 EVAL TECNICA PROYECTO'!Q301</f>
        <v>0</v>
      </c>
      <c r="Q110" s="566"/>
      <c r="R110" s="566"/>
      <c r="S110" s="566"/>
      <c r="T110" s="566"/>
      <c r="U110" s="567"/>
      <c r="V110" s="548"/>
      <c r="W110" s="6"/>
    </row>
    <row r="111" spans="1:23" ht="18.75" hidden="1">
      <c r="A111" s="20"/>
      <c r="B111" s="620" t="s">
        <v>780</v>
      </c>
      <c r="C111" s="621"/>
      <c r="D111" s="621"/>
      <c r="E111" s="621"/>
      <c r="F111" s="621"/>
      <c r="G111" s="621"/>
      <c r="H111" s="621"/>
      <c r="I111" s="621"/>
      <c r="J111" s="621"/>
      <c r="K111" s="621"/>
      <c r="L111" s="621"/>
      <c r="M111" s="621"/>
      <c r="N111" s="621"/>
      <c r="O111" s="622"/>
      <c r="P111" s="565" t="e">
        <f>(IF(P109="N.A",P108+P110,P109+P110))</f>
        <v>#VALUE!</v>
      </c>
      <c r="Q111" s="566"/>
      <c r="R111" s="566"/>
      <c r="S111" s="566"/>
      <c r="T111" s="566"/>
      <c r="U111" s="567"/>
      <c r="V111" s="548"/>
      <c r="W111" s="6"/>
    </row>
    <row r="112" spans="1:23" ht="26.25" customHeight="1" thickBot="1">
      <c r="A112" s="20"/>
      <c r="B112" s="568" t="s">
        <v>656</v>
      </c>
      <c r="C112" s="569"/>
      <c r="D112" s="569"/>
      <c r="E112" s="569"/>
      <c r="F112" s="569"/>
      <c r="G112" s="569"/>
      <c r="H112" s="569"/>
      <c r="I112" s="569"/>
      <c r="J112" s="569"/>
      <c r="K112" s="569"/>
      <c r="L112" s="569"/>
      <c r="M112" s="569"/>
      <c r="N112" s="569"/>
      <c r="O112" s="570"/>
      <c r="P112" s="571" t="e">
        <f>(IF(P111&gt;=100,"100",P111))</f>
        <v>#VALUE!</v>
      </c>
      <c r="Q112" s="572"/>
      <c r="R112" s="572"/>
      <c r="S112" s="572"/>
      <c r="T112" s="572"/>
      <c r="U112" s="573"/>
      <c r="V112" s="547"/>
      <c r="W112" s="6"/>
    </row>
    <row r="113" spans="1:24" ht="15" customHeight="1" thickBot="1">
      <c r="A113" s="20"/>
      <c r="B113" s="53"/>
      <c r="C113" s="53"/>
      <c r="D113" s="53"/>
      <c r="E113" s="53"/>
      <c r="F113" s="53"/>
      <c r="G113" s="53"/>
      <c r="H113" s="53"/>
      <c r="I113" s="53"/>
      <c r="J113" s="53"/>
      <c r="K113" s="53"/>
      <c r="L113" s="53"/>
      <c r="M113" s="53"/>
      <c r="N113" s="53"/>
      <c r="O113" s="53"/>
      <c r="P113" s="19"/>
      <c r="Q113" s="19"/>
      <c r="R113" s="19"/>
      <c r="S113" s="19"/>
      <c r="T113" s="19"/>
      <c r="U113" s="35"/>
      <c r="V113" s="19"/>
      <c r="W113" s="6"/>
    </row>
    <row r="114" spans="1:24" ht="30" customHeight="1">
      <c r="A114" s="20"/>
      <c r="B114" s="560" t="s">
        <v>35</v>
      </c>
      <c r="C114" s="561"/>
      <c r="D114" s="561"/>
      <c r="E114" s="561"/>
      <c r="F114" s="561"/>
      <c r="G114" s="561"/>
      <c r="H114" s="561"/>
      <c r="I114" s="561"/>
      <c r="J114" s="561"/>
      <c r="K114" s="561"/>
      <c r="L114" s="561"/>
      <c r="M114" s="561"/>
      <c r="N114" s="561"/>
      <c r="O114" s="561"/>
      <c r="P114" s="562" t="s">
        <v>36</v>
      </c>
      <c r="Q114" s="562"/>
      <c r="R114" s="562"/>
      <c r="S114" s="580" t="s">
        <v>37</v>
      </c>
      <c r="T114" s="580"/>
      <c r="U114" s="581"/>
      <c r="V114" s="547"/>
      <c r="W114" s="6"/>
    </row>
    <row r="115" spans="1:24" ht="30" customHeight="1">
      <c r="A115" s="20"/>
      <c r="B115" s="618" t="s">
        <v>38</v>
      </c>
      <c r="C115" s="619"/>
      <c r="D115" s="619"/>
      <c r="E115" s="619"/>
      <c r="F115" s="619"/>
      <c r="G115" s="619"/>
      <c r="H115" s="619"/>
      <c r="I115" s="619"/>
      <c r="J115" s="619"/>
      <c r="K115" s="619"/>
      <c r="L115" s="619"/>
      <c r="M115" s="619"/>
      <c r="N115" s="619"/>
      <c r="O115" s="619"/>
      <c r="P115" s="575">
        <v>0</v>
      </c>
      <c r="Q115" s="575"/>
      <c r="R115" s="575"/>
      <c r="S115" s="576">
        <v>0</v>
      </c>
      <c r="T115" s="576"/>
      <c r="U115" s="577"/>
      <c r="V115" s="547"/>
      <c r="W115" s="6"/>
    </row>
    <row r="116" spans="1:24" s="2" customFormat="1" ht="6.95" customHeight="1" thickBot="1">
      <c r="A116" s="23"/>
      <c r="B116" s="53"/>
      <c r="C116" s="53"/>
      <c r="D116" s="53"/>
      <c r="E116" s="53"/>
      <c r="F116" s="53"/>
      <c r="G116" s="53"/>
      <c r="H116" s="53"/>
      <c r="I116" s="53"/>
      <c r="J116" s="53"/>
      <c r="K116" s="53"/>
      <c r="L116" s="53"/>
      <c r="M116" s="53"/>
      <c r="N116" s="53"/>
      <c r="O116" s="53"/>
      <c r="P116" s="107"/>
      <c r="Q116" s="108"/>
      <c r="R116" s="108"/>
      <c r="S116" s="66"/>
      <c r="T116" s="66"/>
      <c r="U116" s="66"/>
      <c r="V116" s="52"/>
      <c r="W116" s="106"/>
    </row>
    <row r="117" spans="1:24" ht="39.75" customHeight="1" thickBot="1">
      <c r="A117" s="20"/>
      <c r="B117" s="587" t="s">
        <v>39</v>
      </c>
      <c r="C117" s="587"/>
      <c r="D117" s="587"/>
      <c r="E117" s="587"/>
      <c r="F117" s="587"/>
      <c r="G117" s="587"/>
      <c r="H117" s="587"/>
      <c r="I117" s="587"/>
      <c r="J117" s="587"/>
      <c r="K117" s="587"/>
      <c r="L117" s="587"/>
      <c r="M117" s="587"/>
      <c r="N117" s="587"/>
      <c r="O117" s="587"/>
      <c r="P117" s="578">
        <v>0</v>
      </c>
      <c r="Q117" s="578"/>
      <c r="R117" s="578"/>
      <c r="S117" s="579">
        <v>0</v>
      </c>
      <c r="T117" s="579"/>
      <c r="U117" s="579"/>
      <c r="V117" s="547"/>
      <c r="W117" s="6"/>
    </row>
    <row r="118" spans="1:24" ht="30" customHeight="1" thickBot="1">
      <c r="A118" s="20"/>
      <c r="B118" s="587" t="s">
        <v>40</v>
      </c>
      <c r="C118" s="587"/>
      <c r="D118" s="587"/>
      <c r="E118" s="587"/>
      <c r="F118" s="587"/>
      <c r="G118" s="587"/>
      <c r="H118" s="587"/>
      <c r="I118" s="587"/>
      <c r="J118" s="587"/>
      <c r="K118" s="587"/>
      <c r="L118" s="587"/>
      <c r="M118" s="587"/>
      <c r="N118" s="587"/>
      <c r="O118" s="587"/>
      <c r="P118" s="578">
        <v>0</v>
      </c>
      <c r="Q118" s="578"/>
      <c r="R118" s="578"/>
      <c r="S118" s="579">
        <v>0</v>
      </c>
      <c r="T118" s="579"/>
      <c r="U118" s="579"/>
      <c r="V118" s="547"/>
      <c r="W118" s="6"/>
    </row>
    <row r="119" spans="1:24" ht="30" customHeight="1" thickBot="1">
      <c r="A119" s="20"/>
      <c r="B119" s="587" t="s">
        <v>41</v>
      </c>
      <c r="C119" s="587"/>
      <c r="D119" s="587"/>
      <c r="E119" s="587"/>
      <c r="F119" s="587"/>
      <c r="G119" s="587"/>
      <c r="H119" s="587"/>
      <c r="I119" s="587"/>
      <c r="J119" s="587"/>
      <c r="K119" s="587"/>
      <c r="L119" s="587"/>
      <c r="M119" s="587"/>
      <c r="N119" s="587"/>
      <c r="O119" s="587"/>
      <c r="P119" s="578">
        <f>'2 PRESUPUESTO X AF Y FINAL'!I100</f>
        <v>0</v>
      </c>
      <c r="Q119" s="578"/>
      <c r="R119" s="578"/>
      <c r="S119" s="579">
        <f>'2 PRESUPUESTO X AF Y FINAL'!I197</f>
        <v>0</v>
      </c>
      <c r="T119" s="579"/>
      <c r="U119" s="579"/>
      <c r="V119" s="547"/>
      <c r="W119" s="6"/>
    </row>
    <row r="120" spans="1:24" ht="30" customHeight="1" thickBot="1">
      <c r="A120" s="20"/>
      <c r="B120" s="587" t="s">
        <v>781</v>
      </c>
      <c r="C120" s="587"/>
      <c r="D120" s="587"/>
      <c r="E120" s="587"/>
      <c r="F120" s="587"/>
      <c r="G120" s="587"/>
      <c r="H120" s="587"/>
      <c r="I120" s="587"/>
      <c r="J120" s="587"/>
      <c r="K120" s="587"/>
      <c r="L120" s="587"/>
      <c r="M120" s="587"/>
      <c r="N120" s="587"/>
      <c r="O120" s="587"/>
      <c r="P120" s="578">
        <v>0</v>
      </c>
      <c r="Q120" s="578"/>
      <c r="R120" s="578"/>
      <c r="S120" s="579">
        <v>0</v>
      </c>
      <c r="T120" s="579"/>
      <c r="U120" s="579"/>
      <c r="V120" s="547"/>
      <c r="W120" s="6"/>
    </row>
    <row r="121" spans="1:24" ht="18" thickBot="1">
      <c r="A121" s="20"/>
      <c r="B121" s="53"/>
      <c r="C121" s="53"/>
      <c r="D121" s="53"/>
      <c r="E121" s="53"/>
      <c r="F121" s="53"/>
      <c r="G121" s="53"/>
      <c r="H121" s="53"/>
      <c r="I121" s="53"/>
      <c r="J121" s="53"/>
      <c r="K121" s="53"/>
      <c r="L121" s="53"/>
      <c r="M121" s="53"/>
      <c r="N121" s="53"/>
      <c r="O121" s="53"/>
      <c r="P121" s="65"/>
      <c r="Q121" s="66"/>
      <c r="R121" s="66"/>
      <c r="S121" s="66"/>
      <c r="T121" s="66"/>
      <c r="U121" s="66"/>
      <c r="V121" s="52"/>
      <c r="W121" s="6"/>
    </row>
    <row r="122" spans="1:24" ht="30" customHeight="1">
      <c r="A122" s="20"/>
      <c r="B122" s="560" t="s">
        <v>42</v>
      </c>
      <c r="C122" s="561"/>
      <c r="D122" s="561"/>
      <c r="E122" s="561"/>
      <c r="F122" s="561"/>
      <c r="G122" s="561"/>
      <c r="H122" s="561"/>
      <c r="I122" s="561"/>
      <c r="J122" s="561"/>
      <c r="K122" s="561"/>
      <c r="L122" s="561"/>
      <c r="M122" s="561"/>
      <c r="N122" s="561"/>
      <c r="O122" s="561"/>
      <c r="P122" s="562" t="s">
        <v>36</v>
      </c>
      <c r="Q122" s="562"/>
      <c r="R122" s="562"/>
      <c r="S122" s="562" t="s">
        <v>37</v>
      </c>
      <c r="T122" s="563"/>
      <c r="U122" s="564"/>
      <c r="V122" s="544"/>
      <c r="W122" s="6"/>
      <c r="X122" s="6"/>
    </row>
    <row r="123" spans="1:24" ht="30" customHeight="1">
      <c r="A123" s="20"/>
      <c r="B123" s="620" t="s">
        <v>43</v>
      </c>
      <c r="C123" s="621"/>
      <c r="D123" s="621"/>
      <c r="E123" s="621"/>
      <c r="F123" s="621"/>
      <c r="G123" s="621"/>
      <c r="H123" s="621"/>
      <c r="I123" s="621"/>
      <c r="J123" s="621"/>
      <c r="K123" s="621"/>
      <c r="L123" s="621"/>
      <c r="M123" s="621"/>
      <c r="N123" s="621"/>
      <c r="O123" s="621"/>
      <c r="P123" s="631">
        <f>'2 PRESUPUESTO X AF Y FINAL'!C100</f>
        <v>0</v>
      </c>
      <c r="Q123" s="631"/>
      <c r="R123" s="631"/>
      <c r="S123" s="648">
        <f>'2 PRESUPUESTO X AF Y FINAL'!C197</f>
        <v>0</v>
      </c>
      <c r="T123" s="649"/>
      <c r="U123" s="650"/>
      <c r="V123" s="545"/>
      <c r="W123" s="6"/>
      <c r="X123" s="6"/>
    </row>
    <row r="124" spans="1:24" ht="30" customHeight="1">
      <c r="A124" s="20"/>
      <c r="B124" s="620" t="s">
        <v>44</v>
      </c>
      <c r="C124" s="621"/>
      <c r="D124" s="621"/>
      <c r="E124" s="621"/>
      <c r="F124" s="621"/>
      <c r="G124" s="621"/>
      <c r="H124" s="621"/>
      <c r="I124" s="621"/>
      <c r="J124" s="621"/>
      <c r="K124" s="621"/>
      <c r="L124" s="621"/>
      <c r="M124" s="621"/>
      <c r="N124" s="621"/>
      <c r="O124" s="621"/>
      <c r="P124" s="631">
        <f>'2 PRESUPUESTO X AF Y FINAL'!D100</f>
        <v>0</v>
      </c>
      <c r="Q124" s="631"/>
      <c r="R124" s="631"/>
      <c r="S124" s="632">
        <f>'2 PRESUPUESTO X AF Y FINAL'!D197</f>
        <v>0</v>
      </c>
      <c r="T124" s="633"/>
      <c r="U124" s="634"/>
      <c r="V124" s="546"/>
      <c r="W124" s="6"/>
      <c r="X124" s="6"/>
    </row>
    <row r="125" spans="1:24" ht="30" customHeight="1">
      <c r="A125" s="20"/>
      <c r="B125" s="620" t="s">
        <v>45</v>
      </c>
      <c r="C125" s="621"/>
      <c r="D125" s="621"/>
      <c r="E125" s="621"/>
      <c r="F125" s="621"/>
      <c r="G125" s="621"/>
      <c r="H125" s="621"/>
      <c r="I125" s="621"/>
      <c r="J125" s="621"/>
      <c r="K125" s="621"/>
      <c r="L125" s="621"/>
      <c r="M125" s="621"/>
      <c r="N125" s="621"/>
      <c r="O125" s="621"/>
      <c r="P125" s="631">
        <f>'2 PRESUPUESTO X AF Y FINAL'!E100</f>
        <v>0</v>
      </c>
      <c r="Q125" s="631"/>
      <c r="R125" s="631"/>
      <c r="S125" s="632">
        <f>'2 PRESUPUESTO X AF Y FINAL'!E197</f>
        <v>0</v>
      </c>
      <c r="T125" s="633"/>
      <c r="U125" s="634"/>
      <c r="V125" s="546"/>
      <c r="W125" s="6"/>
      <c r="X125" s="6"/>
    </row>
    <row r="126" spans="1:24" ht="30" customHeight="1">
      <c r="A126" s="20"/>
      <c r="B126" s="620" t="s">
        <v>46</v>
      </c>
      <c r="C126" s="621"/>
      <c r="D126" s="621"/>
      <c r="E126" s="621"/>
      <c r="F126" s="621"/>
      <c r="G126" s="621"/>
      <c r="H126" s="621"/>
      <c r="I126" s="621"/>
      <c r="J126" s="621"/>
      <c r="K126" s="621"/>
      <c r="L126" s="621"/>
      <c r="M126" s="621"/>
      <c r="N126" s="621"/>
      <c r="O126" s="621"/>
      <c r="P126" s="631">
        <f>P124+P125</f>
        <v>0</v>
      </c>
      <c r="Q126" s="631"/>
      <c r="R126" s="631"/>
      <c r="S126" s="648">
        <f>S124+S125</f>
        <v>0</v>
      </c>
      <c r="T126" s="649"/>
      <c r="U126" s="650"/>
      <c r="V126" s="545"/>
      <c r="W126" s="6"/>
      <c r="X126" s="6"/>
    </row>
    <row r="127" spans="1:24" ht="30" customHeight="1" thickBot="1">
      <c r="A127" s="20"/>
      <c r="B127" s="568" t="s">
        <v>47</v>
      </c>
      <c r="C127" s="569"/>
      <c r="D127" s="569"/>
      <c r="E127" s="569"/>
      <c r="F127" s="569"/>
      <c r="G127" s="569"/>
      <c r="H127" s="569"/>
      <c r="I127" s="569"/>
      <c r="J127" s="569"/>
      <c r="K127" s="569"/>
      <c r="L127" s="569"/>
      <c r="M127" s="569"/>
      <c r="N127" s="569"/>
      <c r="O127" s="569"/>
      <c r="P127" s="647">
        <f>P123+P126</f>
        <v>0</v>
      </c>
      <c r="Q127" s="647"/>
      <c r="R127" s="647"/>
      <c r="S127" s="651">
        <f>S123+S126</f>
        <v>0</v>
      </c>
      <c r="T127" s="652"/>
      <c r="U127" s="653"/>
      <c r="V127" s="545"/>
      <c r="W127" s="6"/>
      <c r="X127" s="6"/>
    </row>
    <row r="128" spans="1:24">
      <c r="A128" s="209"/>
      <c r="B128" s="52"/>
      <c r="C128" s="52"/>
      <c r="D128" s="52"/>
      <c r="E128" s="52"/>
      <c r="F128" s="52"/>
      <c r="G128" s="52"/>
      <c r="H128" s="52"/>
      <c r="I128" s="52"/>
      <c r="J128" s="52"/>
      <c r="K128" s="52"/>
      <c r="L128" s="52"/>
      <c r="M128" s="52"/>
      <c r="N128" s="52"/>
      <c r="O128" s="52"/>
      <c r="P128" s="52"/>
      <c r="Q128" s="52"/>
      <c r="R128" s="52"/>
      <c r="S128" s="52"/>
      <c r="T128" s="52"/>
      <c r="U128" s="52"/>
      <c r="V128" s="52"/>
      <c r="W128" s="6"/>
      <c r="X128" s="6"/>
    </row>
    <row r="129" spans="1:24">
      <c r="A129" s="19" t="s">
        <v>48</v>
      </c>
      <c r="C129" s="20"/>
      <c r="D129" s="19"/>
      <c r="E129" s="19"/>
      <c r="F129" s="19"/>
      <c r="G129" s="19"/>
      <c r="H129" s="19"/>
      <c r="I129" s="19"/>
      <c r="J129" s="19"/>
      <c r="K129" s="19"/>
      <c r="L129" s="19"/>
      <c r="M129" s="19"/>
      <c r="N129" s="19"/>
      <c r="O129" s="19"/>
      <c r="P129" s="19"/>
      <c r="Q129" s="19"/>
      <c r="R129" s="19"/>
      <c r="S129" s="19"/>
      <c r="T129" s="19"/>
      <c r="U129" s="19"/>
      <c r="V129" s="35"/>
      <c r="W129" s="6"/>
      <c r="X129" s="6"/>
    </row>
    <row r="130" spans="1:24" ht="15.75" thickBot="1">
      <c r="A130" s="209"/>
      <c r="B130" s="20"/>
      <c r="C130" s="21"/>
      <c r="D130" s="21"/>
      <c r="E130" s="21"/>
      <c r="F130" s="21"/>
      <c r="G130" s="21"/>
      <c r="H130" s="21"/>
      <c r="I130" s="21"/>
      <c r="J130" s="21"/>
      <c r="K130" s="21"/>
      <c r="L130" s="21"/>
      <c r="M130" s="21"/>
      <c r="N130" s="21"/>
      <c r="O130" s="21"/>
      <c r="P130" s="21"/>
      <c r="Q130" s="21"/>
      <c r="R130" s="21"/>
      <c r="S130" s="21"/>
      <c r="T130" s="21"/>
      <c r="U130" s="21"/>
      <c r="V130" s="36"/>
      <c r="W130" s="6"/>
      <c r="X130" s="6"/>
    </row>
    <row r="131" spans="1:24">
      <c r="A131" s="209"/>
      <c r="B131" s="522" t="s">
        <v>49</v>
      </c>
      <c r="C131" s="523"/>
      <c r="D131" s="524"/>
      <c r="E131" s="524"/>
      <c r="F131" s="524"/>
      <c r="G131" s="525"/>
      <c r="H131" s="525"/>
      <c r="I131" s="526" t="s">
        <v>50</v>
      </c>
      <c r="J131" s="527"/>
      <c r="K131" s="527"/>
      <c r="L131" s="524"/>
      <c r="M131" s="525"/>
      <c r="N131" s="525"/>
      <c r="O131" s="525"/>
      <c r="P131" s="528"/>
      <c r="Q131" s="524" t="s">
        <v>51</v>
      </c>
      <c r="R131" s="527"/>
      <c r="S131" s="525"/>
      <c r="T131" s="525"/>
      <c r="U131" s="525"/>
      <c r="V131" s="529"/>
    </row>
    <row r="132" spans="1:24">
      <c r="A132" s="209"/>
      <c r="B132" s="530"/>
      <c r="C132" s="22"/>
      <c r="D132" s="22"/>
      <c r="E132" s="22"/>
      <c r="F132" s="22"/>
      <c r="G132" s="23"/>
      <c r="H132" s="22"/>
      <c r="I132" s="519"/>
      <c r="J132" s="23"/>
      <c r="K132" s="23"/>
      <c r="L132" s="22"/>
      <c r="M132" s="22"/>
      <c r="N132" s="22"/>
      <c r="O132" s="22"/>
      <c r="P132" s="520"/>
      <c r="Q132" s="22"/>
      <c r="R132" s="23"/>
      <c r="S132" s="22"/>
      <c r="T132" s="22"/>
      <c r="U132" s="22"/>
      <c r="V132" s="531"/>
    </row>
    <row r="133" spans="1:24">
      <c r="A133" s="209"/>
      <c r="B133" s="530"/>
      <c r="C133" s="22"/>
      <c r="D133" s="22"/>
      <c r="E133" s="23"/>
      <c r="F133" s="22"/>
      <c r="G133" s="23"/>
      <c r="H133" s="22"/>
      <c r="I133" s="519"/>
      <c r="J133" s="23"/>
      <c r="K133" s="23"/>
      <c r="L133" s="22"/>
      <c r="M133" s="22"/>
      <c r="N133" s="22"/>
      <c r="O133" s="22"/>
      <c r="P133" s="520"/>
      <c r="Q133" s="22"/>
      <c r="R133" s="23"/>
      <c r="S133" s="22"/>
      <c r="T133" s="22"/>
      <c r="U133" s="22"/>
      <c r="V133" s="531"/>
    </row>
    <row r="134" spans="1:24">
      <c r="A134" s="209"/>
      <c r="B134" s="530"/>
      <c r="C134" s="22"/>
      <c r="D134" s="22"/>
      <c r="E134" s="22"/>
      <c r="F134" s="23"/>
      <c r="G134" s="23"/>
      <c r="H134" s="22"/>
      <c r="I134" s="519"/>
      <c r="J134" s="23"/>
      <c r="K134" s="23"/>
      <c r="L134" s="22"/>
      <c r="M134" s="22"/>
      <c r="N134" s="22"/>
      <c r="O134" s="22"/>
      <c r="P134" s="520"/>
      <c r="Q134" s="22"/>
      <c r="R134" s="23"/>
      <c r="S134" s="22"/>
      <c r="T134" s="22"/>
      <c r="U134" s="22"/>
      <c r="V134" s="531"/>
    </row>
    <row r="135" spans="1:24">
      <c r="A135" s="209"/>
      <c r="B135" s="530"/>
      <c r="C135" s="367"/>
      <c r="D135" s="654"/>
      <c r="E135" s="654"/>
      <c r="F135" s="654"/>
      <c r="G135" s="654"/>
      <c r="H135" s="517"/>
      <c r="I135" s="516"/>
      <c r="J135" s="309"/>
      <c r="K135" s="309"/>
      <c r="L135" s="309"/>
      <c r="M135" s="309"/>
      <c r="N135" s="309"/>
      <c r="O135" s="309"/>
      <c r="P135" s="521"/>
      <c r="Q135" s="518"/>
      <c r="R135" s="309"/>
      <c r="S135" s="309"/>
      <c r="T135" s="309"/>
      <c r="U135" s="309"/>
      <c r="V135" s="532"/>
    </row>
    <row r="136" spans="1:24">
      <c r="A136" s="209"/>
      <c r="B136" s="533" t="s">
        <v>52</v>
      </c>
      <c r="C136" s="646"/>
      <c r="D136" s="646"/>
      <c r="E136" s="646"/>
      <c r="F136" s="646"/>
      <c r="G136" s="646"/>
      <c r="H136" s="517"/>
      <c r="I136" s="516" t="s">
        <v>52</v>
      </c>
      <c r="J136" s="645"/>
      <c r="K136" s="645"/>
      <c r="L136" s="645"/>
      <c r="M136" s="645"/>
      <c r="N136" s="645"/>
      <c r="O136" s="645"/>
      <c r="P136" s="521"/>
      <c r="Q136" s="518" t="s">
        <v>52</v>
      </c>
      <c r="R136" s="645"/>
      <c r="S136" s="645"/>
      <c r="T136" s="645"/>
      <c r="U136" s="645"/>
      <c r="V136" s="532"/>
    </row>
    <row r="137" spans="1:24">
      <c r="A137" s="209"/>
      <c r="B137" s="533" t="s">
        <v>53</v>
      </c>
      <c r="C137" s="646"/>
      <c r="D137" s="646"/>
      <c r="E137" s="646"/>
      <c r="F137" s="646"/>
      <c r="G137" s="646"/>
      <c r="H137" s="517"/>
      <c r="I137" s="516" t="s">
        <v>53</v>
      </c>
      <c r="J137" s="645"/>
      <c r="K137" s="645"/>
      <c r="L137" s="645"/>
      <c r="M137" s="645"/>
      <c r="N137" s="645"/>
      <c r="O137" s="645"/>
      <c r="P137" s="521"/>
      <c r="Q137" s="518" t="s">
        <v>53</v>
      </c>
      <c r="R137" s="645"/>
      <c r="S137" s="645"/>
      <c r="T137" s="645"/>
      <c r="U137" s="645"/>
      <c r="V137" s="532"/>
    </row>
    <row r="138" spans="1:24" ht="6.95" customHeight="1" thickBot="1">
      <c r="A138" s="209"/>
      <c r="B138" s="534"/>
      <c r="C138" s="535"/>
      <c r="D138" s="535"/>
      <c r="E138" s="535"/>
      <c r="F138" s="536"/>
      <c r="G138" s="536"/>
      <c r="H138" s="536"/>
      <c r="I138" s="537"/>
      <c r="J138" s="538"/>
      <c r="K138" s="538"/>
      <c r="L138" s="536"/>
      <c r="M138" s="536"/>
      <c r="N138" s="536"/>
      <c r="O138" s="536"/>
      <c r="P138" s="539"/>
      <c r="Q138" s="535"/>
      <c r="R138" s="538"/>
      <c r="S138" s="535"/>
      <c r="T138" s="535"/>
      <c r="U138" s="535"/>
      <c r="V138" s="540"/>
    </row>
    <row r="139" spans="1:24">
      <c r="A139" s="209"/>
      <c r="B139" s="209"/>
      <c r="C139" s="15"/>
      <c r="D139" s="14"/>
      <c r="E139" s="14"/>
      <c r="F139" s="14"/>
      <c r="G139" s="14"/>
      <c r="H139" s="14"/>
      <c r="I139" s="14"/>
      <c r="J139" s="14"/>
      <c r="K139" s="14"/>
      <c r="L139" s="14"/>
      <c r="M139" s="14"/>
      <c r="N139" s="14"/>
      <c r="O139" s="14"/>
      <c r="P139" s="14"/>
      <c r="Q139" s="14"/>
      <c r="R139" s="14"/>
      <c r="S139" s="14"/>
      <c r="T139" s="14"/>
      <c r="U139" s="14"/>
      <c r="V139" s="37"/>
      <c r="W139" s="6"/>
      <c r="X139" s="6"/>
    </row>
    <row r="140" spans="1:24">
      <c r="A140" s="209"/>
      <c r="B140" s="209"/>
      <c r="C140" s="209"/>
      <c r="D140" s="209"/>
      <c r="E140" s="209"/>
      <c r="F140" s="209"/>
      <c r="G140" s="209"/>
      <c r="H140" s="209"/>
      <c r="I140" s="209"/>
      <c r="J140" s="209"/>
      <c r="K140" s="209"/>
      <c r="L140" s="209"/>
      <c r="M140" s="209"/>
      <c r="N140" s="209"/>
      <c r="O140" s="209"/>
      <c r="P140" s="209"/>
      <c r="Q140" s="209"/>
      <c r="R140" s="209"/>
      <c r="S140" s="209"/>
      <c r="T140" s="515"/>
      <c r="U140" s="209"/>
      <c r="V140" s="32"/>
      <c r="W140" s="6"/>
      <c r="X140" s="6"/>
    </row>
    <row r="141" spans="1:24">
      <c r="A141" s="209"/>
      <c r="B141" s="209"/>
      <c r="C141" s="209"/>
      <c r="D141" s="209"/>
      <c r="E141" s="209"/>
      <c r="F141" s="209"/>
      <c r="G141" s="209"/>
      <c r="H141" s="209"/>
      <c r="I141" s="209"/>
      <c r="J141" s="209"/>
      <c r="K141" s="209"/>
      <c r="L141" s="209"/>
      <c r="M141" s="209"/>
      <c r="N141" s="209"/>
      <c r="O141" s="209"/>
      <c r="P141" s="209"/>
      <c r="Q141" s="209"/>
      <c r="R141" s="209"/>
      <c r="S141" s="209"/>
      <c r="T141" s="515"/>
      <c r="U141" s="209"/>
      <c r="V141" s="32"/>
      <c r="W141" s="6"/>
      <c r="X141" s="6"/>
    </row>
  </sheetData>
  <mergeCells count="128">
    <mergeCell ref="S120:U120"/>
    <mergeCell ref="B110:O110"/>
    <mergeCell ref="P110:U110"/>
    <mergeCell ref="B111:O111"/>
    <mergeCell ref="P111:U111"/>
    <mergeCell ref="A10:V10"/>
    <mergeCell ref="B50:B51"/>
    <mergeCell ref="B16:J16"/>
    <mergeCell ref="N16:R16"/>
    <mergeCell ref="B17:J17"/>
    <mergeCell ref="N17:R17"/>
    <mergeCell ref="B18:J18"/>
    <mergeCell ref="N18:R18"/>
    <mergeCell ref="J39:R39"/>
    <mergeCell ref="J40:R40"/>
    <mergeCell ref="J41:R41"/>
    <mergeCell ref="J42:R42"/>
    <mergeCell ref="A11:V11"/>
    <mergeCell ref="H13:U13"/>
    <mergeCell ref="A21:V21"/>
    <mergeCell ref="V24:V30"/>
    <mergeCell ref="J44:R44"/>
    <mergeCell ref="J136:O136"/>
    <mergeCell ref="C136:G136"/>
    <mergeCell ref="R136:U136"/>
    <mergeCell ref="C137:G137"/>
    <mergeCell ref="J137:O137"/>
    <mergeCell ref="R137:U137"/>
    <mergeCell ref="P126:R126"/>
    <mergeCell ref="P127:R127"/>
    <mergeCell ref="S123:U123"/>
    <mergeCell ref="S125:U125"/>
    <mergeCell ref="S126:U126"/>
    <mergeCell ref="S127:U127"/>
    <mergeCell ref="D135:G135"/>
    <mergeCell ref="B126:O126"/>
    <mergeCell ref="B127:O127"/>
    <mergeCell ref="B123:O123"/>
    <mergeCell ref="B124:O124"/>
    <mergeCell ref="B125:O125"/>
    <mergeCell ref="B13:F13"/>
    <mergeCell ref="B14:J14"/>
    <mergeCell ref="N14:R14"/>
    <mergeCell ref="B15:J15"/>
    <mergeCell ref="N15:R15"/>
    <mergeCell ref="J23:R23"/>
    <mergeCell ref="J24:R24"/>
    <mergeCell ref="J25:R25"/>
    <mergeCell ref="B24:B30"/>
    <mergeCell ref="I24:I30"/>
    <mergeCell ref="C23:H23"/>
    <mergeCell ref="C24:H30"/>
    <mergeCell ref="J26:R26"/>
    <mergeCell ref="J27:R27"/>
    <mergeCell ref="J30:R30"/>
    <mergeCell ref="J28:R28"/>
    <mergeCell ref="J29:R29"/>
    <mergeCell ref="S124:U124"/>
    <mergeCell ref="S119:U119"/>
    <mergeCell ref="S118:U118"/>
    <mergeCell ref="P123:R123"/>
    <mergeCell ref="P125:R125"/>
    <mergeCell ref="J36:R36"/>
    <mergeCell ref="B61:V61"/>
    <mergeCell ref="B62:V62"/>
    <mergeCell ref="B63:V63"/>
    <mergeCell ref="B58:V60"/>
    <mergeCell ref="J46:R46"/>
    <mergeCell ref="J47:R47"/>
    <mergeCell ref="J48:R48"/>
    <mergeCell ref="J50:R50"/>
    <mergeCell ref="J51:R51"/>
    <mergeCell ref="C52:H52"/>
    <mergeCell ref="J52:R52"/>
    <mergeCell ref="C53:H53"/>
    <mergeCell ref="J53:R53"/>
    <mergeCell ref="I31:I47"/>
    <mergeCell ref="V31:V47"/>
    <mergeCell ref="C31:H47"/>
    <mergeCell ref="J33:R33"/>
    <mergeCell ref="J45:R45"/>
    <mergeCell ref="J35:R35"/>
    <mergeCell ref="J31:R31"/>
    <mergeCell ref="J32:R32"/>
    <mergeCell ref="B31:B47"/>
    <mergeCell ref="J34:R34"/>
    <mergeCell ref="J43:R43"/>
    <mergeCell ref="P118:R118"/>
    <mergeCell ref="P119:R119"/>
    <mergeCell ref="P124:R124"/>
    <mergeCell ref="J49:R49"/>
    <mergeCell ref="C49:H49"/>
    <mergeCell ref="B117:O117"/>
    <mergeCell ref="B120:O120"/>
    <mergeCell ref="P120:R120"/>
    <mergeCell ref="P107:U107"/>
    <mergeCell ref="B115:O115"/>
    <mergeCell ref="B108:O108"/>
    <mergeCell ref="B109:O109"/>
    <mergeCell ref="P109:U109"/>
    <mergeCell ref="B69:V70"/>
    <mergeCell ref="C48:H48"/>
    <mergeCell ref="J37:R37"/>
    <mergeCell ref="J38:R38"/>
    <mergeCell ref="B122:O122"/>
    <mergeCell ref="P122:R122"/>
    <mergeCell ref="S122:U122"/>
    <mergeCell ref="P108:U108"/>
    <mergeCell ref="B112:O112"/>
    <mergeCell ref="P112:U112"/>
    <mergeCell ref="V50:V51"/>
    <mergeCell ref="P115:R115"/>
    <mergeCell ref="S115:U115"/>
    <mergeCell ref="P117:R117"/>
    <mergeCell ref="S117:U117"/>
    <mergeCell ref="B114:O114"/>
    <mergeCell ref="P114:R114"/>
    <mergeCell ref="S114:U114"/>
    <mergeCell ref="B57:V57"/>
    <mergeCell ref="C50:H51"/>
    <mergeCell ref="I50:I51"/>
    <mergeCell ref="B118:O118"/>
    <mergeCell ref="B119:O119"/>
    <mergeCell ref="B64:V64"/>
    <mergeCell ref="B65:V65"/>
    <mergeCell ref="B74:V80"/>
    <mergeCell ref="B84:V103"/>
    <mergeCell ref="B107:O107"/>
  </mergeCells>
  <dataValidations disablePrompts="1" count="2">
    <dataValidation type="list" allowBlank="1" showInputMessage="1" showErrorMessage="1" sqref="N17:R17">
      <formula1>"EMPRESA INDIVIDUAL,EMPRESAS AGRUPADAS,GREMIO, GREMIO AGRUPADOS"</formula1>
    </dataValidation>
    <dataValidation type="list" showInputMessage="1" showErrorMessage="1" sqref="P107:U107">
      <formula1>"CUMPLE,CUMPLE PARCIALMENTE,RECHAZADO"</formula1>
    </dataValidation>
  </dataValidations>
  <printOptions horizontalCentered="1"/>
  <pageMargins left="0.23622047244094491" right="0.23622047244094491" top="0.74803149606299213" bottom="0.74803149606299213" header="0.31496062992125984" footer="0.31496062992125984"/>
  <pageSetup scale="56" orientation="portrait" r:id="rId1"/>
  <rowBreaks count="1" manualBreakCount="1">
    <brk id="72" max="2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8"/>
  <sheetViews>
    <sheetView showGridLines="0" zoomScale="53" zoomScaleNormal="53" zoomScaleSheetLayoutView="84" zoomScalePageLayoutView="89" workbookViewId="0">
      <selection activeCell="J86" sqref="J86"/>
    </sheetView>
  </sheetViews>
  <sheetFormatPr baseColWidth="10" defaultColWidth="11.42578125" defaultRowHeight="15"/>
  <cols>
    <col min="1" max="1" width="5" style="46" customWidth="1"/>
    <col min="2" max="2" width="52.7109375" style="42" customWidth="1"/>
    <col min="3" max="3" width="24" style="42" customWidth="1"/>
    <col min="4" max="4" width="21" style="42" customWidth="1"/>
    <col min="5" max="5" width="22.42578125" style="42" customWidth="1"/>
    <col min="6" max="6" width="26.5703125" style="42" customWidth="1"/>
    <col min="7" max="7" width="18.7109375" style="42" customWidth="1"/>
    <col min="8" max="8" width="20.140625" style="42" customWidth="1"/>
    <col min="9" max="9" width="22.28515625" style="42" customWidth="1"/>
    <col min="10" max="10" width="56.140625" style="42" customWidth="1"/>
    <col min="11" max="11" width="50.28515625" style="42" customWidth="1"/>
    <col min="12" max="14" width="11.42578125" style="42"/>
    <col min="15" max="17" width="11.42578125" style="42" customWidth="1"/>
    <col min="18" max="253" width="11.42578125" style="42"/>
    <col min="254" max="254" width="5" style="42" customWidth="1"/>
    <col min="255" max="255" width="43.7109375" style="42" customWidth="1"/>
    <col min="256" max="261" width="18.7109375" style="42" customWidth="1"/>
    <col min="262" max="262" width="13.7109375" style="42" customWidth="1"/>
    <col min="263" max="270" width="11.42578125" style="42"/>
    <col min="271" max="273" width="11.42578125" style="42" customWidth="1"/>
    <col min="274" max="509" width="11.42578125" style="42"/>
    <col min="510" max="510" width="5" style="42" customWidth="1"/>
    <col min="511" max="511" width="43.7109375" style="42" customWidth="1"/>
    <col min="512" max="517" width="18.7109375" style="42" customWidth="1"/>
    <col min="518" max="518" width="13.7109375" style="42" customWidth="1"/>
    <col min="519" max="526" width="11.42578125" style="42"/>
    <col min="527" max="529" width="11.42578125" style="42" customWidth="1"/>
    <col min="530" max="765" width="11.42578125" style="42"/>
    <col min="766" max="766" width="5" style="42" customWidth="1"/>
    <col min="767" max="767" width="43.7109375" style="42" customWidth="1"/>
    <col min="768" max="773" width="18.7109375" style="42" customWidth="1"/>
    <col min="774" max="774" width="13.7109375" style="42" customWidth="1"/>
    <col min="775" max="782" width="11.42578125" style="42"/>
    <col min="783" max="785" width="11.42578125" style="42" customWidth="1"/>
    <col min="786" max="1021" width="11.42578125" style="42"/>
    <col min="1022" max="1022" width="5" style="42" customWidth="1"/>
    <col min="1023" max="1023" width="43.7109375" style="42" customWidth="1"/>
    <col min="1024" max="1029" width="18.7109375" style="42" customWidth="1"/>
    <col min="1030" max="1030" width="13.7109375" style="42" customWidth="1"/>
    <col min="1031" max="1038" width="11.42578125" style="42"/>
    <col min="1039" max="1041" width="11.42578125" style="42" customWidth="1"/>
    <col min="1042" max="1277" width="11.42578125" style="42"/>
    <col min="1278" max="1278" width="5" style="42" customWidth="1"/>
    <col min="1279" max="1279" width="43.7109375" style="42" customWidth="1"/>
    <col min="1280" max="1285" width="18.7109375" style="42" customWidth="1"/>
    <col min="1286" max="1286" width="13.7109375" style="42" customWidth="1"/>
    <col min="1287" max="1294" width="11.42578125" style="42"/>
    <col min="1295" max="1297" width="11.42578125" style="42" customWidth="1"/>
    <col min="1298" max="1533" width="11.42578125" style="42"/>
    <col min="1534" max="1534" width="5" style="42" customWidth="1"/>
    <col min="1535" max="1535" width="43.7109375" style="42" customWidth="1"/>
    <col min="1536" max="1541" width="18.7109375" style="42" customWidth="1"/>
    <col min="1542" max="1542" width="13.7109375" style="42" customWidth="1"/>
    <col min="1543" max="1550" width="11.42578125" style="42"/>
    <col min="1551" max="1553" width="11.42578125" style="42" customWidth="1"/>
    <col min="1554" max="1789" width="11.42578125" style="42"/>
    <col min="1790" max="1790" width="5" style="42" customWidth="1"/>
    <col min="1791" max="1791" width="43.7109375" style="42" customWidth="1"/>
    <col min="1792" max="1797" width="18.7109375" style="42" customWidth="1"/>
    <col min="1798" max="1798" width="13.7109375" style="42" customWidth="1"/>
    <col min="1799" max="1806" width="11.42578125" style="42"/>
    <col min="1807" max="1809" width="11.42578125" style="42" customWidth="1"/>
    <col min="1810" max="2045" width="11.42578125" style="42"/>
    <col min="2046" max="2046" width="5" style="42" customWidth="1"/>
    <col min="2047" max="2047" width="43.7109375" style="42" customWidth="1"/>
    <col min="2048" max="2053" width="18.7109375" style="42" customWidth="1"/>
    <col min="2054" max="2054" width="13.7109375" style="42" customWidth="1"/>
    <col min="2055" max="2062" width="11.42578125" style="42"/>
    <col min="2063" max="2065" width="11.42578125" style="42" customWidth="1"/>
    <col min="2066" max="2301" width="11.42578125" style="42"/>
    <col min="2302" max="2302" width="5" style="42" customWidth="1"/>
    <col min="2303" max="2303" width="43.7109375" style="42" customWidth="1"/>
    <col min="2304" max="2309" width="18.7109375" style="42" customWidth="1"/>
    <col min="2310" max="2310" width="13.7109375" style="42" customWidth="1"/>
    <col min="2311" max="2318" width="11.42578125" style="42"/>
    <col min="2319" max="2321" width="11.42578125" style="42" customWidth="1"/>
    <col min="2322" max="2557" width="11.42578125" style="42"/>
    <col min="2558" max="2558" width="5" style="42" customWidth="1"/>
    <col min="2559" max="2559" width="43.7109375" style="42" customWidth="1"/>
    <col min="2560" max="2565" width="18.7109375" style="42" customWidth="1"/>
    <col min="2566" max="2566" width="13.7109375" style="42" customWidth="1"/>
    <col min="2567" max="2574" width="11.42578125" style="42"/>
    <col min="2575" max="2577" width="11.42578125" style="42" customWidth="1"/>
    <col min="2578" max="2813" width="11.42578125" style="42"/>
    <col min="2814" max="2814" width="5" style="42" customWidth="1"/>
    <col min="2815" max="2815" width="43.7109375" style="42" customWidth="1"/>
    <col min="2816" max="2821" width="18.7109375" style="42" customWidth="1"/>
    <col min="2822" max="2822" width="13.7109375" style="42" customWidth="1"/>
    <col min="2823" max="2830" width="11.42578125" style="42"/>
    <col min="2831" max="2833" width="11.42578125" style="42" customWidth="1"/>
    <col min="2834" max="3069" width="11.42578125" style="42"/>
    <col min="3070" max="3070" width="5" style="42" customWidth="1"/>
    <col min="3071" max="3071" width="43.7109375" style="42" customWidth="1"/>
    <col min="3072" max="3077" width="18.7109375" style="42" customWidth="1"/>
    <col min="3078" max="3078" width="13.7109375" style="42" customWidth="1"/>
    <col min="3079" max="3086" width="11.42578125" style="42"/>
    <col min="3087" max="3089" width="11.42578125" style="42" customWidth="1"/>
    <col min="3090" max="3325" width="11.42578125" style="42"/>
    <col min="3326" max="3326" width="5" style="42" customWidth="1"/>
    <col min="3327" max="3327" width="43.7109375" style="42" customWidth="1"/>
    <col min="3328" max="3333" width="18.7109375" style="42" customWidth="1"/>
    <col min="3334" max="3334" width="13.7109375" style="42" customWidth="1"/>
    <col min="3335" max="3342" width="11.42578125" style="42"/>
    <col min="3343" max="3345" width="11.42578125" style="42" customWidth="1"/>
    <col min="3346" max="3581" width="11.42578125" style="42"/>
    <col min="3582" max="3582" width="5" style="42" customWidth="1"/>
    <col min="3583" max="3583" width="43.7109375" style="42" customWidth="1"/>
    <col min="3584" max="3589" width="18.7109375" style="42" customWidth="1"/>
    <col min="3590" max="3590" width="13.7109375" style="42" customWidth="1"/>
    <col min="3591" max="3598" width="11.42578125" style="42"/>
    <col min="3599" max="3601" width="11.42578125" style="42" customWidth="1"/>
    <col min="3602" max="3837" width="11.42578125" style="42"/>
    <col min="3838" max="3838" width="5" style="42" customWidth="1"/>
    <col min="3839" max="3839" width="43.7109375" style="42" customWidth="1"/>
    <col min="3840" max="3845" width="18.7109375" style="42" customWidth="1"/>
    <col min="3846" max="3846" width="13.7109375" style="42" customWidth="1"/>
    <col min="3847" max="3854" width="11.42578125" style="42"/>
    <col min="3855" max="3857" width="11.42578125" style="42" customWidth="1"/>
    <col min="3858" max="4093" width="11.42578125" style="42"/>
    <col min="4094" max="4094" width="5" style="42" customWidth="1"/>
    <col min="4095" max="4095" width="43.7109375" style="42" customWidth="1"/>
    <col min="4096" max="4101" width="18.7109375" style="42" customWidth="1"/>
    <col min="4102" max="4102" width="13.7109375" style="42" customWidth="1"/>
    <col min="4103" max="4110" width="11.42578125" style="42"/>
    <col min="4111" max="4113" width="11.42578125" style="42" customWidth="1"/>
    <col min="4114" max="4349" width="11.42578125" style="42"/>
    <col min="4350" max="4350" width="5" style="42" customWidth="1"/>
    <col min="4351" max="4351" width="43.7109375" style="42" customWidth="1"/>
    <col min="4352" max="4357" width="18.7109375" style="42" customWidth="1"/>
    <col min="4358" max="4358" width="13.7109375" style="42" customWidth="1"/>
    <col min="4359" max="4366" width="11.42578125" style="42"/>
    <col min="4367" max="4369" width="11.42578125" style="42" customWidth="1"/>
    <col min="4370" max="4605" width="11.42578125" style="42"/>
    <col min="4606" max="4606" width="5" style="42" customWidth="1"/>
    <col min="4607" max="4607" width="43.7109375" style="42" customWidth="1"/>
    <col min="4608" max="4613" width="18.7109375" style="42" customWidth="1"/>
    <col min="4614" max="4614" width="13.7109375" style="42" customWidth="1"/>
    <col min="4615" max="4622" width="11.42578125" style="42"/>
    <col min="4623" max="4625" width="11.42578125" style="42" customWidth="1"/>
    <col min="4626" max="4861" width="11.42578125" style="42"/>
    <col min="4862" max="4862" width="5" style="42" customWidth="1"/>
    <col min="4863" max="4863" width="43.7109375" style="42" customWidth="1"/>
    <col min="4864" max="4869" width="18.7109375" style="42" customWidth="1"/>
    <col min="4870" max="4870" width="13.7109375" style="42" customWidth="1"/>
    <col min="4871" max="4878" width="11.42578125" style="42"/>
    <col min="4879" max="4881" width="11.42578125" style="42" customWidth="1"/>
    <col min="4882" max="5117" width="11.42578125" style="42"/>
    <col min="5118" max="5118" width="5" style="42" customWidth="1"/>
    <col min="5119" max="5119" width="43.7109375" style="42" customWidth="1"/>
    <col min="5120" max="5125" width="18.7109375" style="42" customWidth="1"/>
    <col min="5126" max="5126" width="13.7109375" style="42" customWidth="1"/>
    <col min="5127" max="5134" width="11.42578125" style="42"/>
    <col min="5135" max="5137" width="11.42578125" style="42" customWidth="1"/>
    <col min="5138" max="5373" width="11.42578125" style="42"/>
    <col min="5374" max="5374" width="5" style="42" customWidth="1"/>
    <col min="5375" max="5375" width="43.7109375" style="42" customWidth="1"/>
    <col min="5376" max="5381" width="18.7109375" style="42" customWidth="1"/>
    <col min="5382" max="5382" width="13.7109375" style="42" customWidth="1"/>
    <col min="5383" max="5390" width="11.42578125" style="42"/>
    <col min="5391" max="5393" width="11.42578125" style="42" customWidth="1"/>
    <col min="5394" max="5629" width="11.42578125" style="42"/>
    <col min="5630" max="5630" width="5" style="42" customWidth="1"/>
    <col min="5631" max="5631" width="43.7109375" style="42" customWidth="1"/>
    <col min="5632" max="5637" width="18.7109375" style="42" customWidth="1"/>
    <col min="5638" max="5638" width="13.7109375" style="42" customWidth="1"/>
    <col min="5639" max="5646" width="11.42578125" style="42"/>
    <col min="5647" max="5649" width="11.42578125" style="42" customWidth="1"/>
    <col min="5650" max="5885" width="11.42578125" style="42"/>
    <col min="5886" max="5886" width="5" style="42" customWidth="1"/>
    <col min="5887" max="5887" width="43.7109375" style="42" customWidth="1"/>
    <col min="5888" max="5893" width="18.7109375" style="42" customWidth="1"/>
    <col min="5894" max="5894" width="13.7109375" style="42" customWidth="1"/>
    <col min="5895" max="5902" width="11.42578125" style="42"/>
    <col min="5903" max="5905" width="11.42578125" style="42" customWidth="1"/>
    <col min="5906" max="6141" width="11.42578125" style="42"/>
    <col min="6142" max="6142" width="5" style="42" customWidth="1"/>
    <col min="6143" max="6143" width="43.7109375" style="42" customWidth="1"/>
    <col min="6144" max="6149" width="18.7109375" style="42" customWidth="1"/>
    <col min="6150" max="6150" width="13.7109375" style="42" customWidth="1"/>
    <col min="6151" max="6158" width="11.42578125" style="42"/>
    <col min="6159" max="6161" width="11.42578125" style="42" customWidth="1"/>
    <col min="6162" max="6397" width="11.42578125" style="42"/>
    <col min="6398" max="6398" width="5" style="42" customWidth="1"/>
    <col min="6399" max="6399" width="43.7109375" style="42" customWidth="1"/>
    <col min="6400" max="6405" width="18.7109375" style="42" customWidth="1"/>
    <col min="6406" max="6406" width="13.7109375" style="42" customWidth="1"/>
    <col min="6407" max="6414" width="11.42578125" style="42"/>
    <col min="6415" max="6417" width="11.42578125" style="42" customWidth="1"/>
    <col min="6418" max="6653" width="11.42578125" style="42"/>
    <col min="6654" max="6654" width="5" style="42" customWidth="1"/>
    <col min="6655" max="6655" width="43.7109375" style="42" customWidth="1"/>
    <col min="6656" max="6661" width="18.7109375" style="42" customWidth="1"/>
    <col min="6662" max="6662" width="13.7109375" style="42" customWidth="1"/>
    <col min="6663" max="6670" width="11.42578125" style="42"/>
    <col min="6671" max="6673" width="11.42578125" style="42" customWidth="1"/>
    <col min="6674" max="6909" width="11.42578125" style="42"/>
    <col min="6910" max="6910" width="5" style="42" customWidth="1"/>
    <col min="6911" max="6911" width="43.7109375" style="42" customWidth="1"/>
    <col min="6912" max="6917" width="18.7109375" style="42" customWidth="1"/>
    <col min="6918" max="6918" width="13.7109375" style="42" customWidth="1"/>
    <col min="6919" max="6926" width="11.42578125" style="42"/>
    <col min="6927" max="6929" width="11.42578125" style="42" customWidth="1"/>
    <col min="6930" max="7165" width="11.42578125" style="42"/>
    <col min="7166" max="7166" width="5" style="42" customWidth="1"/>
    <col min="7167" max="7167" width="43.7109375" style="42" customWidth="1"/>
    <col min="7168" max="7173" width="18.7109375" style="42" customWidth="1"/>
    <col min="7174" max="7174" width="13.7109375" style="42" customWidth="1"/>
    <col min="7175" max="7182" width="11.42578125" style="42"/>
    <col min="7183" max="7185" width="11.42578125" style="42" customWidth="1"/>
    <col min="7186" max="7421" width="11.42578125" style="42"/>
    <col min="7422" max="7422" width="5" style="42" customWidth="1"/>
    <col min="7423" max="7423" width="43.7109375" style="42" customWidth="1"/>
    <col min="7424" max="7429" width="18.7109375" style="42" customWidth="1"/>
    <col min="7430" max="7430" width="13.7109375" style="42" customWidth="1"/>
    <col min="7431" max="7438" width="11.42578125" style="42"/>
    <col min="7439" max="7441" width="11.42578125" style="42" customWidth="1"/>
    <col min="7442" max="7677" width="11.42578125" style="42"/>
    <col min="7678" max="7678" width="5" style="42" customWidth="1"/>
    <col min="7679" max="7679" width="43.7109375" style="42" customWidth="1"/>
    <col min="7680" max="7685" width="18.7109375" style="42" customWidth="1"/>
    <col min="7686" max="7686" width="13.7109375" style="42" customWidth="1"/>
    <col min="7687" max="7694" width="11.42578125" style="42"/>
    <col min="7695" max="7697" width="11.42578125" style="42" customWidth="1"/>
    <col min="7698" max="7933" width="11.42578125" style="42"/>
    <col min="7934" max="7934" width="5" style="42" customWidth="1"/>
    <col min="7935" max="7935" width="43.7109375" style="42" customWidth="1"/>
    <col min="7936" max="7941" width="18.7109375" style="42" customWidth="1"/>
    <col min="7942" max="7942" width="13.7109375" style="42" customWidth="1"/>
    <col min="7943" max="7950" width="11.42578125" style="42"/>
    <col min="7951" max="7953" width="11.42578125" style="42" customWidth="1"/>
    <col min="7954" max="8189" width="11.42578125" style="42"/>
    <col min="8190" max="8190" width="5" style="42" customWidth="1"/>
    <col min="8191" max="8191" width="43.7109375" style="42" customWidth="1"/>
    <col min="8192" max="8197" width="18.7109375" style="42" customWidth="1"/>
    <col min="8198" max="8198" width="13.7109375" style="42" customWidth="1"/>
    <col min="8199" max="8206" width="11.42578125" style="42"/>
    <col min="8207" max="8209" width="11.42578125" style="42" customWidth="1"/>
    <col min="8210" max="8445" width="11.42578125" style="42"/>
    <col min="8446" max="8446" width="5" style="42" customWidth="1"/>
    <col min="8447" max="8447" width="43.7109375" style="42" customWidth="1"/>
    <col min="8448" max="8453" width="18.7109375" style="42" customWidth="1"/>
    <col min="8454" max="8454" width="13.7109375" style="42" customWidth="1"/>
    <col min="8455" max="8462" width="11.42578125" style="42"/>
    <col min="8463" max="8465" width="11.42578125" style="42" customWidth="1"/>
    <col min="8466" max="8701" width="11.42578125" style="42"/>
    <col min="8702" max="8702" width="5" style="42" customWidth="1"/>
    <col min="8703" max="8703" width="43.7109375" style="42" customWidth="1"/>
    <col min="8704" max="8709" width="18.7109375" style="42" customWidth="1"/>
    <col min="8710" max="8710" width="13.7109375" style="42" customWidth="1"/>
    <col min="8711" max="8718" width="11.42578125" style="42"/>
    <col min="8719" max="8721" width="11.42578125" style="42" customWidth="1"/>
    <col min="8722" max="8957" width="11.42578125" style="42"/>
    <col min="8958" max="8958" width="5" style="42" customWidth="1"/>
    <col min="8959" max="8959" width="43.7109375" style="42" customWidth="1"/>
    <col min="8960" max="8965" width="18.7109375" style="42" customWidth="1"/>
    <col min="8966" max="8966" width="13.7109375" style="42" customWidth="1"/>
    <col min="8967" max="8974" width="11.42578125" style="42"/>
    <col min="8975" max="8977" width="11.42578125" style="42" customWidth="1"/>
    <col min="8978" max="9213" width="11.42578125" style="42"/>
    <col min="9214" max="9214" width="5" style="42" customWidth="1"/>
    <col min="9215" max="9215" width="43.7109375" style="42" customWidth="1"/>
    <col min="9216" max="9221" width="18.7109375" style="42" customWidth="1"/>
    <col min="9222" max="9222" width="13.7109375" style="42" customWidth="1"/>
    <col min="9223" max="9230" width="11.42578125" style="42"/>
    <col min="9231" max="9233" width="11.42578125" style="42" customWidth="1"/>
    <col min="9234" max="9469" width="11.42578125" style="42"/>
    <col min="9470" max="9470" width="5" style="42" customWidth="1"/>
    <col min="9471" max="9471" width="43.7109375" style="42" customWidth="1"/>
    <col min="9472" max="9477" width="18.7109375" style="42" customWidth="1"/>
    <col min="9478" max="9478" width="13.7109375" style="42" customWidth="1"/>
    <col min="9479" max="9486" width="11.42578125" style="42"/>
    <col min="9487" max="9489" width="11.42578125" style="42" customWidth="1"/>
    <col min="9490" max="9725" width="11.42578125" style="42"/>
    <col min="9726" max="9726" width="5" style="42" customWidth="1"/>
    <col min="9727" max="9727" width="43.7109375" style="42" customWidth="1"/>
    <col min="9728" max="9733" width="18.7109375" style="42" customWidth="1"/>
    <col min="9734" max="9734" width="13.7109375" style="42" customWidth="1"/>
    <col min="9735" max="9742" width="11.42578125" style="42"/>
    <col min="9743" max="9745" width="11.42578125" style="42" customWidth="1"/>
    <col min="9746" max="9981" width="11.42578125" style="42"/>
    <col min="9982" max="9982" width="5" style="42" customWidth="1"/>
    <col min="9983" max="9983" width="43.7109375" style="42" customWidth="1"/>
    <col min="9984" max="9989" width="18.7109375" style="42" customWidth="1"/>
    <col min="9990" max="9990" width="13.7109375" style="42" customWidth="1"/>
    <col min="9991" max="9998" width="11.42578125" style="42"/>
    <col min="9999" max="10001" width="11.42578125" style="42" customWidth="1"/>
    <col min="10002" max="10237" width="11.42578125" style="42"/>
    <col min="10238" max="10238" width="5" style="42" customWidth="1"/>
    <col min="10239" max="10239" width="43.7109375" style="42" customWidth="1"/>
    <col min="10240" max="10245" width="18.7109375" style="42" customWidth="1"/>
    <col min="10246" max="10246" width="13.7109375" style="42" customWidth="1"/>
    <col min="10247" max="10254" width="11.42578125" style="42"/>
    <col min="10255" max="10257" width="11.42578125" style="42" customWidth="1"/>
    <col min="10258" max="10493" width="11.42578125" style="42"/>
    <col min="10494" max="10494" width="5" style="42" customWidth="1"/>
    <col min="10495" max="10495" width="43.7109375" style="42" customWidth="1"/>
    <col min="10496" max="10501" width="18.7109375" style="42" customWidth="1"/>
    <col min="10502" max="10502" width="13.7109375" style="42" customWidth="1"/>
    <col min="10503" max="10510" width="11.42578125" style="42"/>
    <col min="10511" max="10513" width="11.42578125" style="42" customWidth="1"/>
    <col min="10514" max="10749" width="11.42578125" style="42"/>
    <col min="10750" max="10750" width="5" style="42" customWidth="1"/>
    <col min="10751" max="10751" width="43.7109375" style="42" customWidth="1"/>
    <col min="10752" max="10757" width="18.7109375" style="42" customWidth="1"/>
    <col min="10758" max="10758" width="13.7109375" style="42" customWidth="1"/>
    <col min="10759" max="10766" width="11.42578125" style="42"/>
    <col min="10767" max="10769" width="11.42578125" style="42" customWidth="1"/>
    <col min="10770" max="11005" width="11.42578125" style="42"/>
    <col min="11006" max="11006" width="5" style="42" customWidth="1"/>
    <col min="11007" max="11007" width="43.7109375" style="42" customWidth="1"/>
    <col min="11008" max="11013" width="18.7109375" style="42" customWidth="1"/>
    <col min="11014" max="11014" width="13.7109375" style="42" customWidth="1"/>
    <col min="11015" max="11022" width="11.42578125" style="42"/>
    <col min="11023" max="11025" width="11.42578125" style="42" customWidth="1"/>
    <col min="11026" max="11261" width="11.42578125" style="42"/>
    <col min="11262" max="11262" width="5" style="42" customWidth="1"/>
    <col min="11263" max="11263" width="43.7109375" style="42" customWidth="1"/>
    <col min="11264" max="11269" width="18.7109375" style="42" customWidth="1"/>
    <col min="11270" max="11270" width="13.7109375" style="42" customWidth="1"/>
    <col min="11271" max="11278" width="11.42578125" style="42"/>
    <col min="11279" max="11281" width="11.42578125" style="42" customWidth="1"/>
    <col min="11282" max="11517" width="11.42578125" style="42"/>
    <col min="11518" max="11518" width="5" style="42" customWidth="1"/>
    <col min="11519" max="11519" width="43.7109375" style="42" customWidth="1"/>
    <col min="11520" max="11525" width="18.7109375" style="42" customWidth="1"/>
    <col min="11526" max="11526" width="13.7109375" style="42" customWidth="1"/>
    <col min="11527" max="11534" width="11.42578125" style="42"/>
    <col min="11535" max="11537" width="11.42578125" style="42" customWidth="1"/>
    <col min="11538" max="11773" width="11.42578125" style="42"/>
    <col min="11774" max="11774" width="5" style="42" customWidth="1"/>
    <col min="11775" max="11775" width="43.7109375" style="42" customWidth="1"/>
    <col min="11776" max="11781" width="18.7109375" style="42" customWidth="1"/>
    <col min="11782" max="11782" width="13.7109375" style="42" customWidth="1"/>
    <col min="11783" max="11790" width="11.42578125" style="42"/>
    <col min="11791" max="11793" width="11.42578125" style="42" customWidth="1"/>
    <col min="11794" max="12029" width="11.42578125" style="42"/>
    <col min="12030" max="12030" width="5" style="42" customWidth="1"/>
    <col min="12031" max="12031" width="43.7109375" style="42" customWidth="1"/>
    <col min="12032" max="12037" width="18.7109375" style="42" customWidth="1"/>
    <col min="12038" max="12038" width="13.7109375" style="42" customWidth="1"/>
    <col min="12039" max="12046" width="11.42578125" style="42"/>
    <col min="12047" max="12049" width="11.42578125" style="42" customWidth="1"/>
    <col min="12050" max="12285" width="11.42578125" style="42"/>
    <col min="12286" max="12286" width="5" style="42" customWidth="1"/>
    <col min="12287" max="12287" width="43.7109375" style="42" customWidth="1"/>
    <col min="12288" max="12293" width="18.7109375" style="42" customWidth="1"/>
    <col min="12294" max="12294" width="13.7109375" style="42" customWidth="1"/>
    <col min="12295" max="12302" width="11.42578125" style="42"/>
    <col min="12303" max="12305" width="11.42578125" style="42" customWidth="1"/>
    <col min="12306" max="12541" width="11.42578125" style="42"/>
    <col min="12542" max="12542" width="5" style="42" customWidth="1"/>
    <col min="12543" max="12543" width="43.7109375" style="42" customWidth="1"/>
    <col min="12544" max="12549" width="18.7109375" style="42" customWidth="1"/>
    <col min="12550" max="12550" width="13.7109375" style="42" customWidth="1"/>
    <col min="12551" max="12558" width="11.42578125" style="42"/>
    <col min="12559" max="12561" width="11.42578125" style="42" customWidth="1"/>
    <col min="12562" max="12797" width="11.42578125" style="42"/>
    <col min="12798" max="12798" width="5" style="42" customWidth="1"/>
    <col min="12799" max="12799" width="43.7109375" style="42" customWidth="1"/>
    <col min="12800" max="12805" width="18.7109375" style="42" customWidth="1"/>
    <col min="12806" max="12806" width="13.7109375" style="42" customWidth="1"/>
    <col min="12807" max="12814" width="11.42578125" style="42"/>
    <col min="12815" max="12817" width="11.42578125" style="42" customWidth="1"/>
    <col min="12818" max="13053" width="11.42578125" style="42"/>
    <col min="13054" max="13054" width="5" style="42" customWidth="1"/>
    <col min="13055" max="13055" width="43.7109375" style="42" customWidth="1"/>
    <col min="13056" max="13061" width="18.7109375" style="42" customWidth="1"/>
    <col min="13062" max="13062" width="13.7109375" style="42" customWidth="1"/>
    <col min="13063" max="13070" width="11.42578125" style="42"/>
    <col min="13071" max="13073" width="11.42578125" style="42" customWidth="1"/>
    <col min="13074" max="13309" width="11.42578125" style="42"/>
    <col min="13310" max="13310" width="5" style="42" customWidth="1"/>
    <col min="13311" max="13311" width="43.7109375" style="42" customWidth="1"/>
    <col min="13312" max="13317" width="18.7109375" style="42" customWidth="1"/>
    <col min="13318" max="13318" width="13.7109375" style="42" customWidth="1"/>
    <col min="13319" max="13326" width="11.42578125" style="42"/>
    <col min="13327" max="13329" width="11.42578125" style="42" customWidth="1"/>
    <col min="13330" max="13565" width="11.42578125" style="42"/>
    <col min="13566" max="13566" width="5" style="42" customWidth="1"/>
    <col min="13567" max="13567" width="43.7109375" style="42" customWidth="1"/>
    <col min="13568" max="13573" width="18.7109375" style="42" customWidth="1"/>
    <col min="13574" max="13574" width="13.7109375" style="42" customWidth="1"/>
    <col min="13575" max="13582" width="11.42578125" style="42"/>
    <col min="13583" max="13585" width="11.42578125" style="42" customWidth="1"/>
    <col min="13586" max="13821" width="11.42578125" style="42"/>
    <col min="13822" max="13822" width="5" style="42" customWidth="1"/>
    <col min="13823" max="13823" width="43.7109375" style="42" customWidth="1"/>
    <col min="13824" max="13829" width="18.7109375" style="42" customWidth="1"/>
    <col min="13830" max="13830" width="13.7109375" style="42" customWidth="1"/>
    <col min="13831" max="13838" width="11.42578125" style="42"/>
    <col min="13839" max="13841" width="11.42578125" style="42" customWidth="1"/>
    <col min="13842" max="14077" width="11.42578125" style="42"/>
    <col min="14078" max="14078" width="5" style="42" customWidth="1"/>
    <col min="14079" max="14079" width="43.7109375" style="42" customWidth="1"/>
    <col min="14080" max="14085" width="18.7109375" style="42" customWidth="1"/>
    <col min="14086" max="14086" width="13.7109375" style="42" customWidth="1"/>
    <col min="14087" max="14094" width="11.42578125" style="42"/>
    <col min="14095" max="14097" width="11.42578125" style="42" customWidth="1"/>
    <col min="14098" max="14333" width="11.42578125" style="42"/>
    <col min="14334" max="14334" width="5" style="42" customWidth="1"/>
    <col min="14335" max="14335" width="43.7109375" style="42" customWidth="1"/>
    <col min="14336" max="14341" width="18.7109375" style="42" customWidth="1"/>
    <col min="14342" max="14342" width="13.7109375" style="42" customWidth="1"/>
    <col min="14343" max="14350" width="11.42578125" style="42"/>
    <col min="14351" max="14353" width="11.42578125" style="42" customWidth="1"/>
    <col min="14354" max="14589" width="11.42578125" style="42"/>
    <col min="14590" max="14590" width="5" style="42" customWidth="1"/>
    <col min="14591" max="14591" width="43.7109375" style="42" customWidth="1"/>
    <col min="14592" max="14597" width="18.7109375" style="42" customWidth="1"/>
    <col min="14598" max="14598" width="13.7109375" style="42" customWidth="1"/>
    <col min="14599" max="14606" width="11.42578125" style="42"/>
    <col min="14607" max="14609" width="11.42578125" style="42" customWidth="1"/>
    <col min="14610" max="14845" width="11.42578125" style="42"/>
    <col min="14846" max="14846" width="5" style="42" customWidth="1"/>
    <col min="14847" max="14847" width="43.7109375" style="42" customWidth="1"/>
    <col min="14848" max="14853" width="18.7109375" style="42" customWidth="1"/>
    <col min="14854" max="14854" width="13.7109375" style="42" customWidth="1"/>
    <col min="14855" max="14862" width="11.42578125" style="42"/>
    <col min="14863" max="14865" width="11.42578125" style="42" customWidth="1"/>
    <col min="14866" max="15101" width="11.42578125" style="42"/>
    <col min="15102" max="15102" width="5" style="42" customWidth="1"/>
    <col min="15103" max="15103" width="43.7109375" style="42" customWidth="1"/>
    <col min="15104" max="15109" width="18.7109375" style="42" customWidth="1"/>
    <col min="15110" max="15110" width="13.7109375" style="42" customWidth="1"/>
    <col min="15111" max="15118" width="11.42578125" style="42"/>
    <col min="15119" max="15121" width="11.42578125" style="42" customWidth="1"/>
    <col min="15122" max="15357" width="11.42578125" style="42"/>
    <col min="15358" max="15358" width="5" style="42" customWidth="1"/>
    <col min="15359" max="15359" width="43.7109375" style="42" customWidth="1"/>
    <col min="15360" max="15365" width="18.7109375" style="42" customWidth="1"/>
    <col min="15366" max="15366" width="13.7109375" style="42" customWidth="1"/>
    <col min="15367" max="15374" width="11.42578125" style="42"/>
    <col min="15375" max="15377" width="11.42578125" style="42" customWidth="1"/>
    <col min="15378" max="15613" width="11.42578125" style="42"/>
    <col min="15614" max="15614" width="5" style="42" customWidth="1"/>
    <col min="15615" max="15615" width="43.7109375" style="42" customWidth="1"/>
    <col min="15616" max="15621" width="18.7109375" style="42" customWidth="1"/>
    <col min="15622" max="15622" width="13.7109375" style="42" customWidth="1"/>
    <col min="15623" max="15630" width="11.42578125" style="42"/>
    <col min="15631" max="15633" width="11.42578125" style="42" customWidth="1"/>
    <col min="15634" max="15869" width="11.42578125" style="42"/>
    <col min="15870" max="15870" width="5" style="42" customWidth="1"/>
    <col min="15871" max="15871" width="43.7109375" style="42" customWidth="1"/>
    <col min="15872" max="15877" width="18.7109375" style="42" customWidth="1"/>
    <col min="15878" max="15878" width="13.7109375" style="42" customWidth="1"/>
    <col min="15879" max="15886" width="11.42578125" style="42"/>
    <col min="15887" max="15889" width="11.42578125" style="42" customWidth="1"/>
    <col min="15890" max="16125" width="11.42578125" style="42"/>
    <col min="16126" max="16126" width="5" style="42" customWidth="1"/>
    <col min="16127" max="16127" width="43.7109375" style="42" customWidth="1"/>
    <col min="16128" max="16133" width="18.7109375" style="42" customWidth="1"/>
    <col min="16134" max="16134" width="13.7109375" style="42" customWidth="1"/>
    <col min="16135" max="16142" width="11.42578125" style="42"/>
    <col min="16143" max="16145" width="11.42578125" style="42" customWidth="1"/>
    <col min="16146" max="16382" width="11.42578125" style="42"/>
    <col min="16383" max="16384" width="10.85546875" style="42" customWidth="1"/>
  </cols>
  <sheetData>
    <row r="1" spans="1:16" s="76" customFormat="1" ht="26.25" customHeight="1">
      <c r="A1" s="667" t="s">
        <v>54</v>
      </c>
      <c r="B1" s="668"/>
      <c r="C1" s="668"/>
      <c r="D1" s="668"/>
      <c r="E1" s="668"/>
      <c r="F1" s="668"/>
      <c r="G1" s="668"/>
      <c r="H1" s="668"/>
      <c r="I1" s="668"/>
      <c r="J1" s="668"/>
      <c r="K1" s="669"/>
    </row>
    <row r="2" spans="1:16" ht="15" customHeight="1">
      <c r="A2" s="43"/>
      <c r="B2" s="672"/>
      <c r="C2" s="673"/>
      <c r="D2" s="673"/>
      <c r="E2" s="673"/>
      <c r="F2" s="673"/>
      <c r="G2" s="673"/>
      <c r="H2" s="673"/>
    </row>
    <row r="3" spans="1:16" ht="15.75">
      <c r="A3" s="241"/>
      <c r="B3" s="242" t="s">
        <v>1</v>
      </c>
      <c r="C3" s="658">
        <f>PUBLICACIÓN!$H$13</f>
        <v>0</v>
      </c>
      <c r="D3" s="658"/>
      <c r="E3" s="658"/>
      <c r="F3" s="658"/>
      <c r="G3" s="658"/>
      <c r="H3" s="243"/>
      <c r="I3" s="243"/>
      <c r="J3" s="243"/>
      <c r="K3" s="243"/>
    </row>
    <row r="4" spans="1:16" ht="23.25" customHeight="1">
      <c r="A4" s="241"/>
      <c r="B4" s="242" t="s">
        <v>55</v>
      </c>
      <c r="C4" s="659">
        <f>PUBLICACIÓN!N17</f>
        <v>0</v>
      </c>
      <c r="D4" s="659"/>
      <c r="E4" s="659"/>
      <c r="F4" s="659"/>
      <c r="G4" s="659"/>
      <c r="H4" s="244"/>
      <c r="I4" s="244"/>
      <c r="J4" s="244"/>
      <c r="K4" s="244"/>
      <c r="P4" s="45"/>
    </row>
    <row r="5" spans="1:16" ht="23.25" customHeight="1">
      <c r="A5" s="43"/>
      <c r="B5" s="51"/>
      <c r="C5" s="51"/>
      <c r="D5" s="44"/>
      <c r="E5" s="44"/>
      <c r="F5" s="44"/>
      <c r="G5" s="44"/>
      <c r="H5" s="44"/>
      <c r="I5" s="44"/>
      <c r="J5" s="44"/>
      <c r="K5" s="44"/>
      <c r="P5" s="45"/>
    </row>
    <row r="6" spans="1:16" ht="23.25" customHeight="1">
      <c r="A6" s="657" t="s">
        <v>56</v>
      </c>
      <c r="B6" s="657"/>
      <c r="C6" s="657"/>
      <c r="D6" s="657"/>
      <c r="E6" s="657"/>
      <c r="F6" s="657"/>
      <c r="G6" s="657"/>
      <c r="H6" s="657"/>
      <c r="P6" s="45"/>
    </row>
    <row r="7" spans="1:16" ht="90.75" customHeight="1">
      <c r="A7" s="660" t="s">
        <v>57</v>
      </c>
      <c r="B7" s="660" t="s">
        <v>58</v>
      </c>
      <c r="C7" s="660" t="s">
        <v>59</v>
      </c>
      <c r="D7" s="662" t="s">
        <v>60</v>
      </c>
      <c r="E7" s="662"/>
      <c r="F7" s="660" t="s">
        <v>61</v>
      </c>
      <c r="G7" s="660" t="s">
        <v>62</v>
      </c>
      <c r="H7" s="660" t="s">
        <v>63</v>
      </c>
      <c r="I7" s="660" t="s">
        <v>64</v>
      </c>
      <c r="J7" s="660" t="s">
        <v>528</v>
      </c>
      <c r="K7" s="660" t="s">
        <v>65</v>
      </c>
      <c r="P7" s="45"/>
    </row>
    <row r="8" spans="1:16" ht="88.5" customHeight="1">
      <c r="A8" s="660"/>
      <c r="B8" s="660"/>
      <c r="C8" s="660"/>
      <c r="D8" s="256" t="s">
        <v>66</v>
      </c>
      <c r="E8" s="256" t="s">
        <v>67</v>
      </c>
      <c r="F8" s="660"/>
      <c r="G8" s="660"/>
      <c r="H8" s="660"/>
      <c r="I8" s="660"/>
      <c r="J8" s="660"/>
      <c r="K8" s="660"/>
    </row>
    <row r="9" spans="1:16">
      <c r="A9" s="257">
        <v>1</v>
      </c>
      <c r="B9" s="258"/>
      <c r="C9" s="259"/>
      <c r="D9" s="259"/>
      <c r="E9" s="259"/>
      <c r="F9" s="260">
        <f>SUM(C9:E9)</f>
        <v>0</v>
      </c>
      <c r="G9" s="261"/>
      <c r="H9" s="262"/>
      <c r="I9" s="263"/>
      <c r="J9" s="264"/>
      <c r="K9" s="264"/>
      <c r="L9" s="221"/>
    </row>
    <row r="10" spans="1:16" ht="15" customHeight="1">
      <c r="A10" s="257">
        <v>2</v>
      </c>
      <c r="B10" s="258"/>
      <c r="C10" s="259"/>
      <c r="D10" s="259"/>
      <c r="E10" s="259"/>
      <c r="F10" s="260">
        <f>SUM(C10:E10)</f>
        <v>0</v>
      </c>
      <c r="G10" s="261"/>
      <c r="H10" s="262"/>
      <c r="I10" s="263"/>
      <c r="J10" s="264"/>
      <c r="K10" s="264"/>
    </row>
    <row r="11" spans="1:16" ht="15" customHeight="1">
      <c r="A11" s="257">
        <v>3</v>
      </c>
      <c r="B11" s="265"/>
      <c r="C11" s="259"/>
      <c r="D11" s="259"/>
      <c r="E11" s="259"/>
      <c r="F11" s="260">
        <f t="shared" ref="F11:F73" si="0">SUM(C11:E11)</f>
        <v>0</v>
      </c>
      <c r="G11" s="261"/>
      <c r="H11" s="262"/>
      <c r="I11" s="263"/>
      <c r="J11" s="264"/>
      <c r="K11" s="264"/>
    </row>
    <row r="12" spans="1:16" ht="15" customHeight="1">
      <c r="A12" s="257">
        <v>4</v>
      </c>
      <c r="B12" s="258"/>
      <c r="C12" s="259"/>
      <c r="D12" s="259"/>
      <c r="E12" s="259"/>
      <c r="F12" s="260">
        <f t="shared" si="0"/>
        <v>0</v>
      </c>
      <c r="G12" s="261"/>
      <c r="H12" s="262"/>
      <c r="I12" s="263"/>
      <c r="J12" s="264"/>
      <c r="K12" s="264"/>
    </row>
    <row r="13" spans="1:16" ht="15" customHeight="1">
      <c r="A13" s="257">
        <v>5</v>
      </c>
      <c r="B13" s="258"/>
      <c r="C13" s="259"/>
      <c r="D13" s="259"/>
      <c r="E13" s="259"/>
      <c r="F13" s="260">
        <f t="shared" si="0"/>
        <v>0</v>
      </c>
      <c r="G13" s="261"/>
      <c r="H13" s="262"/>
      <c r="I13" s="263"/>
      <c r="J13" s="264"/>
      <c r="K13" s="264"/>
    </row>
    <row r="14" spans="1:16" ht="15" customHeight="1">
      <c r="A14" s="257">
        <v>6</v>
      </c>
      <c r="B14" s="265"/>
      <c r="C14" s="259"/>
      <c r="D14" s="259"/>
      <c r="E14" s="259"/>
      <c r="F14" s="260">
        <f t="shared" si="0"/>
        <v>0</v>
      </c>
      <c r="G14" s="261"/>
      <c r="H14" s="262"/>
      <c r="I14" s="263"/>
      <c r="J14" s="264"/>
      <c r="K14" s="264"/>
    </row>
    <row r="15" spans="1:16" ht="15" customHeight="1">
      <c r="A15" s="257">
        <v>7</v>
      </c>
      <c r="B15" s="258"/>
      <c r="C15" s="259"/>
      <c r="D15" s="259"/>
      <c r="E15" s="259"/>
      <c r="F15" s="260">
        <f t="shared" si="0"/>
        <v>0</v>
      </c>
      <c r="G15" s="261"/>
      <c r="H15" s="262"/>
      <c r="I15" s="263"/>
      <c r="J15" s="264"/>
      <c r="K15" s="264"/>
    </row>
    <row r="16" spans="1:16" ht="15" customHeight="1">
      <c r="A16" s="257">
        <v>8</v>
      </c>
      <c r="B16" s="258"/>
      <c r="C16" s="259"/>
      <c r="D16" s="259"/>
      <c r="E16" s="259"/>
      <c r="F16" s="260">
        <f t="shared" si="0"/>
        <v>0</v>
      </c>
      <c r="G16" s="261"/>
      <c r="H16" s="262"/>
      <c r="I16" s="263"/>
      <c r="J16" s="264"/>
      <c r="K16" s="264"/>
    </row>
    <row r="17" spans="1:11" ht="15" customHeight="1">
      <c r="A17" s="257">
        <v>9</v>
      </c>
      <c r="B17" s="265"/>
      <c r="C17" s="259"/>
      <c r="D17" s="259"/>
      <c r="E17" s="259"/>
      <c r="F17" s="260">
        <f t="shared" si="0"/>
        <v>0</v>
      </c>
      <c r="G17" s="261"/>
      <c r="H17" s="262"/>
      <c r="I17" s="263"/>
      <c r="J17" s="264"/>
      <c r="K17" s="264"/>
    </row>
    <row r="18" spans="1:11" ht="15" customHeight="1">
      <c r="A18" s="257">
        <v>10</v>
      </c>
      <c r="B18" s="258"/>
      <c r="C18" s="259"/>
      <c r="D18" s="259"/>
      <c r="E18" s="259"/>
      <c r="F18" s="260">
        <f t="shared" si="0"/>
        <v>0</v>
      </c>
      <c r="G18" s="261"/>
      <c r="H18" s="262"/>
      <c r="I18" s="263"/>
      <c r="J18" s="264"/>
      <c r="K18" s="264"/>
    </row>
    <row r="19" spans="1:11" ht="15" customHeight="1">
      <c r="A19" s="257">
        <v>11</v>
      </c>
      <c r="B19" s="258"/>
      <c r="C19" s="259"/>
      <c r="D19" s="259"/>
      <c r="E19" s="259"/>
      <c r="F19" s="260">
        <f t="shared" si="0"/>
        <v>0</v>
      </c>
      <c r="G19" s="261"/>
      <c r="H19" s="262"/>
      <c r="I19" s="263"/>
      <c r="J19" s="264"/>
      <c r="K19" s="264"/>
    </row>
    <row r="20" spans="1:11" ht="15" customHeight="1">
      <c r="A20" s="257">
        <v>12</v>
      </c>
      <c r="B20" s="265"/>
      <c r="C20" s="259"/>
      <c r="D20" s="259"/>
      <c r="E20" s="259"/>
      <c r="F20" s="260">
        <f t="shared" si="0"/>
        <v>0</v>
      </c>
      <c r="G20" s="261"/>
      <c r="H20" s="262"/>
      <c r="I20" s="263"/>
      <c r="J20" s="264"/>
      <c r="K20" s="264"/>
    </row>
    <row r="21" spans="1:11" ht="15" customHeight="1">
      <c r="A21" s="257">
        <v>13</v>
      </c>
      <c r="B21" s="258"/>
      <c r="C21" s="259"/>
      <c r="D21" s="259"/>
      <c r="E21" s="259"/>
      <c r="F21" s="260">
        <f t="shared" si="0"/>
        <v>0</v>
      </c>
      <c r="G21" s="261"/>
      <c r="H21" s="266"/>
      <c r="I21" s="263"/>
      <c r="J21" s="264"/>
      <c r="K21" s="264"/>
    </row>
    <row r="22" spans="1:11" ht="15" customHeight="1">
      <c r="A22" s="257">
        <v>14</v>
      </c>
      <c r="B22" s="258"/>
      <c r="C22" s="259"/>
      <c r="D22" s="259"/>
      <c r="E22" s="259"/>
      <c r="F22" s="260">
        <f t="shared" si="0"/>
        <v>0</v>
      </c>
      <c r="G22" s="261"/>
      <c r="H22" s="263"/>
      <c r="I22" s="263"/>
      <c r="J22" s="264"/>
      <c r="K22" s="264"/>
    </row>
    <row r="23" spans="1:11" ht="15" customHeight="1">
      <c r="A23" s="257">
        <v>15</v>
      </c>
      <c r="B23" s="265"/>
      <c r="C23" s="259"/>
      <c r="D23" s="259"/>
      <c r="E23" s="259"/>
      <c r="F23" s="260">
        <f t="shared" si="0"/>
        <v>0</v>
      </c>
      <c r="G23" s="261"/>
      <c r="H23" s="263"/>
      <c r="I23" s="263"/>
      <c r="J23" s="264"/>
      <c r="K23" s="264"/>
    </row>
    <row r="24" spans="1:11" ht="15" customHeight="1">
      <c r="A24" s="257">
        <v>16</v>
      </c>
      <c r="B24" s="258"/>
      <c r="C24" s="259"/>
      <c r="D24" s="259"/>
      <c r="E24" s="259"/>
      <c r="F24" s="260">
        <f t="shared" si="0"/>
        <v>0</v>
      </c>
      <c r="G24" s="261"/>
      <c r="H24" s="263"/>
      <c r="I24" s="263"/>
      <c r="J24" s="264"/>
      <c r="K24" s="264"/>
    </row>
    <row r="25" spans="1:11" ht="15" customHeight="1">
      <c r="A25" s="257">
        <v>17</v>
      </c>
      <c r="B25" s="258"/>
      <c r="C25" s="259"/>
      <c r="D25" s="259"/>
      <c r="E25" s="259"/>
      <c r="F25" s="260">
        <f t="shared" si="0"/>
        <v>0</v>
      </c>
      <c r="G25" s="261"/>
      <c r="H25" s="263"/>
      <c r="I25" s="263"/>
      <c r="J25" s="264"/>
      <c r="K25" s="264"/>
    </row>
    <row r="26" spans="1:11" ht="15" customHeight="1">
      <c r="A26" s="257">
        <v>18</v>
      </c>
      <c r="B26" s="265"/>
      <c r="C26" s="259"/>
      <c r="D26" s="259"/>
      <c r="E26" s="259"/>
      <c r="F26" s="260">
        <f t="shared" si="0"/>
        <v>0</v>
      </c>
      <c r="G26" s="261"/>
      <c r="H26" s="263"/>
      <c r="I26" s="263"/>
      <c r="J26" s="264"/>
      <c r="K26" s="264"/>
    </row>
    <row r="27" spans="1:11" ht="15" customHeight="1">
      <c r="A27" s="257">
        <v>19</v>
      </c>
      <c r="B27" s="258"/>
      <c r="C27" s="259"/>
      <c r="D27" s="259"/>
      <c r="E27" s="259"/>
      <c r="F27" s="260">
        <f t="shared" si="0"/>
        <v>0</v>
      </c>
      <c r="G27" s="261"/>
      <c r="H27" s="263"/>
      <c r="I27" s="263"/>
      <c r="J27" s="264"/>
      <c r="K27" s="264"/>
    </row>
    <row r="28" spans="1:11" ht="15" customHeight="1">
      <c r="A28" s="257">
        <v>20</v>
      </c>
      <c r="B28" s="258"/>
      <c r="C28" s="259"/>
      <c r="D28" s="259"/>
      <c r="E28" s="259"/>
      <c r="F28" s="260">
        <f t="shared" si="0"/>
        <v>0</v>
      </c>
      <c r="G28" s="261"/>
      <c r="H28" s="263"/>
      <c r="I28" s="263"/>
      <c r="J28" s="264"/>
      <c r="K28" s="264"/>
    </row>
    <row r="29" spans="1:11" ht="15" customHeight="1">
      <c r="A29" s="257">
        <v>21</v>
      </c>
      <c r="B29" s="265"/>
      <c r="C29" s="259"/>
      <c r="D29" s="259"/>
      <c r="E29" s="259"/>
      <c r="F29" s="260">
        <f t="shared" si="0"/>
        <v>0</v>
      </c>
      <c r="G29" s="261"/>
      <c r="H29" s="263"/>
      <c r="I29" s="263"/>
      <c r="J29" s="264"/>
      <c r="K29" s="264"/>
    </row>
    <row r="30" spans="1:11" ht="15" customHeight="1">
      <c r="A30" s="257">
        <v>22</v>
      </c>
      <c r="B30" s="258"/>
      <c r="C30" s="259"/>
      <c r="D30" s="259"/>
      <c r="E30" s="259"/>
      <c r="F30" s="260">
        <f t="shared" si="0"/>
        <v>0</v>
      </c>
      <c r="G30" s="261"/>
      <c r="H30" s="263"/>
      <c r="I30" s="263"/>
      <c r="J30" s="264"/>
      <c r="K30" s="264"/>
    </row>
    <row r="31" spans="1:11" ht="15" customHeight="1">
      <c r="A31" s="257">
        <v>23</v>
      </c>
      <c r="B31" s="258"/>
      <c r="C31" s="259"/>
      <c r="D31" s="259"/>
      <c r="E31" s="259"/>
      <c r="F31" s="260">
        <f t="shared" si="0"/>
        <v>0</v>
      </c>
      <c r="G31" s="261"/>
      <c r="H31" s="263"/>
      <c r="I31" s="263"/>
      <c r="J31" s="264"/>
      <c r="K31" s="264"/>
    </row>
    <row r="32" spans="1:11" ht="15" customHeight="1">
      <c r="A32" s="257">
        <v>24</v>
      </c>
      <c r="B32" s="265"/>
      <c r="C32" s="259"/>
      <c r="D32" s="259"/>
      <c r="E32" s="259"/>
      <c r="F32" s="260">
        <f t="shared" si="0"/>
        <v>0</v>
      </c>
      <c r="G32" s="261"/>
      <c r="H32" s="263"/>
      <c r="I32" s="263"/>
      <c r="J32" s="264"/>
      <c r="K32" s="264"/>
    </row>
    <row r="33" spans="1:11" ht="15" customHeight="1">
      <c r="A33" s="257">
        <v>25</v>
      </c>
      <c r="B33" s="258"/>
      <c r="C33" s="259"/>
      <c r="D33" s="259"/>
      <c r="E33" s="259"/>
      <c r="F33" s="260">
        <f t="shared" si="0"/>
        <v>0</v>
      </c>
      <c r="G33" s="261"/>
      <c r="H33" s="263"/>
      <c r="I33" s="263"/>
      <c r="J33" s="264"/>
      <c r="K33" s="264"/>
    </row>
    <row r="34" spans="1:11" ht="15" customHeight="1">
      <c r="A34" s="257">
        <v>26</v>
      </c>
      <c r="B34" s="258"/>
      <c r="C34" s="259"/>
      <c r="D34" s="259"/>
      <c r="E34" s="259"/>
      <c r="F34" s="260">
        <f t="shared" si="0"/>
        <v>0</v>
      </c>
      <c r="G34" s="261"/>
      <c r="H34" s="263"/>
      <c r="I34" s="263"/>
      <c r="J34" s="264"/>
      <c r="K34" s="264"/>
    </row>
    <row r="35" spans="1:11" ht="15" customHeight="1">
      <c r="A35" s="257">
        <v>27</v>
      </c>
      <c r="B35" s="265"/>
      <c r="C35" s="259"/>
      <c r="D35" s="259"/>
      <c r="E35" s="259"/>
      <c r="F35" s="260">
        <f t="shared" si="0"/>
        <v>0</v>
      </c>
      <c r="G35" s="261"/>
      <c r="H35" s="263"/>
      <c r="I35" s="263"/>
      <c r="J35" s="264"/>
      <c r="K35" s="264"/>
    </row>
    <row r="36" spans="1:11" ht="15" customHeight="1">
      <c r="A36" s="257">
        <v>28</v>
      </c>
      <c r="B36" s="258"/>
      <c r="C36" s="259"/>
      <c r="D36" s="259"/>
      <c r="E36" s="259"/>
      <c r="F36" s="260">
        <f t="shared" si="0"/>
        <v>0</v>
      </c>
      <c r="G36" s="261"/>
      <c r="H36" s="263"/>
      <c r="I36" s="263"/>
      <c r="J36" s="264"/>
      <c r="K36" s="264"/>
    </row>
    <row r="37" spans="1:11" ht="15" customHeight="1">
      <c r="A37" s="257">
        <v>29</v>
      </c>
      <c r="B37" s="258"/>
      <c r="C37" s="259"/>
      <c r="D37" s="259"/>
      <c r="E37" s="259"/>
      <c r="F37" s="260">
        <f t="shared" si="0"/>
        <v>0</v>
      </c>
      <c r="G37" s="261"/>
      <c r="H37" s="263"/>
      <c r="I37" s="263"/>
      <c r="J37" s="264"/>
      <c r="K37" s="264"/>
    </row>
    <row r="38" spans="1:11" ht="15" customHeight="1">
      <c r="A38" s="257">
        <v>30</v>
      </c>
      <c r="B38" s="265"/>
      <c r="C38" s="259"/>
      <c r="D38" s="259"/>
      <c r="E38" s="259"/>
      <c r="F38" s="260">
        <f t="shared" si="0"/>
        <v>0</v>
      </c>
      <c r="G38" s="261"/>
      <c r="H38" s="263"/>
      <c r="I38" s="263"/>
      <c r="J38" s="264"/>
      <c r="K38" s="264"/>
    </row>
    <row r="39" spans="1:11" ht="15" customHeight="1">
      <c r="A39" s="257">
        <v>31</v>
      </c>
      <c r="B39" s="258"/>
      <c r="C39" s="259"/>
      <c r="D39" s="259"/>
      <c r="E39" s="259"/>
      <c r="F39" s="260">
        <f t="shared" si="0"/>
        <v>0</v>
      </c>
      <c r="G39" s="261"/>
      <c r="H39" s="263"/>
      <c r="I39" s="263"/>
      <c r="J39" s="264"/>
      <c r="K39" s="264"/>
    </row>
    <row r="40" spans="1:11" ht="15" customHeight="1">
      <c r="A40" s="257">
        <v>32</v>
      </c>
      <c r="B40" s="258"/>
      <c r="C40" s="259"/>
      <c r="D40" s="259"/>
      <c r="E40" s="259"/>
      <c r="F40" s="260">
        <f t="shared" si="0"/>
        <v>0</v>
      </c>
      <c r="G40" s="261"/>
      <c r="H40" s="263"/>
      <c r="I40" s="263"/>
      <c r="J40" s="264"/>
      <c r="K40" s="264"/>
    </row>
    <row r="41" spans="1:11" ht="15" customHeight="1">
      <c r="A41" s="257">
        <v>33</v>
      </c>
      <c r="B41" s="265"/>
      <c r="C41" s="259"/>
      <c r="D41" s="259"/>
      <c r="E41" s="259"/>
      <c r="F41" s="260">
        <f t="shared" si="0"/>
        <v>0</v>
      </c>
      <c r="G41" s="261"/>
      <c r="H41" s="263"/>
      <c r="I41" s="263"/>
      <c r="J41" s="264"/>
      <c r="K41" s="264"/>
    </row>
    <row r="42" spans="1:11" ht="15" customHeight="1">
      <c r="A42" s="257">
        <v>34</v>
      </c>
      <c r="B42" s="258"/>
      <c r="C42" s="259"/>
      <c r="D42" s="259"/>
      <c r="E42" s="259"/>
      <c r="F42" s="260">
        <f t="shared" si="0"/>
        <v>0</v>
      </c>
      <c r="G42" s="261"/>
      <c r="H42" s="263"/>
      <c r="I42" s="263"/>
      <c r="J42" s="264"/>
      <c r="K42" s="264"/>
    </row>
    <row r="43" spans="1:11" ht="15" customHeight="1">
      <c r="A43" s="257">
        <v>35</v>
      </c>
      <c r="B43" s="258"/>
      <c r="C43" s="259"/>
      <c r="D43" s="259"/>
      <c r="E43" s="259"/>
      <c r="F43" s="260">
        <f t="shared" si="0"/>
        <v>0</v>
      </c>
      <c r="G43" s="261"/>
      <c r="H43" s="263"/>
      <c r="I43" s="263"/>
      <c r="J43" s="264"/>
      <c r="K43" s="264"/>
    </row>
    <row r="44" spans="1:11" ht="15" customHeight="1">
      <c r="A44" s="257">
        <v>36</v>
      </c>
      <c r="B44" s="265"/>
      <c r="C44" s="259"/>
      <c r="D44" s="259"/>
      <c r="E44" s="259"/>
      <c r="F44" s="260">
        <f t="shared" si="0"/>
        <v>0</v>
      </c>
      <c r="G44" s="261"/>
      <c r="H44" s="263"/>
      <c r="I44" s="263"/>
      <c r="J44" s="264"/>
      <c r="K44" s="264"/>
    </row>
    <row r="45" spans="1:11" ht="15" customHeight="1">
      <c r="A45" s="257">
        <v>37</v>
      </c>
      <c r="B45" s="258"/>
      <c r="C45" s="259"/>
      <c r="D45" s="259"/>
      <c r="E45" s="259"/>
      <c r="F45" s="260">
        <f t="shared" si="0"/>
        <v>0</v>
      </c>
      <c r="G45" s="261"/>
      <c r="H45" s="263"/>
      <c r="I45" s="263"/>
      <c r="J45" s="264"/>
      <c r="K45" s="264"/>
    </row>
    <row r="46" spans="1:11" ht="15" customHeight="1">
      <c r="A46" s="257">
        <v>38</v>
      </c>
      <c r="B46" s="258"/>
      <c r="C46" s="259"/>
      <c r="D46" s="259"/>
      <c r="E46" s="259"/>
      <c r="F46" s="260">
        <f t="shared" si="0"/>
        <v>0</v>
      </c>
      <c r="G46" s="261"/>
      <c r="H46" s="263"/>
      <c r="I46" s="263"/>
      <c r="J46" s="264"/>
      <c r="K46" s="264"/>
    </row>
    <row r="47" spans="1:11" ht="15" customHeight="1">
      <c r="A47" s="257">
        <v>39</v>
      </c>
      <c r="B47" s="265"/>
      <c r="C47" s="259"/>
      <c r="D47" s="259"/>
      <c r="E47" s="259"/>
      <c r="F47" s="260">
        <f t="shared" si="0"/>
        <v>0</v>
      </c>
      <c r="G47" s="261"/>
      <c r="H47" s="263"/>
      <c r="I47" s="263"/>
      <c r="J47" s="264"/>
      <c r="K47" s="264"/>
    </row>
    <row r="48" spans="1:11" ht="15" customHeight="1">
      <c r="A48" s="257">
        <v>40</v>
      </c>
      <c r="B48" s="258"/>
      <c r="C48" s="259"/>
      <c r="D48" s="259"/>
      <c r="E48" s="259"/>
      <c r="F48" s="260">
        <f t="shared" si="0"/>
        <v>0</v>
      </c>
      <c r="G48" s="261"/>
      <c r="H48" s="263"/>
      <c r="I48" s="263"/>
      <c r="J48" s="264"/>
      <c r="K48" s="264"/>
    </row>
    <row r="49" spans="1:11" ht="15" customHeight="1">
      <c r="A49" s="257">
        <v>41</v>
      </c>
      <c r="B49" s="258"/>
      <c r="C49" s="259"/>
      <c r="D49" s="259"/>
      <c r="E49" s="259"/>
      <c r="F49" s="260">
        <f t="shared" si="0"/>
        <v>0</v>
      </c>
      <c r="G49" s="261"/>
      <c r="H49" s="263"/>
      <c r="I49" s="263"/>
      <c r="J49" s="264"/>
      <c r="K49" s="264"/>
    </row>
    <row r="50" spans="1:11" ht="15" customHeight="1">
      <c r="A50" s="257">
        <v>42</v>
      </c>
      <c r="B50" s="265"/>
      <c r="C50" s="259"/>
      <c r="D50" s="259"/>
      <c r="E50" s="259"/>
      <c r="F50" s="260">
        <f t="shared" si="0"/>
        <v>0</v>
      </c>
      <c r="G50" s="261"/>
      <c r="H50" s="263"/>
      <c r="I50" s="263"/>
      <c r="J50" s="264"/>
      <c r="K50" s="264"/>
    </row>
    <row r="51" spans="1:11" ht="15" customHeight="1">
      <c r="A51" s="257">
        <v>43</v>
      </c>
      <c r="B51" s="258"/>
      <c r="C51" s="259"/>
      <c r="D51" s="259"/>
      <c r="E51" s="259"/>
      <c r="F51" s="260">
        <f t="shared" si="0"/>
        <v>0</v>
      </c>
      <c r="G51" s="261"/>
      <c r="H51" s="263"/>
      <c r="I51" s="263"/>
      <c r="J51" s="264"/>
      <c r="K51" s="264"/>
    </row>
    <row r="52" spans="1:11" ht="15" customHeight="1">
      <c r="A52" s="257">
        <v>44</v>
      </c>
      <c r="B52" s="258"/>
      <c r="C52" s="259"/>
      <c r="D52" s="259"/>
      <c r="E52" s="259"/>
      <c r="F52" s="260">
        <f t="shared" si="0"/>
        <v>0</v>
      </c>
      <c r="G52" s="261"/>
      <c r="H52" s="263"/>
      <c r="I52" s="263"/>
      <c r="J52" s="264"/>
      <c r="K52" s="264"/>
    </row>
    <row r="53" spans="1:11" ht="15" customHeight="1">
      <c r="A53" s="257">
        <v>45</v>
      </c>
      <c r="B53" s="265"/>
      <c r="C53" s="259"/>
      <c r="D53" s="259"/>
      <c r="E53" s="259"/>
      <c r="F53" s="260">
        <f t="shared" si="0"/>
        <v>0</v>
      </c>
      <c r="G53" s="261"/>
      <c r="H53" s="263"/>
      <c r="I53" s="263"/>
      <c r="J53" s="264"/>
      <c r="K53" s="264"/>
    </row>
    <row r="54" spans="1:11" ht="15" customHeight="1">
      <c r="A54" s="257">
        <v>46</v>
      </c>
      <c r="B54" s="258"/>
      <c r="C54" s="259"/>
      <c r="D54" s="259"/>
      <c r="E54" s="259"/>
      <c r="F54" s="260">
        <f t="shared" si="0"/>
        <v>0</v>
      </c>
      <c r="G54" s="261"/>
      <c r="H54" s="263"/>
      <c r="I54" s="263"/>
      <c r="J54" s="264"/>
      <c r="K54" s="264"/>
    </row>
    <row r="55" spans="1:11" ht="15" customHeight="1">
      <c r="A55" s="257">
        <v>47</v>
      </c>
      <c r="B55" s="258"/>
      <c r="C55" s="259"/>
      <c r="D55" s="259"/>
      <c r="E55" s="259"/>
      <c r="F55" s="260">
        <f t="shared" si="0"/>
        <v>0</v>
      </c>
      <c r="G55" s="261"/>
      <c r="H55" s="263"/>
      <c r="I55" s="263"/>
      <c r="J55" s="264"/>
      <c r="K55" s="264"/>
    </row>
    <row r="56" spans="1:11" ht="15" customHeight="1">
      <c r="A56" s="257">
        <v>48</v>
      </c>
      <c r="B56" s="265"/>
      <c r="C56" s="259"/>
      <c r="D56" s="259"/>
      <c r="E56" s="259"/>
      <c r="F56" s="260">
        <f t="shared" si="0"/>
        <v>0</v>
      </c>
      <c r="G56" s="261"/>
      <c r="H56" s="263"/>
      <c r="I56" s="263"/>
      <c r="J56" s="264"/>
      <c r="K56" s="264"/>
    </row>
    <row r="57" spans="1:11" ht="15" customHeight="1">
      <c r="A57" s="257">
        <v>49</v>
      </c>
      <c r="B57" s="258"/>
      <c r="C57" s="259"/>
      <c r="D57" s="259"/>
      <c r="E57" s="259"/>
      <c r="F57" s="260">
        <f t="shared" si="0"/>
        <v>0</v>
      </c>
      <c r="G57" s="261"/>
      <c r="H57" s="263"/>
      <c r="I57" s="263"/>
      <c r="J57" s="264"/>
      <c r="K57" s="264"/>
    </row>
    <row r="58" spans="1:11" ht="15" customHeight="1">
      <c r="A58" s="257">
        <v>50</v>
      </c>
      <c r="B58" s="258"/>
      <c r="C58" s="259"/>
      <c r="D58" s="259"/>
      <c r="E58" s="259"/>
      <c r="F58" s="260">
        <f t="shared" si="0"/>
        <v>0</v>
      </c>
      <c r="G58" s="261"/>
      <c r="H58" s="263"/>
      <c r="I58" s="263"/>
      <c r="J58" s="264"/>
      <c r="K58" s="264"/>
    </row>
    <row r="59" spans="1:11" ht="15" customHeight="1">
      <c r="A59" s="257">
        <v>51</v>
      </c>
      <c r="B59" s="265"/>
      <c r="C59" s="259"/>
      <c r="D59" s="259"/>
      <c r="E59" s="259"/>
      <c r="F59" s="260">
        <f t="shared" si="0"/>
        <v>0</v>
      </c>
      <c r="G59" s="261"/>
      <c r="H59" s="263"/>
      <c r="I59" s="263"/>
      <c r="J59" s="264"/>
      <c r="K59" s="264"/>
    </row>
    <row r="60" spans="1:11" ht="15" customHeight="1">
      <c r="A60" s="257">
        <v>52</v>
      </c>
      <c r="B60" s="258"/>
      <c r="C60" s="259"/>
      <c r="D60" s="259"/>
      <c r="E60" s="259"/>
      <c r="F60" s="260">
        <f t="shared" si="0"/>
        <v>0</v>
      </c>
      <c r="G60" s="259"/>
      <c r="H60" s="263"/>
      <c r="I60" s="263"/>
      <c r="J60" s="264"/>
      <c r="K60" s="264"/>
    </row>
    <row r="61" spans="1:11" ht="15" customHeight="1">
      <c r="A61" s="257">
        <v>53</v>
      </c>
      <c r="B61" s="258"/>
      <c r="C61" s="259"/>
      <c r="D61" s="259"/>
      <c r="E61" s="259"/>
      <c r="F61" s="260">
        <f t="shared" si="0"/>
        <v>0</v>
      </c>
      <c r="G61" s="261"/>
      <c r="H61" s="263"/>
      <c r="I61" s="263"/>
      <c r="J61" s="264"/>
      <c r="K61" s="264"/>
    </row>
    <row r="62" spans="1:11" ht="15" customHeight="1">
      <c r="A62" s="257">
        <v>54</v>
      </c>
      <c r="B62" s="265"/>
      <c r="C62" s="259"/>
      <c r="D62" s="259"/>
      <c r="E62" s="259"/>
      <c r="F62" s="260">
        <f t="shared" si="0"/>
        <v>0</v>
      </c>
      <c r="G62" s="261"/>
      <c r="H62" s="263"/>
      <c r="I62" s="263"/>
      <c r="J62" s="264"/>
      <c r="K62" s="264"/>
    </row>
    <row r="63" spans="1:11" ht="15" customHeight="1">
      <c r="A63" s="257">
        <v>55</v>
      </c>
      <c r="B63" s="258"/>
      <c r="C63" s="259"/>
      <c r="D63" s="259"/>
      <c r="E63" s="259"/>
      <c r="F63" s="260">
        <f t="shared" si="0"/>
        <v>0</v>
      </c>
      <c r="G63" s="261"/>
      <c r="H63" s="263"/>
      <c r="I63" s="263"/>
      <c r="J63" s="264"/>
      <c r="K63" s="264"/>
    </row>
    <row r="64" spans="1:11" ht="15" customHeight="1">
      <c r="A64" s="257">
        <v>56</v>
      </c>
      <c r="B64" s="258"/>
      <c r="C64" s="259"/>
      <c r="D64" s="259"/>
      <c r="E64" s="259"/>
      <c r="F64" s="260">
        <f t="shared" si="0"/>
        <v>0</v>
      </c>
      <c r="G64" s="261"/>
      <c r="H64" s="263"/>
      <c r="I64" s="263"/>
      <c r="J64" s="264"/>
      <c r="K64" s="264"/>
    </row>
    <row r="65" spans="1:11" ht="15" customHeight="1">
      <c r="A65" s="257">
        <v>57</v>
      </c>
      <c r="B65" s="265"/>
      <c r="C65" s="259"/>
      <c r="D65" s="259"/>
      <c r="E65" s="259"/>
      <c r="F65" s="260">
        <f t="shared" si="0"/>
        <v>0</v>
      </c>
      <c r="G65" s="261"/>
      <c r="H65" s="263"/>
      <c r="I65" s="263"/>
      <c r="J65" s="264"/>
      <c r="K65" s="264"/>
    </row>
    <row r="66" spans="1:11" ht="15" customHeight="1">
      <c r="A66" s="257">
        <v>58</v>
      </c>
      <c r="B66" s="258"/>
      <c r="C66" s="259"/>
      <c r="D66" s="259"/>
      <c r="E66" s="259"/>
      <c r="F66" s="260">
        <f t="shared" si="0"/>
        <v>0</v>
      </c>
      <c r="G66" s="261"/>
      <c r="H66" s="263"/>
      <c r="I66" s="263"/>
      <c r="J66" s="264"/>
      <c r="K66" s="264"/>
    </row>
    <row r="67" spans="1:11" ht="15" customHeight="1">
      <c r="A67" s="257">
        <v>59</v>
      </c>
      <c r="B67" s="258"/>
      <c r="C67" s="259"/>
      <c r="D67" s="259"/>
      <c r="E67" s="259"/>
      <c r="F67" s="260">
        <f t="shared" si="0"/>
        <v>0</v>
      </c>
      <c r="G67" s="261"/>
      <c r="H67" s="263"/>
      <c r="I67" s="263"/>
      <c r="J67" s="264"/>
      <c r="K67" s="264"/>
    </row>
    <row r="68" spans="1:11" ht="15" customHeight="1">
      <c r="A68" s="257">
        <v>60</v>
      </c>
      <c r="B68" s="265"/>
      <c r="C68" s="259"/>
      <c r="D68" s="259"/>
      <c r="E68" s="259"/>
      <c r="F68" s="260">
        <f t="shared" si="0"/>
        <v>0</v>
      </c>
      <c r="G68" s="261"/>
      <c r="H68" s="263"/>
      <c r="I68" s="263"/>
      <c r="J68" s="264"/>
      <c r="K68" s="264"/>
    </row>
    <row r="69" spans="1:11" ht="15" customHeight="1">
      <c r="A69" s="257">
        <v>61</v>
      </c>
      <c r="B69" s="258"/>
      <c r="C69" s="259"/>
      <c r="D69" s="259"/>
      <c r="E69" s="259"/>
      <c r="F69" s="260">
        <f t="shared" si="0"/>
        <v>0</v>
      </c>
      <c r="G69" s="261"/>
      <c r="H69" s="263"/>
      <c r="I69" s="263"/>
      <c r="J69" s="264"/>
      <c r="K69" s="264"/>
    </row>
    <row r="70" spans="1:11" ht="15" customHeight="1">
      <c r="A70" s="257">
        <v>62</v>
      </c>
      <c r="B70" s="258"/>
      <c r="C70" s="259"/>
      <c r="D70" s="259"/>
      <c r="E70" s="259"/>
      <c r="F70" s="260">
        <f t="shared" si="0"/>
        <v>0</v>
      </c>
      <c r="G70" s="261"/>
      <c r="H70" s="263"/>
      <c r="I70" s="263"/>
      <c r="J70" s="264"/>
      <c r="K70" s="264"/>
    </row>
    <row r="71" spans="1:11" ht="15" customHeight="1">
      <c r="A71" s="257">
        <v>63</v>
      </c>
      <c r="B71" s="265"/>
      <c r="C71" s="259"/>
      <c r="D71" s="259"/>
      <c r="E71" s="259"/>
      <c r="F71" s="260">
        <f t="shared" si="0"/>
        <v>0</v>
      </c>
      <c r="G71" s="261"/>
      <c r="H71" s="263"/>
      <c r="I71" s="263"/>
      <c r="J71" s="264"/>
      <c r="K71" s="264"/>
    </row>
    <row r="72" spans="1:11" ht="15" customHeight="1">
      <c r="A72" s="257">
        <v>64</v>
      </c>
      <c r="B72" s="258"/>
      <c r="C72" s="259"/>
      <c r="D72" s="259"/>
      <c r="E72" s="259"/>
      <c r="F72" s="260">
        <f t="shared" si="0"/>
        <v>0</v>
      </c>
      <c r="G72" s="261"/>
      <c r="H72" s="263"/>
      <c r="I72" s="263"/>
      <c r="J72" s="264"/>
      <c r="K72" s="264"/>
    </row>
    <row r="73" spans="1:11" ht="15" customHeight="1">
      <c r="A73" s="257">
        <v>65</v>
      </c>
      <c r="B73" s="258"/>
      <c r="C73" s="259"/>
      <c r="D73" s="259"/>
      <c r="E73" s="259"/>
      <c r="F73" s="260">
        <f t="shared" si="0"/>
        <v>0</v>
      </c>
      <c r="G73" s="261"/>
      <c r="H73" s="263"/>
      <c r="I73" s="263"/>
      <c r="J73" s="264"/>
      <c r="K73" s="264"/>
    </row>
    <row r="74" spans="1:11" ht="15" customHeight="1">
      <c r="A74" s="257">
        <v>66</v>
      </c>
      <c r="B74" s="265"/>
      <c r="C74" s="259"/>
      <c r="D74" s="259"/>
      <c r="E74" s="259"/>
      <c r="F74" s="260">
        <f t="shared" ref="F74:F88" si="1">SUM(C74:E74)</f>
        <v>0</v>
      </c>
      <c r="G74" s="261"/>
      <c r="H74" s="263"/>
      <c r="I74" s="263"/>
      <c r="J74" s="264"/>
      <c r="K74" s="264"/>
    </row>
    <row r="75" spans="1:11" ht="15" customHeight="1">
      <c r="A75" s="257">
        <v>67</v>
      </c>
      <c r="B75" s="258"/>
      <c r="C75" s="259"/>
      <c r="D75" s="259"/>
      <c r="E75" s="259"/>
      <c r="F75" s="260">
        <f t="shared" si="1"/>
        <v>0</v>
      </c>
      <c r="G75" s="261"/>
      <c r="H75" s="263"/>
      <c r="I75" s="263"/>
      <c r="J75" s="264"/>
      <c r="K75" s="264"/>
    </row>
    <row r="76" spans="1:11" ht="15" customHeight="1">
      <c r="A76" s="257">
        <v>68</v>
      </c>
      <c r="B76" s="258"/>
      <c r="C76" s="259"/>
      <c r="D76" s="259"/>
      <c r="E76" s="259"/>
      <c r="F76" s="260">
        <f t="shared" si="1"/>
        <v>0</v>
      </c>
      <c r="G76" s="261"/>
      <c r="H76" s="263"/>
      <c r="I76" s="263"/>
      <c r="J76" s="264"/>
      <c r="K76" s="264"/>
    </row>
    <row r="77" spans="1:11" ht="15" customHeight="1">
      <c r="A77" s="257">
        <v>69</v>
      </c>
      <c r="B77" s="265"/>
      <c r="C77" s="259"/>
      <c r="D77" s="259"/>
      <c r="E77" s="259"/>
      <c r="F77" s="260">
        <f t="shared" si="1"/>
        <v>0</v>
      </c>
      <c r="G77" s="261"/>
      <c r="H77" s="263"/>
      <c r="I77" s="263"/>
      <c r="J77" s="264"/>
      <c r="K77" s="264"/>
    </row>
    <row r="78" spans="1:11" ht="15" customHeight="1">
      <c r="A78" s="257">
        <v>70</v>
      </c>
      <c r="B78" s="258"/>
      <c r="C78" s="259"/>
      <c r="D78" s="259"/>
      <c r="E78" s="259"/>
      <c r="F78" s="260">
        <f t="shared" si="1"/>
        <v>0</v>
      </c>
      <c r="G78" s="261"/>
      <c r="H78" s="263"/>
      <c r="I78" s="263"/>
      <c r="J78" s="264"/>
      <c r="K78" s="264"/>
    </row>
    <row r="79" spans="1:11" ht="15" customHeight="1">
      <c r="A79" s="257">
        <v>71</v>
      </c>
      <c r="B79" s="258"/>
      <c r="C79" s="259"/>
      <c r="D79" s="259"/>
      <c r="E79" s="259"/>
      <c r="F79" s="260">
        <f t="shared" si="1"/>
        <v>0</v>
      </c>
      <c r="G79" s="261"/>
      <c r="H79" s="263"/>
      <c r="I79" s="263"/>
      <c r="J79" s="264"/>
      <c r="K79" s="264"/>
    </row>
    <row r="80" spans="1:11" ht="15" customHeight="1">
      <c r="A80" s="257">
        <v>72</v>
      </c>
      <c r="B80" s="265"/>
      <c r="C80" s="259"/>
      <c r="D80" s="259"/>
      <c r="E80" s="259"/>
      <c r="F80" s="260">
        <f t="shared" si="1"/>
        <v>0</v>
      </c>
      <c r="G80" s="261"/>
      <c r="H80" s="263"/>
      <c r="I80" s="263"/>
      <c r="J80" s="264"/>
      <c r="K80" s="264"/>
    </row>
    <row r="81" spans="1:11" ht="15" customHeight="1">
      <c r="A81" s="257">
        <v>73</v>
      </c>
      <c r="B81" s="258"/>
      <c r="C81" s="259"/>
      <c r="D81" s="259"/>
      <c r="E81" s="259"/>
      <c r="F81" s="260">
        <f t="shared" si="1"/>
        <v>0</v>
      </c>
      <c r="G81" s="261"/>
      <c r="H81" s="263"/>
      <c r="I81" s="263"/>
      <c r="J81" s="264"/>
      <c r="K81" s="264"/>
    </row>
    <row r="82" spans="1:11" ht="15" customHeight="1">
      <c r="A82" s="257">
        <v>74</v>
      </c>
      <c r="B82" s="258"/>
      <c r="C82" s="259"/>
      <c r="D82" s="259"/>
      <c r="E82" s="259"/>
      <c r="F82" s="260">
        <f t="shared" si="1"/>
        <v>0</v>
      </c>
      <c r="G82" s="261"/>
      <c r="H82" s="263"/>
      <c r="I82" s="263"/>
      <c r="J82" s="264"/>
      <c r="K82" s="264"/>
    </row>
    <row r="83" spans="1:11" ht="15" customHeight="1">
      <c r="A83" s="257">
        <v>75</v>
      </c>
      <c r="B83" s="265"/>
      <c r="C83" s="259"/>
      <c r="D83" s="259"/>
      <c r="E83" s="259"/>
      <c r="F83" s="260">
        <f t="shared" si="1"/>
        <v>0</v>
      </c>
      <c r="G83" s="261"/>
      <c r="H83" s="263"/>
      <c r="I83" s="263"/>
      <c r="J83" s="264"/>
      <c r="K83" s="264"/>
    </row>
    <row r="84" spans="1:11" ht="15" customHeight="1">
      <c r="A84" s="257">
        <v>76</v>
      </c>
      <c r="B84" s="258"/>
      <c r="C84" s="259"/>
      <c r="D84" s="259"/>
      <c r="E84" s="259"/>
      <c r="F84" s="260">
        <f t="shared" si="1"/>
        <v>0</v>
      </c>
      <c r="G84" s="261"/>
      <c r="H84" s="263"/>
      <c r="I84" s="263"/>
      <c r="J84" s="264"/>
      <c r="K84" s="264"/>
    </row>
    <row r="85" spans="1:11" ht="15" customHeight="1">
      <c r="A85" s="257">
        <v>77</v>
      </c>
      <c r="B85" s="258"/>
      <c r="C85" s="259"/>
      <c r="D85" s="259"/>
      <c r="E85" s="259"/>
      <c r="F85" s="260">
        <f t="shared" si="1"/>
        <v>0</v>
      </c>
      <c r="G85" s="261"/>
      <c r="H85" s="263"/>
      <c r="I85" s="263"/>
      <c r="J85" s="264"/>
      <c r="K85" s="264"/>
    </row>
    <row r="86" spans="1:11" ht="15" customHeight="1">
      <c r="A86" s="257">
        <v>78</v>
      </c>
      <c r="B86" s="265"/>
      <c r="C86" s="259"/>
      <c r="D86" s="259"/>
      <c r="E86" s="259"/>
      <c r="F86" s="260">
        <f t="shared" si="1"/>
        <v>0</v>
      </c>
      <c r="G86" s="261"/>
      <c r="H86" s="263"/>
      <c r="I86" s="263"/>
      <c r="J86" s="264"/>
      <c r="K86" s="264"/>
    </row>
    <row r="87" spans="1:11" ht="15" customHeight="1">
      <c r="A87" s="257">
        <v>79</v>
      </c>
      <c r="B87" s="258"/>
      <c r="C87" s="259"/>
      <c r="D87" s="259"/>
      <c r="E87" s="259"/>
      <c r="F87" s="260">
        <f t="shared" si="1"/>
        <v>0</v>
      </c>
      <c r="G87" s="261"/>
      <c r="H87" s="263"/>
      <c r="I87" s="263"/>
      <c r="J87" s="264"/>
      <c r="K87" s="264"/>
    </row>
    <row r="88" spans="1:11" ht="15" customHeight="1">
      <c r="A88" s="257">
        <v>80</v>
      </c>
      <c r="B88" s="258"/>
      <c r="C88" s="259"/>
      <c r="D88" s="259"/>
      <c r="E88" s="259"/>
      <c r="F88" s="260">
        <f t="shared" si="1"/>
        <v>0</v>
      </c>
      <c r="G88" s="261"/>
      <c r="H88" s="263"/>
      <c r="I88" s="263"/>
      <c r="J88" s="264"/>
      <c r="K88" s="264"/>
    </row>
    <row r="89" spans="1:11" ht="15" customHeight="1">
      <c r="A89" s="257">
        <v>81</v>
      </c>
      <c r="B89" s="265"/>
      <c r="C89" s="259"/>
      <c r="D89" s="259"/>
      <c r="E89" s="259"/>
      <c r="F89" s="260">
        <f t="shared" ref="F89:F98" si="2">SUM(C89:E89)</f>
        <v>0</v>
      </c>
      <c r="G89" s="261"/>
      <c r="H89" s="263"/>
      <c r="I89" s="263"/>
      <c r="J89" s="264"/>
      <c r="K89" s="264"/>
    </row>
    <row r="90" spans="1:11" ht="15" customHeight="1">
      <c r="A90" s="257">
        <v>82</v>
      </c>
      <c r="B90" s="258"/>
      <c r="C90" s="259"/>
      <c r="D90" s="259"/>
      <c r="E90" s="259"/>
      <c r="F90" s="260">
        <f t="shared" si="2"/>
        <v>0</v>
      </c>
      <c r="G90" s="261"/>
      <c r="H90" s="263"/>
      <c r="I90" s="263"/>
      <c r="J90" s="264"/>
      <c r="K90" s="264"/>
    </row>
    <row r="91" spans="1:11" ht="15" customHeight="1">
      <c r="A91" s="257">
        <v>83</v>
      </c>
      <c r="B91" s="258"/>
      <c r="C91" s="259"/>
      <c r="D91" s="259"/>
      <c r="E91" s="259"/>
      <c r="F91" s="260">
        <f t="shared" si="2"/>
        <v>0</v>
      </c>
      <c r="G91" s="261"/>
      <c r="H91" s="263"/>
      <c r="I91" s="263"/>
      <c r="J91" s="264"/>
      <c r="K91" s="264"/>
    </row>
    <row r="92" spans="1:11" ht="15" customHeight="1">
      <c r="A92" s="257">
        <v>84</v>
      </c>
      <c r="B92" s="265"/>
      <c r="C92" s="259"/>
      <c r="D92" s="259"/>
      <c r="E92" s="259"/>
      <c r="F92" s="260">
        <f t="shared" si="2"/>
        <v>0</v>
      </c>
      <c r="G92" s="261"/>
      <c r="H92" s="263"/>
      <c r="I92" s="263"/>
      <c r="J92" s="264"/>
      <c r="K92" s="264"/>
    </row>
    <row r="93" spans="1:11" ht="15" customHeight="1">
      <c r="A93" s="257">
        <v>85</v>
      </c>
      <c r="B93" s="258"/>
      <c r="C93" s="259"/>
      <c r="D93" s="259"/>
      <c r="E93" s="259"/>
      <c r="F93" s="260">
        <f t="shared" si="2"/>
        <v>0</v>
      </c>
      <c r="G93" s="261"/>
      <c r="H93" s="263"/>
      <c r="I93" s="263"/>
      <c r="J93" s="264"/>
      <c r="K93" s="264"/>
    </row>
    <row r="94" spans="1:11" ht="15" customHeight="1">
      <c r="A94" s="257">
        <v>86</v>
      </c>
      <c r="B94" s="258"/>
      <c r="C94" s="259"/>
      <c r="D94" s="259"/>
      <c r="E94" s="259"/>
      <c r="F94" s="260">
        <f t="shared" si="2"/>
        <v>0</v>
      </c>
      <c r="G94" s="261"/>
      <c r="H94" s="263"/>
      <c r="I94" s="263"/>
      <c r="J94" s="264"/>
      <c r="K94" s="264"/>
    </row>
    <row r="95" spans="1:11" ht="15" customHeight="1">
      <c r="A95" s="257">
        <v>87</v>
      </c>
      <c r="B95" s="265"/>
      <c r="C95" s="259"/>
      <c r="D95" s="259"/>
      <c r="E95" s="259"/>
      <c r="F95" s="260">
        <f t="shared" si="2"/>
        <v>0</v>
      </c>
      <c r="G95" s="261"/>
      <c r="H95" s="263"/>
      <c r="I95" s="263"/>
      <c r="J95" s="264"/>
      <c r="K95" s="264"/>
    </row>
    <row r="96" spans="1:11" ht="15" customHeight="1">
      <c r="A96" s="423">
        <v>88</v>
      </c>
      <c r="B96" s="258"/>
      <c r="C96" s="424"/>
      <c r="D96" s="259"/>
      <c r="E96" s="424"/>
      <c r="F96" s="425">
        <f t="shared" si="2"/>
        <v>0</v>
      </c>
      <c r="G96" s="426"/>
      <c r="H96" s="427"/>
      <c r="I96" s="427"/>
      <c r="J96" s="428"/>
      <c r="K96" s="428"/>
    </row>
    <row r="97" spans="1:11" ht="15" customHeight="1">
      <c r="A97" s="429">
        <v>89</v>
      </c>
      <c r="B97" s="258"/>
      <c r="C97" s="430"/>
      <c r="D97" s="259"/>
      <c r="E97" s="430"/>
      <c r="F97" s="434">
        <f t="shared" ref="F97" si="3">SUM(C97:E97)</f>
        <v>0</v>
      </c>
      <c r="G97" s="431"/>
      <c r="H97" s="432"/>
      <c r="I97" s="432"/>
      <c r="J97" s="433"/>
      <c r="K97" s="433"/>
    </row>
    <row r="98" spans="1:11" ht="15" customHeight="1">
      <c r="A98" s="429">
        <v>90</v>
      </c>
      <c r="B98" s="258"/>
      <c r="C98" s="430"/>
      <c r="D98" s="259"/>
      <c r="E98" s="430"/>
      <c r="F98" s="434">
        <f t="shared" si="2"/>
        <v>0</v>
      </c>
      <c r="G98" s="431"/>
      <c r="H98" s="432"/>
      <c r="I98" s="432"/>
      <c r="J98" s="433"/>
      <c r="K98" s="433"/>
    </row>
    <row r="99" spans="1:11">
      <c r="C99" s="47"/>
      <c r="D99" s="47"/>
      <c r="E99" s="47"/>
      <c r="F99" s="48"/>
      <c r="G99" s="47"/>
      <c r="H99" s="49"/>
      <c r="I99" s="49"/>
      <c r="J99" s="49"/>
      <c r="K99" s="49"/>
    </row>
    <row r="100" spans="1:11" ht="47.25" customHeight="1">
      <c r="A100" s="663" t="s">
        <v>68</v>
      </c>
      <c r="B100" s="664"/>
      <c r="C100" s="435">
        <f t="shared" ref="C100:I100" si="4">+SUM(C9:C98)</f>
        <v>0</v>
      </c>
      <c r="D100" s="254">
        <f t="shared" si="4"/>
        <v>0</v>
      </c>
      <c r="E100" s="254">
        <f t="shared" si="4"/>
        <v>0</v>
      </c>
      <c r="F100" s="254">
        <f t="shared" si="4"/>
        <v>0</v>
      </c>
      <c r="G100" s="254">
        <f t="shared" si="4"/>
        <v>0</v>
      </c>
      <c r="H100" s="255">
        <f t="shared" si="4"/>
        <v>0</v>
      </c>
      <c r="I100" s="255">
        <f t="shared" si="4"/>
        <v>0</v>
      </c>
      <c r="J100" s="255">
        <f>COUNTIF(J9:J98,"***")</f>
        <v>0</v>
      </c>
      <c r="K100" s="255">
        <f>COUNTIF(K9:K98,"***")</f>
        <v>0</v>
      </c>
    </row>
    <row r="101" spans="1:11">
      <c r="B101" s="46"/>
      <c r="C101" s="46"/>
      <c r="D101" s="46"/>
      <c r="E101" s="50"/>
      <c r="F101" s="46"/>
      <c r="G101" s="46"/>
      <c r="H101" s="46"/>
      <c r="I101" s="46"/>
      <c r="J101" s="46"/>
      <c r="K101" s="46"/>
    </row>
    <row r="103" spans="1:11" ht="22.5">
      <c r="A103" s="661" t="s">
        <v>69</v>
      </c>
      <c r="B103" s="661"/>
      <c r="C103" s="661"/>
      <c r="D103" s="661"/>
      <c r="E103" s="661"/>
      <c r="F103" s="661"/>
      <c r="G103" s="661"/>
      <c r="H103" s="661"/>
    </row>
    <row r="104" spans="1:11" ht="86.25" customHeight="1">
      <c r="A104" s="670" t="s">
        <v>57</v>
      </c>
      <c r="B104" s="670" t="s">
        <v>58</v>
      </c>
      <c r="C104" s="670" t="s">
        <v>59</v>
      </c>
      <c r="D104" s="671" t="s">
        <v>60</v>
      </c>
      <c r="E104" s="671"/>
      <c r="F104" s="670" t="s">
        <v>61</v>
      </c>
      <c r="G104" s="670" t="s">
        <v>62</v>
      </c>
      <c r="H104" s="670" t="s">
        <v>63</v>
      </c>
      <c r="I104" s="670" t="s">
        <v>64</v>
      </c>
      <c r="J104" s="670" t="s">
        <v>70</v>
      </c>
      <c r="K104" s="670" t="s">
        <v>65</v>
      </c>
    </row>
    <row r="105" spans="1:11" ht="97.5" customHeight="1">
      <c r="A105" s="670"/>
      <c r="B105" s="670"/>
      <c r="C105" s="670"/>
      <c r="D105" s="310" t="s">
        <v>66</v>
      </c>
      <c r="E105" s="310" t="s">
        <v>67</v>
      </c>
      <c r="F105" s="670"/>
      <c r="G105" s="670"/>
      <c r="H105" s="670"/>
      <c r="I105" s="670"/>
      <c r="J105" s="670"/>
      <c r="K105" s="670"/>
    </row>
    <row r="106" spans="1:11" ht="15" customHeight="1">
      <c r="A106" s="247">
        <v>1</v>
      </c>
      <c r="B106" s="248">
        <f t="shared" ref="B106:E125" si="5">B9</f>
        <v>0</v>
      </c>
      <c r="C106" s="249">
        <f t="shared" si="5"/>
        <v>0</v>
      </c>
      <c r="D106" s="249">
        <f t="shared" si="5"/>
        <v>0</v>
      </c>
      <c r="E106" s="249">
        <f t="shared" si="5"/>
        <v>0</v>
      </c>
      <c r="F106" s="250">
        <f>SUM(C106:E106)</f>
        <v>0</v>
      </c>
      <c r="G106" s="251">
        <f t="shared" ref="G106:K115" si="6">G9</f>
        <v>0</v>
      </c>
      <c r="H106" s="252">
        <f t="shared" si="6"/>
        <v>0</v>
      </c>
      <c r="I106" s="252">
        <f t="shared" si="6"/>
        <v>0</v>
      </c>
      <c r="J106" s="253">
        <f t="shared" si="6"/>
        <v>0</v>
      </c>
      <c r="K106" s="253">
        <f t="shared" si="6"/>
        <v>0</v>
      </c>
    </row>
    <row r="107" spans="1:11" ht="15" customHeight="1">
      <c r="A107" s="247">
        <v>2</v>
      </c>
      <c r="B107" s="248">
        <f t="shared" si="5"/>
        <v>0</v>
      </c>
      <c r="C107" s="249">
        <f t="shared" si="5"/>
        <v>0</v>
      </c>
      <c r="D107" s="249">
        <f t="shared" si="5"/>
        <v>0</v>
      </c>
      <c r="E107" s="249">
        <f t="shared" si="5"/>
        <v>0</v>
      </c>
      <c r="F107" s="250">
        <f t="shared" ref="F107:F170" si="7">SUM(C107:E107)</f>
        <v>0</v>
      </c>
      <c r="G107" s="251">
        <f t="shared" si="6"/>
        <v>0</v>
      </c>
      <c r="H107" s="252">
        <f t="shared" si="6"/>
        <v>0</v>
      </c>
      <c r="I107" s="252">
        <f t="shared" si="6"/>
        <v>0</v>
      </c>
      <c r="J107" s="253">
        <f t="shared" si="6"/>
        <v>0</v>
      </c>
      <c r="K107" s="253">
        <f t="shared" si="6"/>
        <v>0</v>
      </c>
    </row>
    <row r="108" spans="1:11" ht="15" customHeight="1">
      <c r="A108" s="247">
        <v>3</v>
      </c>
      <c r="B108" s="248">
        <f t="shared" si="5"/>
        <v>0</v>
      </c>
      <c r="C108" s="249">
        <f t="shared" si="5"/>
        <v>0</v>
      </c>
      <c r="D108" s="249">
        <f t="shared" si="5"/>
        <v>0</v>
      </c>
      <c r="E108" s="249">
        <f t="shared" si="5"/>
        <v>0</v>
      </c>
      <c r="F108" s="250">
        <f t="shared" si="7"/>
        <v>0</v>
      </c>
      <c r="G108" s="251">
        <f t="shared" si="6"/>
        <v>0</v>
      </c>
      <c r="H108" s="252">
        <f t="shared" si="6"/>
        <v>0</v>
      </c>
      <c r="I108" s="252">
        <f t="shared" si="6"/>
        <v>0</v>
      </c>
      <c r="J108" s="253">
        <f t="shared" si="6"/>
        <v>0</v>
      </c>
      <c r="K108" s="253">
        <f t="shared" si="6"/>
        <v>0</v>
      </c>
    </row>
    <row r="109" spans="1:11" ht="15" customHeight="1">
      <c r="A109" s="247">
        <v>4</v>
      </c>
      <c r="B109" s="248">
        <f t="shared" si="5"/>
        <v>0</v>
      </c>
      <c r="C109" s="249">
        <f t="shared" si="5"/>
        <v>0</v>
      </c>
      <c r="D109" s="249">
        <f t="shared" si="5"/>
        <v>0</v>
      </c>
      <c r="E109" s="249">
        <f t="shared" si="5"/>
        <v>0</v>
      </c>
      <c r="F109" s="250">
        <f t="shared" si="7"/>
        <v>0</v>
      </c>
      <c r="G109" s="251">
        <f t="shared" si="6"/>
        <v>0</v>
      </c>
      <c r="H109" s="252">
        <f t="shared" si="6"/>
        <v>0</v>
      </c>
      <c r="I109" s="252">
        <f t="shared" si="6"/>
        <v>0</v>
      </c>
      <c r="J109" s="253">
        <f t="shared" si="6"/>
        <v>0</v>
      </c>
      <c r="K109" s="253">
        <f t="shared" si="6"/>
        <v>0</v>
      </c>
    </row>
    <row r="110" spans="1:11" ht="15" customHeight="1">
      <c r="A110" s="247">
        <v>5</v>
      </c>
      <c r="B110" s="248">
        <f t="shared" si="5"/>
        <v>0</v>
      </c>
      <c r="C110" s="249">
        <f t="shared" si="5"/>
        <v>0</v>
      </c>
      <c r="D110" s="249">
        <f t="shared" si="5"/>
        <v>0</v>
      </c>
      <c r="E110" s="249">
        <f t="shared" si="5"/>
        <v>0</v>
      </c>
      <c r="F110" s="250">
        <f t="shared" si="7"/>
        <v>0</v>
      </c>
      <c r="G110" s="251">
        <f t="shared" si="6"/>
        <v>0</v>
      </c>
      <c r="H110" s="252">
        <f t="shared" si="6"/>
        <v>0</v>
      </c>
      <c r="I110" s="252">
        <f t="shared" si="6"/>
        <v>0</v>
      </c>
      <c r="J110" s="253">
        <f t="shared" si="6"/>
        <v>0</v>
      </c>
      <c r="K110" s="253">
        <f t="shared" si="6"/>
        <v>0</v>
      </c>
    </row>
    <row r="111" spans="1:11" ht="15" customHeight="1">
      <c r="A111" s="247">
        <v>6</v>
      </c>
      <c r="B111" s="248">
        <f t="shared" si="5"/>
        <v>0</v>
      </c>
      <c r="C111" s="249">
        <f t="shared" si="5"/>
        <v>0</v>
      </c>
      <c r="D111" s="249">
        <f t="shared" si="5"/>
        <v>0</v>
      </c>
      <c r="E111" s="249">
        <f t="shared" si="5"/>
        <v>0</v>
      </c>
      <c r="F111" s="250">
        <f t="shared" si="7"/>
        <v>0</v>
      </c>
      <c r="G111" s="251">
        <f t="shared" si="6"/>
        <v>0</v>
      </c>
      <c r="H111" s="252">
        <f t="shared" si="6"/>
        <v>0</v>
      </c>
      <c r="I111" s="252">
        <f t="shared" si="6"/>
        <v>0</v>
      </c>
      <c r="J111" s="253">
        <f t="shared" si="6"/>
        <v>0</v>
      </c>
      <c r="K111" s="253">
        <f t="shared" si="6"/>
        <v>0</v>
      </c>
    </row>
    <row r="112" spans="1:11" ht="15" customHeight="1">
      <c r="A112" s="247">
        <v>7</v>
      </c>
      <c r="B112" s="248">
        <f t="shared" si="5"/>
        <v>0</v>
      </c>
      <c r="C112" s="249">
        <f t="shared" si="5"/>
        <v>0</v>
      </c>
      <c r="D112" s="249">
        <f t="shared" si="5"/>
        <v>0</v>
      </c>
      <c r="E112" s="249">
        <f t="shared" si="5"/>
        <v>0</v>
      </c>
      <c r="F112" s="250">
        <f t="shared" si="7"/>
        <v>0</v>
      </c>
      <c r="G112" s="251">
        <f t="shared" si="6"/>
        <v>0</v>
      </c>
      <c r="H112" s="252">
        <f t="shared" si="6"/>
        <v>0</v>
      </c>
      <c r="I112" s="252">
        <f t="shared" si="6"/>
        <v>0</v>
      </c>
      <c r="J112" s="253">
        <f t="shared" si="6"/>
        <v>0</v>
      </c>
      <c r="K112" s="253">
        <f t="shared" si="6"/>
        <v>0</v>
      </c>
    </row>
    <row r="113" spans="1:11" ht="15" customHeight="1">
      <c r="A113" s="247">
        <v>8</v>
      </c>
      <c r="B113" s="248">
        <f t="shared" si="5"/>
        <v>0</v>
      </c>
      <c r="C113" s="249">
        <f t="shared" si="5"/>
        <v>0</v>
      </c>
      <c r="D113" s="249">
        <f t="shared" si="5"/>
        <v>0</v>
      </c>
      <c r="E113" s="249">
        <f t="shared" si="5"/>
        <v>0</v>
      </c>
      <c r="F113" s="250">
        <f t="shared" si="7"/>
        <v>0</v>
      </c>
      <c r="G113" s="251">
        <f t="shared" si="6"/>
        <v>0</v>
      </c>
      <c r="H113" s="252">
        <f t="shared" si="6"/>
        <v>0</v>
      </c>
      <c r="I113" s="252">
        <f t="shared" si="6"/>
        <v>0</v>
      </c>
      <c r="J113" s="253">
        <f t="shared" si="6"/>
        <v>0</v>
      </c>
      <c r="K113" s="253">
        <f t="shared" si="6"/>
        <v>0</v>
      </c>
    </row>
    <row r="114" spans="1:11" ht="15" customHeight="1">
      <c r="A114" s="247">
        <v>9</v>
      </c>
      <c r="B114" s="248">
        <f t="shared" si="5"/>
        <v>0</v>
      </c>
      <c r="C114" s="249">
        <f t="shared" si="5"/>
        <v>0</v>
      </c>
      <c r="D114" s="249">
        <f t="shared" si="5"/>
        <v>0</v>
      </c>
      <c r="E114" s="249">
        <f t="shared" si="5"/>
        <v>0</v>
      </c>
      <c r="F114" s="250">
        <f t="shared" si="7"/>
        <v>0</v>
      </c>
      <c r="G114" s="251">
        <f t="shared" si="6"/>
        <v>0</v>
      </c>
      <c r="H114" s="252">
        <f t="shared" si="6"/>
        <v>0</v>
      </c>
      <c r="I114" s="252">
        <f t="shared" si="6"/>
        <v>0</v>
      </c>
      <c r="J114" s="253">
        <f t="shared" si="6"/>
        <v>0</v>
      </c>
      <c r="K114" s="253">
        <f t="shared" si="6"/>
        <v>0</v>
      </c>
    </row>
    <row r="115" spans="1:11" ht="15" customHeight="1">
      <c r="A115" s="247">
        <v>10</v>
      </c>
      <c r="B115" s="248">
        <f t="shared" si="5"/>
        <v>0</v>
      </c>
      <c r="C115" s="249">
        <f t="shared" si="5"/>
        <v>0</v>
      </c>
      <c r="D115" s="249">
        <f t="shared" si="5"/>
        <v>0</v>
      </c>
      <c r="E115" s="249">
        <f t="shared" si="5"/>
        <v>0</v>
      </c>
      <c r="F115" s="250">
        <f t="shared" si="7"/>
        <v>0</v>
      </c>
      <c r="G115" s="251">
        <f t="shared" si="6"/>
        <v>0</v>
      </c>
      <c r="H115" s="252">
        <f t="shared" si="6"/>
        <v>0</v>
      </c>
      <c r="I115" s="252">
        <f t="shared" si="6"/>
        <v>0</v>
      </c>
      <c r="J115" s="253">
        <f t="shared" si="6"/>
        <v>0</v>
      </c>
      <c r="K115" s="253">
        <f t="shared" si="6"/>
        <v>0</v>
      </c>
    </row>
    <row r="116" spans="1:11" ht="15" customHeight="1">
      <c r="A116" s="247">
        <v>11</v>
      </c>
      <c r="B116" s="248">
        <f t="shared" si="5"/>
        <v>0</v>
      </c>
      <c r="C116" s="249">
        <f t="shared" si="5"/>
        <v>0</v>
      </c>
      <c r="D116" s="249">
        <f t="shared" si="5"/>
        <v>0</v>
      </c>
      <c r="E116" s="249">
        <f t="shared" si="5"/>
        <v>0</v>
      </c>
      <c r="F116" s="250">
        <f t="shared" si="7"/>
        <v>0</v>
      </c>
      <c r="G116" s="251">
        <f t="shared" ref="G116:K125" si="8">G19</f>
        <v>0</v>
      </c>
      <c r="H116" s="252">
        <f t="shared" si="8"/>
        <v>0</v>
      </c>
      <c r="I116" s="252">
        <f t="shared" si="8"/>
        <v>0</v>
      </c>
      <c r="J116" s="253">
        <f t="shared" si="8"/>
        <v>0</v>
      </c>
      <c r="K116" s="253">
        <f t="shared" si="8"/>
        <v>0</v>
      </c>
    </row>
    <row r="117" spans="1:11" ht="15" customHeight="1">
      <c r="A117" s="247">
        <v>12</v>
      </c>
      <c r="B117" s="248">
        <f t="shared" si="5"/>
        <v>0</v>
      </c>
      <c r="C117" s="249">
        <f t="shared" si="5"/>
        <v>0</v>
      </c>
      <c r="D117" s="249">
        <f t="shared" si="5"/>
        <v>0</v>
      </c>
      <c r="E117" s="249">
        <f t="shared" si="5"/>
        <v>0</v>
      </c>
      <c r="F117" s="250">
        <f t="shared" si="7"/>
        <v>0</v>
      </c>
      <c r="G117" s="251">
        <f t="shared" si="8"/>
        <v>0</v>
      </c>
      <c r="H117" s="252">
        <f t="shared" si="8"/>
        <v>0</v>
      </c>
      <c r="I117" s="252">
        <f t="shared" si="8"/>
        <v>0</v>
      </c>
      <c r="J117" s="253">
        <f t="shared" si="8"/>
        <v>0</v>
      </c>
      <c r="K117" s="253">
        <f t="shared" si="8"/>
        <v>0</v>
      </c>
    </row>
    <row r="118" spans="1:11" ht="15" customHeight="1">
      <c r="A118" s="247">
        <v>13</v>
      </c>
      <c r="B118" s="248">
        <f t="shared" si="5"/>
        <v>0</v>
      </c>
      <c r="C118" s="249">
        <f t="shared" si="5"/>
        <v>0</v>
      </c>
      <c r="D118" s="249">
        <f t="shared" si="5"/>
        <v>0</v>
      </c>
      <c r="E118" s="249">
        <f t="shared" si="5"/>
        <v>0</v>
      </c>
      <c r="F118" s="250">
        <f t="shared" si="7"/>
        <v>0</v>
      </c>
      <c r="G118" s="251">
        <f t="shared" si="8"/>
        <v>0</v>
      </c>
      <c r="H118" s="252">
        <f t="shared" si="8"/>
        <v>0</v>
      </c>
      <c r="I118" s="252">
        <f t="shared" si="8"/>
        <v>0</v>
      </c>
      <c r="J118" s="253">
        <f t="shared" si="8"/>
        <v>0</v>
      </c>
      <c r="K118" s="253">
        <f t="shared" si="8"/>
        <v>0</v>
      </c>
    </row>
    <row r="119" spans="1:11" ht="15" customHeight="1">
      <c r="A119" s="247">
        <v>14</v>
      </c>
      <c r="B119" s="248">
        <f t="shared" si="5"/>
        <v>0</v>
      </c>
      <c r="C119" s="249">
        <f t="shared" si="5"/>
        <v>0</v>
      </c>
      <c r="D119" s="249">
        <f t="shared" si="5"/>
        <v>0</v>
      </c>
      <c r="E119" s="249">
        <f t="shared" si="5"/>
        <v>0</v>
      </c>
      <c r="F119" s="250">
        <f t="shared" si="7"/>
        <v>0</v>
      </c>
      <c r="G119" s="251">
        <f t="shared" si="8"/>
        <v>0</v>
      </c>
      <c r="H119" s="252">
        <f t="shared" si="8"/>
        <v>0</v>
      </c>
      <c r="I119" s="252">
        <f t="shared" si="8"/>
        <v>0</v>
      </c>
      <c r="J119" s="253">
        <f t="shared" si="8"/>
        <v>0</v>
      </c>
      <c r="K119" s="253">
        <f t="shared" si="8"/>
        <v>0</v>
      </c>
    </row>
    <row r="120" spans="1:11" ht="15" customHeight="1">
      <c r="A120" s="247">
        <v>15</v>
      </c>
      <c r="B120" s="248">
        <f t="shared" si="5"/>
        <v>0</v>
      </c>
      <c r="C120" s="249">
        <f t="shared" si="5"/>
        <v>0</v>
      </c>
      <c r="D120" s="249">
        <f t="shared" si="5"/>
        <v>0</v>
      </c>
      <c r="E120" s="249">
        <f t="shared" si="5"/>
        <v>0</v>
      </c>
      <c r="F120" s="250">
        <f t="shared" si="7"/>
        <v>0</v>
      </c>
      <c r="G120" s="251">
        <f t="shared" si="8"/>
        <v>0</v>
      </c>
      <c r="H120" s="252">
        <f t="shared" si="8"/>
        <v>0</v>
      </c>
      <c r="I120" s="252">
        <f t="shared" si="8"/>
        <v>0</v>
      </c>
      <c r="J120" s="253">
        <f t="shared" si="8"/>
        <v>0</v>
      </c>
      <c r="K120" s="253">
        <f t="shared" si="8"/>
        <v>0</v>
      </c>
    </row>
    <row r="121" spans="1:11" ht="15" customHeight="1">
      <c r="A121" s="247">
        <v>16</v>
      </c>
      <c r="B121" s="248">
        <f t="shared" si="5"/>
        <v>0</v>
      </c>
      <c r="C121" s="249">
        <f t="shared" si="5"/>
        <v>0</v>
      </c>
      <c r="D121" s="249">
        <f t="shared" si="5"/>
        <v>0</v>
      </c>
      <c r="E121" s="249">
        <f t="shared" si="5"/>
        <v>0</v>
      </c>
      <c r="F121" s="250">
        <f t="shared" si="7"/>
        <v>0</v>
      </c>
      <c r="G121" s="251">
        <f t="shared" si="8"/>
        <v>0</v>
      </c>
      <c r="H121" s="252">
        <f t="shared" si="8"/>
        <v>0</v>
      </c>
      <c r="I121" s="252">
        <f t="shared" si="8"/>
        <v>0</v>
      </c>
      <c r="J121" s="253">
        <f t="shared" si="8"/>
        <v>0</v>
      </c>
      <c r="K121" s="253">
        <f t="shared" si="8"/>
        <v>0</v>
      </c>
    </row>
    <row r="122" spans="1:11" ht="15" customHeight="1">
      <c r="A122" s="247">
        <v>17</v>
      </c>
      <c r="B122" s="248">
        <f t="shared" si="5"/>
        <v>0</v>
      </c>
      <c r="C122" s="249">
        <f t="shared" si="5"/>
        <v>0</v>
      </c>
      <c r="D122" s="249">
        <f t="shared" si="5"/>
        <v>0</v>
      </c>
      <c r="E122" s="249">
        <f t="shared" si="5"/>
        <v>0</v>
      </c>
      <c r="F122" s="250">
        <f t="shared" si="7"/>
        <v>0</v>
      </c>
      <c r="G122" s="251">
        <f t="shared" si="8"/>
        <v>0</v>
      </c>
      <c r="H122" s="252">
        <f t="shared" si="8"/>
        <v>0</v>
      </c>
      <c r="I122" s="252">
        <f t="shared" si="8"/>
        <v>0</v>
      </c>
      <c r="J122" s="253">
        <f t="shared" si="8"/>
        <v>0</v>
      </c>
      <c r="K122" s="253">
        <f t="shared" si="8"/>
        <v>0</v>
      </c>
    </row>
    <row r="123" spans="1:11" ht="15" customHeight="1">
      <c r="A123" s="247">
        <v>18</v>
      </c>
      <c r="B123" s="248">
        <f t="shared" si="5"/>
        <v>0</v>
      </c>
      <c r="C123" s="249">
        <f t="shared" si="5"/>
        <v>0</v>
      </c>
      <c r="D123" s="249">
        <f t="shared" si="5"/>
        <v>0</v>
      </c>
      <c r="E123" s="249">
        <f t="shared" si="5"/>
        <v>0</v>
      </c>
      <c r="F123" s="250">
        <f t="shared" si="7"/>
        <v>0</v>
      </c>
      <c r="G123" s="251">
        <f t="shared" si="8"/>
        <v>0</v>
      </c>
      <c r="H123" s="252">
        <f t="shared" si="8"/>
        <v>0</v>
      </c>
      <c r="I123" s="252">
        <f t="shared" si="8"/>
        <v>0</v>
      </c>
      <c r="J123" s="253">
        <f t="shared" si="8"/>
        <v>0</v>
      </c>
      <c r="K123" s="253">
        <f t="shared" si="8"/>
        <v>0</v>
      </c>
    </row>
    <row r="124" spans="1:11" ht="15" customHeight="1">
      <c r="A124" s="247">
        <v>19</v>
      </c>
      <c r="B124" s="248">
        <f t="shared" si="5"/>
        <v>0</v>
      </c>
      <c r="C124" s="249">
        <f t="shared" si="5"/>
        <v>0</v>
      </c>
      <c r="D124" s="249">
        <f t="shared" si="5"/>
        <v>0</v>
      </c>
      <c r="E124" s="249">
        <f t="shared" si="5"/>
        <v>0</v>
      </c>
      <c r="F124" s="250">
        <f t="shared" si="7"/>
        <v>0</v>
      </c>
      <c r="G124" s="251">
        <f t="shared" si="8"/>
        <v>0</v>
      </c>
      <c r="H124" s="252">
        <f t="shared" si="8"/>
        <v>0</v>
      </c>
      <c r="I124" s="252">
        <f t="shared" si="8"/>
        <v>0</v>
      </c>
      <c r="J124" s="253">
        <f t="shared" si="8"/>
        <v>0</v>
      </c>
      <c r="K124" s="253">
        <f t="shared" si="8"/>
        <v>0</v>
      </c>
    </row>
    <row r="125" spans="1:11" ht="15" customHeight="1">
      <c r="A125" s="247">
        <v>20</v>
      </c>
      <c r="B125" s="248">
        <f t="shared" si="5"/>
        <v>0</v>
      </c>
      <c r="C125" s="249">
        <f t="shared" si="5"/>
        <v>0</v>
      </c>
      <c r="D125" s="249">
        <f t="shared" si="5"/>
        <v>0</v>
      </c>
      <c r="E125" s="249">
        <f t="shared" si="5"/>
        <v>0</v>
      </c>
      <c r="F125" s="250">
        <f t="shared" si="7"/>
        <v>0</v>
      </c>
      <c r="G125" s="251">
        <f t="shared" si="8"/>
        <v>0</v>
      </c>
      <c r="H125" s="252">
        <f t="shared" si="8"/>
        <v>0</v>
      </c>
      <c r="I125" s="252">
        <f t="shared" si="8"/>
        <v>0</v>
      </c>
      <c r="J125" s="253">
        <f t="shared" si="8"/>
        <v>0</v>
      </c>
      <c r="K125" s="253">
        <f t="shared" si="8"/>
        <v>0</v>
      </c>
    </row>
    <row r="126" spans="1:11" ht="15" customHeight="1">
      <c r="A126" s="247">
        <v>21</v>
      </c>
      <c r="B126" s="248">
        <f t="shared" ref="B126:E145" si="9">B29</f>
        <v>0</v>
      </c>
      <c r="C126" s="249">
        <f t="shared" si="9"/>
        <v>0</v>
      </c>
      <c r="D126" s="249">
        <f t="shared" si="9"/>
        <v>0</v>
      </c>
      <c r="E126" s="249">
        <f t="shared" si="9"/>
        <v>0</v>
      </c>
      <c r="F126" s="250">
        <f t="shared" si="7"/>
        <v>0</v>
      </c>
      <c r="G126" s="251">
        <f t="shared" ref="G126:K135" si="10">G29</f>
        <v>0</v>
      </c>
      <c r="H126" s="252">
        <f t="shared" si="10"/>
        <v>0</v>
      </c>
      <c r="I126" s="252">
        <f t="shared" si="10"/>
        <v>0</v>
      </c>
      <c r="J126" s="253">
        <f t="shared" si="10"/>
        <v>0</v>
      </c>
      <c r="K126" s="253">
        <f t="shared" si="10"/>
        <v>0</v>
      </c>
    </row>
    <row r="127" spans="1:11" ht="15" customHeight="1">
      <c r="A127" s="247">
        <v>22</v>
      </c>
      <c r="B127" s="248">
        <f t="shared" si="9"/>
        <v>0</v>
      </c>
      <c r="C127" s="249">
        <f t="shared" si="9"/>
        <v>0</v>
      </c>
      <c r="D127" s="249">
        <f t="shared" si="9"/>
        <v>0</v>
      </c>
      <c r="E127" s="249">
        <f t="shared" si="9"/>
        <v>0</v>
      </c>
      <c r="F127" s="250">
        <f t="shared" si="7"/>
        <v>0</v>
      </c>
      <c r="G127" s="251">
        <f t="shared" si="10"/>
        <v>0</v>
      </c>
      <c r="H127" s="252">
        <f t="shared" si="10"/>
        <v>0</v>
      </c>
      <c r="I127" s="252">
        <f t="shared" si="10"/>
        <v>0</v>
      </c>
      <c r="J127" s="253">
        <f t="shared" si="10"/>
        <v>0</v>
      </c>
      <c r="K127" s="253">
        <f t="shared" si="10"/>
        <v>0</v>
      </c>
    </row>
    <row r="128" spans="1:11" ht="15" customHeight="1">
      <c r="A128" s="247">
        <v>23</v>
      </c>
      <c r="B128" s="248">
        <f t="shared" si="9"/>
        <v>0</v>
      </c>
      <c r="C128" s="249">
        <f t="shared" si="9"/>
        <v>0</v>
      </c>
      <c r="D128" s="249">
        <f t="shared" si="9"/>
        <v>0</v>
      </c>
      <c r="E128" s="249">
        <f t="shared" si="9"/>
        <v>0</v>
      </c>
      <c r="F128" s="250">
        <f t="shared" si="7"/>
        <v>0</v>
      </c>
      <c r="G128" s="251">
        <f t="shared" si="10"/>
        <v>0</v>
      </c>
      <c r="H128" s="252">
        <f t="shared" si="10"/>
        <v>0</v>
      </c>
      <c r="I128" s="252">
        <f t="shared" si="10"/>
        <v>0</v>
      </c>
      <c r="J128" s="253">
        <f t="shared" si="10"/>
        <v>0</v>
      </c>
      <c r="K128" s="253">
        <f t="shared" si="10"/>
        <v>0</v>
      </c>
    </row>
    <row r="129" spans="1:11" ht="15" customHeight="1">
      <c r="A129" s="247">
        <v>24</v>
      </c>
      <c r="B129" s="248">
        <f t="shared" si="9"/>
        <v>0</v>
      </c>
      <c r="C129" s="249">
        <f t="shared" si="9"/>
        <v>0</v>
      </c>
      <c r="D129" s="249">
        <f t="shared" si="9"/>
        <v>0</v>
      </c>
      <c r="E129" s="249">
        <f t="shared" si="9"/>
        <v>0</v>
      </c>
      <c r="F129" s="250">
        <f t="shared" si="7"/>
        <v>0</v>
      </c>
      <c r="G129" s="251">
        <f t="shared" si="10"/>
        <v>0</v>
      </c>
      <c r="H129" s="252">
        <f t="shared" si="10"/>
        <v>0</v>
      </c>
      <c r="I129" s="252">
        <f t="shared" si="10"/>
        <v>0</v>
      </c>
      <c r="J129" s="253">
        <f t="shared" si="10"/>
        <v>0</v>
      </c>
      <c r="K129" s="253">
        <f t="shared" si="10"/>
        <v>0</v>
      </c>
    </row>
    <row r="130" spans="1:11" ht="15" customHeight="1">
      <c r="A130" s="247">
        <v>25</v>
      </c>
      <c r="B130" s="248">
        <f t="shared" si="9"/>
        <v>0</v>
      </c>
      <c r="C130" s="249">
        <f t="shared" si="9"/>
        <v>0</v>
      </c>
      <c r="D130" s="249">
        <f t="shared" si="9"/>
        <v>0</v>
      </c>
      <c r="E130" s="249">
        <f t="shared" si="9"/>
        <v>0</v>
      </c>
      <c r="F130" s="250">
        <f t="shared" si="7"/>
        <v>0</v>
      </c>
      <c r="G130" s="251">
        <f t="shared" si="10"/>
        <v>0</v>
      </c>
      <c r="H130" s="252">
        <f t="shared" si="10"/>
        <v>0</v>
      </c>
      <c r="I130" s="252">
        <f t="shared" si="10"/>
        <v>0</v>
      </c>
      <c r="J130" s="253">
        <f t="shared" si="10"/>
        <v>0</v>
      </c>
      <c r="K130" s="253">
        <f t="shared" si="10"/>
        <v>0</v>
      </c>
    </row>
    <row r="131" spans="1:11" ht="15" customHeight="1">
      <c r="A131" s="247">
        <v>26</v>
      </c>
      <c r="B131" s="248">
        <f t="shared" si="9"/>
        <v>0</v>
      </c>
      <c r="C131" s="249">
        <f t="shared" si="9"/>
        <v>0</v>
      </c>
      <c r="D131" s="249">
        <f t="shared" si="9"/>
        <v>0</v>
      </c>
      <c r="E131" s="249">
        <f t="shared" si="9"/>
        <v>0</v>
      </c>
      <c r="F131" s="250">
        <f t="shared" si="7"/>
        <v>0</v>
      </c>
      <c r="G131" s="251">
        <f t="shared" si="10"/>
        <v>0</v>
      </c>
      <c r="H131" s="252">
        <f t="shared" si="10"/>
        <v>0</v>
      </c>
      <c r="I131" s="252">
        <f t="shared" si="10"/>
        <v>0</v>
      </c>
      <c r="J131" s="253">
        <f t="shared" si="10"/>
        <v>0</v>
      </c>
      <c r="K131" s="253">
        <f t="shared" si="10"/>
        <v>0</v>
      </c>
    </row>
    <row r="132" spans="1:11" ht="15" customHeight="1">
      <c r="A132" s="247">
        <v>27</v>
      </c>
      <c r="B132" s="248">
        <f t="shared" si="9"/>
        <v>0</v>
      </c>
      <c r="C132" s="249">
        <f t="shared" si="9"/>
        <v>0</v>
      </c>
      <c r="D132" s="249">
        <f t="shared" si="9"/>
        <v>0</v>
      </c>
      <c r="E132" s="249">
        <f t="shared" si="9"/>
        <v>0</v>
      </c>
      <c r="F132" s="250">
        <f t="shared" si="7"/>
        <v>0</v>
      </c>
      <c r="G132" s="251">
        <f t="shared" si="10"/>
        <v>0</v>
      </c>
      <c r="H132" s="252">
        <f t="shared" si="10"/>
        <v>0</v>
      </c>
      <c r="I132" s="252">
        <f t="shared" si="10"/>
        <v>0</v>
      </c>
      <c r="J132" s="253">
        <f t="shared" si="10"/>
        <v>0</v>
      </c>
      <c r="K132" s="253">
        <f t="shared" si="10"/>
        <v>0</v>
      </c>
    </row>
    <row r="133" spans="1:11" ht="15" customHeight="1">
      <c r="A133" s="247">
        <v>28</v>
      </c>
      <c r="B133" s="248">
        <f t="shared" si="9"/>
        <v>0</v>
      </c>
      <c r="C133" s="249">
        <f t="shared" si="9"/>
        <v>0</v>
      </c>
      <c r="D133" s="249">
        <f t="shared" si="9"/>
        <v>0</v>
      </c>
      <c r="E133" s="249">
        <f t="shared" si="9"/>
        <v>0</v>
      </c>
      <c r="F133" s="250">
        <f t="shared" si="7"/>
        <v>0</v>
      </c>
      <c r="G133" s="251">
        <f t="shared" si="10"/>
        <v>0</v>
      </c>
      <c r="H133" s="252">
        <f t="shared" si="10"/>
        <v>0</v>
      </c>
      <c r="I133" s="252">
        <f t="shared" si="10"/>
        <v>0</v>
      </c>
      <c r="J133" s="253">
        <f t="shared" si="10"/>
        <v>0</v>
      </c>
      <c r="K133" s="253">
        <f t="shared" si="10"/>
        <v>0</v>
      </c>
    </row>
    <row r="134" spans="1:11" ht="15" customHeight="1">
      <c r="A134" s="247">
        <v>29</v>
      </c>
      <c r="B134" s="248">
        <f t="shared" si="9"/>
        <v>0</v>
      </c>
      <c r="C134" s="249">
        <f t="shared" si="9"/>
        <v>0</v>
      </c>
      <c r="D134" s="249">
        <f t="shared" si="9"/>
        <v>0</v>
      </c>
      <c r="E134" s="249">
        <f t="shared" si="9"/>
        <v>0</v>
      </c>
      <c r="F134" s="250">
        <f t="shared" si="7"/>
        <v>0</v>
      </c>
      <c r="G134" s="251">
        <f t="shared" si="10"/>
        <v>0</v>
      </c>
      <c r="H134" s="252">
        <f t="shared" si="10"/>
        <v>0</v>
      </c>
      <c r="I134" s="252">
        <f t="shared" si="10"/>
        <v>0</v>
      </c>
      <c r="J134" s="253">
        <f t="shared" si="10"/>
        <v>0</v>
      </c>
      <c r="K134" s="253">
        <f t="shared" si="10"/>
        <v>0</v>
      </c>
    </row>
    <row r="135" spans="1:11" ht="15" customHeight="1">
      <c r="A135" s="247">
        <v>30</v>
      </c>
      <c r="B135" s="248">
        <f t="shared" si="9"/>
        <v>0</v>
      </c>
      <c r="C135" s="249">
        <f t="shared" si="9"/>
        <v>0</v>
      </c>
      <c r="D135" s="249">
        <f t="shared" si="9"/>
        <v>0</v>
      </c>
      <c r="E135" s="249">
        <f t="shared" si="9"/>
        <v>0</v>
      </c>
      <c r="F135" s="250">
        <f t="shared" si="7"/>
        <v>0</v>
      </c>
      <c r="G135" s="251">
        <f t="shared" si="10"/>
        <v>0</v>
      </c>
      <c r="H135" s="252">
        <f t="shared" si="10"/>
        <v>0</v>
      </c>
      <c r="I135" s="252">
        <f t="shared" si="10"/>
        <v>0</v>
      </c>
      <c r="J135" s="253">
        <f t="shared" si="10"/>
        <v>0</v>
      </c>
      <c r="K135" s="253">
        <f t="shared" si="10"/>
        <v>0</v>
      </c>
    </row>
    <row r="136" spans="1:11" ht="15" customHeight="1">
      <c r="A136" s="247">
        <v>31</v>
      </c>
      <c r="B136" s="248">
        <f t="shared" si="9"/>
        <v>0</v>
      </c>
      <c r="C136" s="249">
        <f t="shared" si="9"/>
        <v>0</v>
      </c>
      <c r="D136" s="249">
        <f t="shared" si="9"/>
        <v>0</v>
      </c>
      <c r="E136" s="249">
        <f t="shared" si="9"/>
        <v>0</v>
      </c>
      <c r="F136" s="250">
        <f t="shared" si="7"/>
        <v>0</v>
      </c>
      <c r="G136" s="251">
        <f t="shared" ref="G136:K145" si="11">G39</f>
        <v>0</v>
      </c>
      <c r="H136" s="252">
        <f t="shared" si="11"/>
        <v>0</v>
      </c>
      <c r="I136" s="252">
        <f t="shared" si="11"/>
        <v>0</v>
      </c>
      <c r="J136" s="253">
        <f t="shared" si="11"/>
        <v>0</v>
      </c>
      <c r="K136" s="253">
        <f t="shared" si="11"/>
        <v>0</v>
      </c>
    </row>
    <row r="137" spans="1:11" ht="15" customHeight="1">
      <c r="A137" s="247">
        <v>32</v>
      </c>
      <c r="B137" s="248">
        <f t="shared" si="9"/>
        <v>0</v>
      </c>
      <c r="C137" s="249">
        <f t="shared" si="9"/>
        <v>0</v>
      </c>
      <c r="D137" s="249">
        <f t="shared" si="9"/>
        <v>0</v>
      </c>
      <c r="E137" s="249">
        <f t="shared" si="9"/>
        <v>0</v>
      </c>
      <c r="F137" s="250">
        <f t="shared" si="7"/>
        <v>0</v>
      </c>
      <c r="G137" s="251">
        <f t="shared" si="11"/>
        <v>0</v>
      </c>
      <c r="H137" s="252">
        <f t="shared" si="11"/>
        <v>0</v>
      </c>
      <c r="I137" s="252">
        <f t="shared" si="11"/>
        <v>0</v>
      </c>
      <c r="J137" s="253">
        <f t="shared" si="11"/>
        <v>0</v>
      </c>
      <c r="K137" s="253">
        <f t="shared" si="11"/>
        <v>0</v>
      </c>
    </row>
    <row r="138" spans="1:11" ht="15" customHeight="1">
      <c r="A138" s="247">
        <v>33</v>
      </c>
      <c r="B138" s="248">
        <f t="shared" si="9"/>
        <v>0</v>
      </c>
      <c r="C138" s="249">
        <f t="shared" si="9"/>
        <v>0</v>
      </c>
      <c r="D138" s="249">
        <f t="shared" si="9"/>
        <v>0</v>
      </c>
      <c r="E138" s="249">
        <f t="shared" si="9"/>
        <v>0</v>
      </c>
      <c r="F138" s="250">
        <f t="shared" si="7"/>
        <v>0</v>
      </c>
      <c r="G138" s="251">
        <f t="shared" si="11"/>
        <v>0</v>
      </c>
      <c r="H138" s="252">
        <f t="shared" si="11"/>
        <v>0</v>
      </c>
      <c r="I138" s="252">
        <f t="shared" si="11"/>
        <v>0</v>
      </c>
      <c r="J138" s="253">
        <f t="shared" si="11"/>
        <v>0</v>
      </c>
      <c r="K138" s="253">
        <f t="shared" si="11"/>
        <v>0</v>
      </c>
    </row>
    <row r="139" spans="1:11" ht="15" customHeight="1">
      <c r="A139" s="247">
        <v>34</v>
      </c>
      <c r="B139" s="248">
        <f t="shared" si="9"/>
        <v>0</v>
      </c>
      <c r="C139" s="249">
        <f t="shared" si="9"/>
        <v>0</v>
      </c>
      <c r="D139" s="249">
        <f t="shared" si="9"/>
        <v>0</v>
      </c>
      <c r="E139" s="249">
        <f t="shared" si="9"/>
        <v>0</v>
      </c>
      <c r="F139" s="250">
        <f t="shared" si="7"/>
        <v>0</v>
      </c>
      <c r="G139" s="251">
        <f t="shared" si="11"/>
        <v>0</v>
      </c>
      <c r="H139" s="252">
        <f t="shared" si="11"/>
        <v>0</v>
      </c>
      <c r="I139" s="252">
        <f t="shared" si="11"/>
        <v>0</v>
      </c>
      <c r="J139" s="253">
        <f t="shared" si="11"/>
        <v>0</v>
      </c>
      <c r="K139" s="253">
        <f t="shared" si="11"/>
        <v>0</v>
      </c>
    </row>
    <row r="140" spans="1:11" ht="15" customHeight="1">
      <c r="A140" s="247">
        <v>35</v>
      </c>
      <c r="B140" s="248">
        <f t="shared" si="9"/>
        <v>0</v>
      </c>
      <c r="C140" s="249">
        <f t="shared" si="9"/>
        <v>0</v>
      </c>
      <c r="D140" s="249">
        <f t="shared" si="9"/>
        <v>0</v>
      </c>
      <c r="E140" s="249">
        <f t="shared" si="9"/>
        <v>0</v>
      </c>
      <c r="F140" s="250">
        <f t="shared" si="7"/>
        <v>0</v>
      </c>
      <c r="G140" s="251">
        <f t="shared" si="11"/>
        <v>0</v>
      </c>
      <c r="H140" s="252">
        <f t="shared" si="11"/>
        <v>0</v>
      </c>
      <c r="I140" s="252">
        <f t="shared" si="11"/>
        <v>0</v>
      </c>
      <c r="J140" s="253">
        <f t="shared" si="11"/>
        <v>0</v>
      </c>
      <c r="K140" s="253">
        <f t="shared" si="11"/>
        <v>0</v>
      </c>
    </row>
    <row r="141" spans="1:11" ht="15" customHeight="1">
      <c r="A141" s="247">
        <v>36</v>
      </c>
      <c r="B141" s="248">
        <f t="shared" si="9"/>
        <v>0</v>
      </c>
      <c r="C141" s="249">
        <f t="shared" si="9"/>
        <v>0</v>
      </c>
      <c r="D141" s="249">
        <f t="shared" si="9"/>
        <v>0</v>
      </c>
      <c r="E141" s="249">
        <f t="shared" si="9"/>
        <v>0</v>
      </c>
      <c r="F141" s="250">
        <f t="shared" si="7"/>
        <v>0</v>
      </c>
      <c r="G141" s="251">
        <f t="shared" si="11"/>
        <v>0</v>
      </c>
      <c r="H141" s="252">
        <f t="shared" si="11"/>
        <v>0</v>
      </c>
      <c r="I141" s="252">
        <f t="shared" si="11"/>
        <v>0</v>
      </c>
      <c r="J141" s="253">
        <f t="shared" si="11"/>
        <v>0</v>
      </c>
      <c r="K141" s="253">
        <f t="shared" si="11"/>
        <v>0</v>
      </c>
    </row>
    <row r="142" spans="1:11" ht="15" customHeight="1">
      <c r="A142" s="247">
        <v>37</v>
      </c>
      <c r="B142" s="248">
        <f t="shared" si="9"/>
        <v>0</v>
      </c>
      <c r="C142" s="249">
        <f t="shared" si="9"/>
        <v>0</v>
      </c>
      <c r="D142" s="249">
        <f t="shared" si="9"/>
        <v>0</v>
      </c>
      <c r="E142" s="249">
        <f t="shared" si="9"/>
        <v>0</v>
      </c>
      <c r="F142" s="250">
        <f t="shared" si="7"/>
        <v>0</v>
      </c>
      <c r="G142" s="251">
        <f t="shared" si="11"/>
        <v>0</v>
      </c>
      <c r="H142" s="252">
        <f t="shared" si="11"/>
        <v>0</v>
      </c>
      <c r="I142" s="252">
        <f t="shared" si="11"/>
        <v>0</v>
      </c>
      <c r="J142" s="253">
        <f t="shared" si="11"/>
        <v>0</v>
      </c>
      <c r="K142" s="253">
        <f t="shared" si="11"/>
        <v>0</v>
      </c>
    </row>
    <row r="143" spans="1:11" ht="15" customHeight="1">
      <c r="A143" s="247">
        <v>38</v>
      </c>
      <c r="B143" s="248">
        <f t="shared" si="9"/>
        <v>0</v>
      </c>
      <c r="C143" s="249">
        <f t="shared" si="9"/>
        <v>0</v>
      </c>
      <c r="D143" s="249">
        <f t="shared" si="9"/>
        <v>0</v>
      </c>
      <c r="E143" s="249">
        <f t="shared" si="9"/>
        <v>0</v>
      </c>
      <c r="F143" s="250">
        <f t="shared" si="7"/>
        <v>0</v>
      </c>
      <c r="G143" s="251">
        <f t="shared" si="11"/>
        <v>0</v>
      </c>
      <c r="H143" s="252">
        <f t="shared" si="11"/>
        <v>0</v>
      </c>
      <c r="I143" s="252">
        <f t="shared" si="11"/>
        <v>0</v>
      </c>
      <c r="J143" s="253">
        <f t="shared" si="11"/>
        <v>0</v>
      </c>
      <c r="K143" s="253">
        <f t="shared" si="11"/>
        <v>0</v>
      </c>
    </row>
    <row r="144" spans="1:11" ht="15" customHeight="1">
      <c r="A144" s="247">
        <v>39</v>
      </c>
      <c r="B144" s="248">
        <f t="shared" si="9"/>
        <v>0</v>
      </c>
      <c r="C144" s="249">
        <f t="shared" si="9"/>
        <v>0</v>
      </c>
      <c r="D144" s="249">
        <f t="shared" si="9"/>
        <v>0</v>
      </c>
      <c r="E144" s="249">
        <f t="shared" si="9"/>
        <v>0</v>
      </c>
      <c r="F144" s="250">
        <f t="shared" si="7"/>
        <v>0</v>
      </c>
      <c r="G144" s="251">
        <f t="shared" si="11"/>
        <v>0</v>
      </c>
      <c r="H144" s="252">
        <f t="shared" si="11"/>
        <v>0</v>
      </c>
      <c r="I144" s="252">
        <f t="shared" si="11"/>
        <v>0</v>
      </c>
      <c r="J144" s="253">
        <f t="shared" si="11"/>
        <v>0</v>
      </c>
      <c r="K144" s="253">
        <f t="shared" si="11"/>
        <v>0</v>
      </c>
    </row>
    <row r="145" spans="1:11" ht="15" customHeight="1">
      <c r="A145" s="247">
        <v>40</v>
      </c>
      <c r="B145" s="248">
        <f t="shared" si="9"/>
        <v>0</v>
      </c>
      <c r="C145" s="249">
        <f t="shared" si="9"/>
        <v>0</v>
      </c>
      <c r="D145" s="249">
        <f t="shared" si="9"/>
        <v>0</v>
      </c>
      <c r="E145" s="249">
        <f t="shared" si="9"/>
        <v>0</v>
      </c>
      <c r="F145" s="250">
        <f t="shared" si="7"/>
        <v>0</v>
      </c>
      <c r="G145" s="251">
        <f t="shared" si="11"/>
        <v>0</v>
      </c>
      <c r="H145" s="252">
        <f t="shared" si="11"/>
        <v>0</v>
      </c>
      <c r="I145" s="252">
        <f t="shared" si="11"/>
        <v>0</v>
      </c>
      <c r="J145" s="253">
        <f t="shared" si="11"/>
        <v>0</v>
      </c>
      <c r="K145" s="253">
        <f t="shared" si="11"/>
        <v>0</v>
      </c>
    </row>
    <row r="146" spans="1:11" ht="15" customHeight="1">
      <c r="A146" s="247">
        <v>41</v>
      </c>
      <c r="B146" s="248">
        <f t="shared" ref="B146:E165" si="12">B49</f>
        <v>0</v>
      </c>
      <c r="C146" s="249">
        <f t="shared" si="12"/>
        <v>0</v>
      </c>
      <c r="D146" s="249">
        <f t="shared" si="12"/>
        <v>0</v>
      </c>
      <c r="E146" s="249">
        <f t="shared" si="12"/>
        <v>0</v>
      </c>
      <c r="F146" s="250">
        <f t="shared" si="7"/>
        <v>0</v>
      </c>
      <c r="G146" s="251">
        <f t="shared" ref="G146:K155" si="13">G49</f>
        <v>0</v>
      </c>
      <c r="H146" s="252">
        <f t="shared" si="13"/>
        <v>0</v>
      </c>
      <c r="I146" s="252">
        <f t="shared" si="13"/>
        <v>0</v>
      </c>
      <c r="J146" s="253">
        <f t="shared" si="13"/>
        <v>0</v>
      </c>
      <c r="K146" s="253">
        <f t="shared" si="13"/>
        <v>0</v>
      </c>
    </row>
    <row r="147" spans="1:11" ht="15" customHeight="1">
      <c r="A147" s="247">
        <v>42</v>
      </c>
      <c r="B147" s="248">
        <f t="shared" si="12"/>
        <v>0</v>
      </c>
      <c r="C147" s="249">
        <f t="shared" si="12"/>
        <v>0</v>
      </c>
      <c r="D147" s="249">
        <f t="shared" si="12"/>
        <v>0</v>
      </c>
      <c r="E147" s="249">
        <f t="shared" si="12"/>
        <v>0</v>
      </c>
      <c r="F147" s="250">
        <f t="shared" si="7"/>
        <v>0</v>
      </c>
      <c r="G147" s="251">
        <f t="shared" si="13"/>
        <v>0</v>
      </c>
      <c r="H147" s="252">
        <f t="shared" si="13"/>
        <v>0</v>
      </c>
      <c r="I147" s="252">
        <f t="shared" si="13"/>
        <v>0</v>
      </c>
      <c r="J147" s="253">
        <f t="shared" si="13"/>
        <v>0</v>
      </c>
      <c r="K147" s="253">
        <f t="shared" si="13"/>
        <v>0</v>
      </c>
    </row>
    <row r="148" spans="1:11" ht="15" customHeight="1">
      <c r="A148" s="247">
        <v>43</v>
      </c>
      <c r="B148" s="248">
        <f t="shared" si="12"/>
        <v>0</v>
      </c>
      <c r="C148" s="249">
        <f t="shared" si="12"/>
        <v>0</v>
      </c>
      <c r="D148" s="249">
        <f t="shared" si="12"/>
        <v>0</v>
      </c>
      <c r="E148" s="249">
        <f t="shared" si="12"/>
        <v>0</v>
      </c>
      <c r="F148" s="250">
        <f t="shared" si="7"/>
        <v>0</v>
      </c>
      <c r="G148" s="251">
        <f t="shared" si="13"/>
        <v>0</v>
      </c>
      <c r="H148" s="252">
        <f t="shared" si="13"/>
        <v>0</v>
      </c>
      <c r="I148" s="252">
        <f t="shared" si="13"/>
        <v>0</v>
      </c>
      <c r="J148" s="253">
        <f t="shared" si="13"/>
        <v>0</v>
      </c>
      <c r="K148" s="253">
        <f t="shared" si="13"/>
        <v>0</v>
      </c>
    </row>
    <row r="149" spans="1:11" ht="15" customHeight="1">
      <c r="A149" s="247">
        <v>44</v>
      </c>
      <c r="B149" s="248">
        <f t="shared" si="12"/>
        <v>0</v>
      </c>
      <c r="C149" s="249">
        <f t="shared" si="12"/>
        <v>0</v>
      </c>
      <c r="D149" s="249">
        <f t="shared" si="12"/>
        <v>0</v>
      </c>
      <c r="E149" s="249">
        <f t="shared" si="12"/>
        <v>0</v>
      </c>
      <c r="F149" s="250">
        <f t="shared" si="7"/>
        <v>0</v>
      </c>
      <c r="G149" s="251">
        <f t="shared" si="13"/>
        <v>0</v>
      </c>
      <c r="H149" s="252">
        <f t="shared" si="13"/>
        <v>0</v>
      </c>
      <c r="I149" s="252">
        <f t="shared" si="13"/>
        <v>0</v>
      </c>
      <c r="J149" s="253">
        <f t="shared" si="13"/>
        <v>0</v>
      </c>
      <c r="K149" s="253">
        <f t="shared" si="13"/>
        <v>0</v>
      </c>
    </row>
    <row r="150" spans="1:11" ht="15" customHeight="1">
      <c r="A150" s="247">
        <v>45</v>
      </c>
      <c r="B150" s="248">
        <f t="shared" si="12"/>
        <v>0</v>
      </c>
      <c r="C150" s="249">
        <f t="shared" si="12"/>
        <v>0</v>
      </c>
      <c r="D150" s="249">
        <f t="shared" si="12"/>
        <v>0</v>
      </c>
      <c r="E150" s="249">
        <f t="shared" si="12"/>
        <v>0</v>
      </c>
      <c r="F150" s="250">
        <f t="shared" si="7"/>
        <v>0</v>
      </c>
      <c r="G150" s="251">
        <f t="shared" si="13"/>
        <v>0</v>
      </c>
      <c r="H150" s="252">
        <f t="shared" si="13"/>
        <v>0</v>
      </c>
      <c r="I150" s="252">
        <f t="shared" si="13"/>
        <v>0</v>
      </c>
      <c r="J150" s="253">
        <f t="shared" si="13"/>
        <v>0</v>
      </c>
      <c r="K150" s="253">
        <f t="shared" si="13"/>
        <v>0</v>
      </c>
    </row>
    <row r="151" spans="1:11" ht="15" customHeight="1">
      <c r="A151" s="247">
        <v>46</v>
      </c>
      <c r="B151" s="248">
        <f t="shared" si="12"/>
        <v>0</v>
      </c>
      <c r="C151" s="249">
        <f t="shared" si="12"/>
        <v>0</v>
      </c>
      <c r="D151" s="249">
        <f t="shared" si="12"/>
        <v>0</v>
      </c>
      <c r="E151" s="249">
        <f t="shared" si="12"/>
        <v>0</v>
      </c>
      <c r="F151" s="250">
        <f t="shared" si="7"/>
        <v>0</v>
      </c>
      <c r="G151" s="251">
        <f t="shared" si="13"/>
        <v>0</v>
      </c>
      <c r="H151" s="252">
        <f t="shared" si="13"/>
        <v>0</v>
      </c>
      <c r="I151" s="252">
        <f t="shared" si="13"/>
        <v>0</v>
      </c>
      <c r="J151" s="253">
        <f t="shared" si="13"/>
        <v>0</v>
      </c>
      <c r="K151" s="253">
        <f t="shared" si="13"/>
        <v>0</v>
      </c>
    </row>
    <row r="152" spans="1:11" ht="15" customHeight="1">
      <c r="A152" s="247">
        <v>47</v>
      </c>
      <c r="B152" s="248">
        <f t="shared" si="12"/>
        <v>0</v>
      </c>
      <c r="C152" s="249">
        <f t="shared" si="12"/>
        <v>0</v>
      </c>
      <c r="D152" s="249">
        <f t="shared" si="12"/>
        <v>0</v>
      </c>
      <c r="E152" s="249">
        <f t="shared" si="12"/>
        <v>0</v>
      </c>
      <c r="F152" s="250">
        <f t="shared" si="7"/>
        <v>0</v>
      </c>
      <c r="G152" s="251">
        <f t="shared" si="13"/>
        <v>0</v>
      </c>
      <c r="H152" s="252">
        <f t="shared" si="13"/>
        <v>0</v>
      </c>
      <c r="I152" s="252">
        <f t="shared" si="13"/>
        <v>0</v>
      </c>
      <c r="J152" s="253">
        <f t="shared" si="13"/>
        <v>0</v>
      </c>
      <c r="K152" s="253">
        <f t="shared" si="13"/>
        <v>0</v>
      </c>
    </row>
    <row r="153" spans="1:11" ht="15" customHeight="1">
      <c r="A153" s="247">
        <v>48</v>
      </c>
      <c r="B153" s="248">
        <f t="shared" si="12"/>
        <v>0</v>
      </c>
      <c r="C153" s="249">
        <f t="shared" si="12"/>
        <v>0</v>
      </c>
      <c r="D153" s="249">
        <f t="shared" si="12"/>
        <v>0</v>
      </c>
      <c r="E153" s="249">
        <f t="shared" si="12"/>
        <v>0</v>
      </c>
      <c r="F153" s="250">
        <f t="shared" si="7"/>
        <v>0</v>
      </c>
      <c r="G153" s="251">
        <f t="shared" si="13"/>
        <v>0</v>
      </c>
      <c r="H153" s="252">
        <f t="shared" si="13"/>
        <v>0</v>
      </c>
      <c r="I153" s="252">
        <f t="shared" si="13"/>
        <v>0</v>
      </c>
      <c r="J153" s="253">
        <f t="shared" si="13"/>
        <v>0</v>
      </c>
      <c r="K153" s="253">
        <f t="shared" si="13"/>
        <v>0</v>
      </c>
    </row>
    <row r="154" spans="1:11" ht="15" customHeight="1">
      <c r="A154" s="247">
        <v>49</v>
      </c>
      <c r="B154" s="248">
        <f t="shared" si="12"/>
        <v>0</v>
      </c>
      <c r="C154" s="249">
        <f t="shared" si="12"/>
        <v>0</v>
      </c>
      <c r="D154" s="249">
        <f t="shared" si="12"/>
        <v>0</v>
      </c>
      <c r="E154" s="249">
        <f t="shared" si="12"/>
        <v>0</v>
      </c>
      <c r="F154" s="250">
        <f t="shared" si="7"/>
        <v>0</v>
      </c>
      <c r="G154" s="251">
        <f t="shared" si="13"/>
        <v>0</v>
      </c>
      <c r="H154" s="252">
        <f t="shared" si="13"/>
        <v>0</v>
      </c>
      <c r="I154" s="252">
        <f t="shared" si="13"/>
        <v>0</v>
      </c>
      <c r="J154" s="253">
        <f t="shared" si="13"/>
        <v>0</v>
      </c>
      <c r="K154" s="253">
        <f t="shared" si="13"/>
        <v>0</v>
      </c>
    </row>
    <row r="155" spans="1:11" ht="15" customHeight="1">
      <c r="A155" s="247">
        <v>50</v>
      </c>
      <c r="B155" s="248">
        <f t="shared" si="12"/>
        <v>0</v>
      </c>
      <c r="C155" s="249">
        <f t="shared" si="12"/>
        <v>0</v>
      </c>
      <c r="D155" s="249">
        <f t="shared" si="12"/>
        <v>0</v>
      </c>
      <c r="E155" s="249">
        <f t="shared" si="12"/>
        <v>0</v>
      </c>
      <c r="F155" s="250">
        <f t="shared" si="7"/>
        <v>0</v>
      </c>
      <c r="G155" s="251">
        <f t="shared" si="13"/>
        <v>0</v>
      </c>
      <c r="H155" s="252">
        <f t="shared" si="13"/>
        <v>0</v>
      </c>
      <c r="I155" s="252">
        <f t="shared" si="13"/>
        <v>0</v>
      </c>
      <c r="J155" s="253">
        <f t="shared" si="13"/>
        <v>0</v>
      </c>
      <c r="K155" s="253">
        <f t="shared" si="13"/>
        <v>0</v>
      </c>
    </row>
    <row r="156" spans="1:11" ht="15" customHeight="1">
      <c r="A156" s="247">
        <v>51</v>
      </c>
      <c r="B156" s="248">
        <f t="shared" si="12"/>
        <v>0</v>
      </c>
      <c r="C156" s="249">
        <f t="shared" si="12"/>
        <v>0</v>
      </c>
      <c r="D156" s="249">
        <f t="shared" si="12"/>
        <v>0</v>
      </c>
      <c r="E156" s="249">
        <f t="shared" si="12"/>
        <v>0</v>
      </c>
      <c r="F156" s="250">
        <f t="shared" si="7"/>
        <v>0</v>
      </c>
      <c r="G156" s="251">
        <f t="shared" ref="G156:K165" si="14">G59</f>
        <v>0</v>
      </c>
      <c r="H156" s="252">
        <f t="shared" si="14"/>
        <v>0</v>
      </c>
      <c r="I156" s="252">
        <f t="shared" si="14"/>
        <v>0</v>
      </c>
      <c r="J156" s="253">
        <f t="shared" si="14"/>
        <v>0</v>
      </c>
      <c r="K156" s="253">
        <f t="shared" si="14"/>
        <v>0</v>
      </c>
    </row>
    <row r="157" spans="1:11" ht="15" customHeight="1">
      <c r="A157" s="247">
        <v>52</v>
      </c>
      <c r="B157" s="248">
        <f t="shared" si="12"/>
        <v>0</v>
      </c>
      <c r="C157" s="249">
        <f t="shared" si="12"/>
        <v>0</v>
      </c>
      <c r="D157" s="249">
        <f t="shared" si="12"/>
        <v>0</v>
      </c>
      <c r="E157" s="249">
        <f t="shared" si="12"/>
        <v>0</v>
      </c>
      <c r="F157" s="250">
        <f t="shared" si="7"/>
        <v>0</v>
      </c>
      <c r="G157" s="251">
        <f t="shared" si="14"/>
        <v>0</v>
      </c>
      <c r="H157" s="252">
        <f t="shared" si="14"/>
        <v>0</v>
      </c>
      <c r="I157" s="252">
        <f t="shared" si="14"/>
        <v>0</v>
      </c>
      <c r="J157" s="253">
        <f t="shared" si="14"/>
        <v>0</v>
      </c>
      <c r="K157" s="253">
        <f t="shared" si="14"/>
        <v>0</v>
      </c>
    </row>
    <row r="158" spans="1:11" ht="15" customHeight="1">
      <c r="A158" s="247">
        <v>53</v>
      </c>
      <c r="B158" s="248">
        <f t="shared" si="12"/>
        <v>0</v>
      </c>
      <c r="C158" s="249">
        <f t="shared" si="12"/>
        <v>0</v>
      </c>
      <c r="D158" s="249">
        <f t="shared" si="12"/>
        <v>0</v>
      </c>
      <c r="E158" s="249">
        <f t="shared" si="12"/>
        <v>0</v>
      </c>
      <c r="F158" s="250">
        <f t="shared" si="7"/>
        <v>0</v>
      </c>
      <c r="G158" s="251">
        <f t="shared" si="14"/>
        <v>0</v>
      </c>
      <c r="H158" s="252">
        <f t="shared" si="14"/>
        <v>0</v>
      </c>
      <c r="I158" s="252">
        <f t="shared" si="14"/>
        <v>0</v>
      </c>
      <c r="J158" s="253">
        <f t="shared" si="14"/>
        <v>0</v>
      </c>
      <c r="K158" s="253">
        <f t="shared" si="14"/>
        <v>0</v>
      </c>
    </row>
    <row r="159" spans="1:11" ht="15" customHeight="1">
      <c r="A159" s="247">
        <v>54</v>
      </c>
      <c r="B159" s="248">
        <f t="shared" si="12"/>
        <v>0</v>
      </c>
      <c r="C159" s="249">
        <f t="shared" si="12"/>
        <v>0</v>
      </c>
      <c r="D159" s="249">
        <f t="shared" si="12"/>
        <v>0</v>
      </c>
      <c r="E159" s="249">
        <f t="shared" si="12"/>
        <v>0</v>
      </c>
      <c r="F159" s="250">
        <f t="shared" si="7"/>
        <v>0</v>
      </c>
      <c r="G159" s="251">
        <f t="shared" si="14"/>
        <v>0</v>
      </c>
      <c r="H159" s="252">
        <f t="shared" si="14"/>
        <v>0</v>
      </c>
      <c r="I159" s="252">
        <f t="shared" si="14"/>
        <v>0</v>
      </c>
      <c r="J159" s="253">
        <f t="shared" si="14"/>
        <v>0</v>
      </c>
      <c r="K159" s="253">
        <f t="shared" si="14"/>
        <v>0</v>
      </c>
    </row>
    <row r="160" spans="1:11" ht="15" customHeight="1">
      <c r="A160" s="247">
        <v>55</v>
      </c>
      <c r="B160" s="248">
        <f t="shared" si="12"/>
        <v>0</v>
      </c>
      <c r="C160" s="249">
        <f t="shared" si="12"/>
        <v>0</v>
      </c>
      <c r="D160" s="249">
        <f t="shared" si="12"/>
        <v>0</v>
      </c>
      <c r="E160" s="249">
        <f t="shared" si="12"/>
        <v>0</v>
      </c>
      <c r="F160" s="250">
        <f t="shared" si="7"/>
        <v>0</v>
      </c>
      <c r="G160" s="251">
        <f t="shared" si="14"/>
        <v>0</v>
      </c>
      <c r="H160" s="252">
        <f t="shared" si="14"/>
        <v>0</v>
      </c>
      <c r="I160" s="252">
        <f t="shared" si="14"/>
        <v>0</v>
      </c>
      <c r="J160" s="253">
        <f t="shared" si="14"/>
        <v>0</v>
      </c>
      <c r="K160" s="253">
        <f t="shared" si="14"/>
        <v>0</v>
      </c>
    </row>
    <row r="161" spans="1:11" ht="15" customHeight="1">
      <c r="A161" s="247">
        <v>56</v>
      </c>
      <c r="B161" s="248">
        <f t="shared" si="12"/>
        <v>0</v>
      </c>
      <c r="C161" s="249">
        <f t="shared" si="12"/>
        <v>0</v>
      </c>
      <c r="D161" s="249">
        <f t="shared" si="12"/>
        <v>0</v>
      </c>
      <c r="E161" s="249">
        <f t="shared" si="12"/>
        <v>0</v>
      </c>
      <c r="F161" s="250">
        <f t="shared" si="7"/>
        <v>0</v>
      </c>
      <c r="G161" s="251">
        <f t="shared" si="14"/>
        <v>0</v>
      </c>
      <c r="H161" s="252">
        <f t="shared" si="14"/>
        <v>0</v>
      </c>
      <c r="I161" s="252">
        <f t="shared" si="14"/>
        <v>0</v>
      </c>
      <c r="J161" s="253">
        <f t="shared" si="14"/>
        <v>0</v>
      </c>
      <c r="K161" s="253">
        <f t="shared" si="14"/>
        <v>0</v>
      </c>
    </row>
    <row r="162" spans="1:11" ht="15" customHeight="1">
      <c r="A162" s="247">
        <v>57</v>
      </c>
      <c r="B162" s="248">
        <f t="shared" si="12"/>
        <v>0</v>
      </c>
      <c r="C162" s="249">
        <f t="shared" si="12"/>
        <v>0</v>
      </c>
      <c r="D162" s="249">
        <f t="shared" si="12"/>
        <v>0</v>
      </c>
      <c r="E162" s="249">
        <f t="shared" si="12"/>
        <v>0</v>
      </c>
      <c r="F162" s="250">
        <f t="shared" si="7"/>
        <v>0</v>
      </c>
      <c r="G162" s="251">
        <f t="shared" si="14"/>
        <v>0</v>
      </c>
      <c r="H162" s="252">
        <f t="shared" si="14"/>
        <v>0</v>
      </c>
      <c r="I162" s="252">
        <f t="shared" si="14"/>
        <v>0</v>
      </c>
      <c r="J162" s="253">
        <f t="shared" si="14"/>
        <v>0</v>
      </c>
      <c r="K162" s="253">
        <f t="shared" si="14"/>
        <v>0</v>
      </c>
    </row>
    <row r="163" spans="1:11" ht="15" customHeight="1">
      <c r="A163" s="247">
        <v>58</v>
      </c>
      <c r="B163" s="248">
        <f t="shared" si="12"/>
        <v>0</v>
      </c>
      <c r="C163" s="249">
        <f t="shared" si="12"/>
        <v>0</v>
      </c>
      <c r="D163" s="249">
        <f t="shared" si="12"/>
        <v>0</v>
      </c>
      <c r="E163" s="249">
        <f t="shared" si="12"/>
        <v>0</v>
      </c>
      <c r="F163" s="250">
        <f t="shared" si="7"/>
        <v>0</v>
      </c>
      <c r="G163" s="251">
        <f t="shared" si="14"/>
        <v>0</v>
      </c>
      <c r="H163" s="252">
        <f t="shared" si="14"/>
        <v>0</v>
      </c>
      <c r="I163" s="252">
        <f t="shared" si="14"/>
        <v>0</v>
      </c>
      <c r="J163" s="253">
        <f t="shared" si="14"/>
        <v>0</v>
      </c>
      <c r="K163" s="253">
        <f t="shared" si="14"/>
        <v>0</v>
      </c>
    </row>
    <row r="164" spans="1:11" ht="15" customHeight="1">
      <c r="A164" s="247">
        <v>59</v>
      </c>
      <c r="B164" s="248">
        <f t="shared" si="12"/>
        <v>0</v>
      </c>
      <c r="C164" s="249">
        <f t="shared" si="12"/>
        <v>0</v>
      </c>
      <c r="D164" s="249">
        <f t="shared" si="12"/>
        <v>0</v>
      </c>
      <c r="E164" s="249">
        <f t="shared" si="12"/>
        <v>0</v>
      </c>
      <c r="F164" s="250">
        <f t="shared" si="7"/>
        <v>0</v>
      </c>
      <c r="G164" s="251">
        <f t="shared" si="14"/>
        <v>0</v>
      </c>
      <c r="H164" s="252">
        <f t="shared" si="14"/>
        <v>0</v>
      </c>
      <c r="I164" s="252">
        <f t="shared" si="14"/>
        <v>0</v>
      </c>
      <c r="J164" s="253">
        <f t="shared" si="14"/>
        <v>0</v>
      </c>
      <c r="K164" s="253">
        <f t="shared" si="14"/>
        <v>0</v>
      </c>
    </row>
    <row r="165" spans="1:11" ht="15" customHeight="1">
      <c r="A165" s="247">
        <v>60</v>
      </c>
      <c r="B165" s="248">
        <f t="shared" si="12"/>
        <v>0</v>
      </c>
      <c r="C165" s="249">
        <f t="shared" si="12"/>
        <v>0</v>
      </c>
      <c r="D165" s="249">
        <f t="shared" si="12"/>
        <v>0</v>
      </c>
      <c r="E165" s="249">
        <f t="shared" si="12"/>
        <v>0</v>
      </c>
      <c r="F165" s="250">
        <f t="shared" si="7"/>
        <v>0</v>
      </c>
      <c r="G165" s="251">
        <f t="shared" si="14"/>
        <v>0</v>
      </c>
      <c r="H165" s="252">
        <f t="shared" si="14"/>
        <v>0</v>
      </c>
      <c r="I165" s="252">
        <f t="shared" si="14"/>
        <v>0</v>
      </c>
      <c r="J165" s="253">
        <f t="shared" si="14"/>
        <v>0</v>
      </c>
      <c r="K165" s="253">
        <f t="shared" si="14"/>
        <v>0</v>
      </c>
    </row>
    <row r="166" spans="1:11" ht="15" customHeight="1">
      <c r="A166" s="247">
        <v>61</v>
      </c>
      <c r="B166" s="248">
        <f t="shared" ref="B166:E185" si="15">B69</f>
        <v>0</v>
      </c>
      <c r="C166" s="249">
        <f t="shared" si="15"/>
        <v>0</v>
      </c>
      <c r="D166" s="249">
        <f t="shared" si="15"/>
        <v>0</v>
      </c>
      <c r="E166" s="249">
        <f t="shared" si="15"/>
        <v>0</v>
      </c>
      <c r="F166" s="250">
        <f t="shared" si="7"/>
        <v>0</v>
      </c>
      <c r="G166" s="251">
        <f t="shared" ref="G166:K175" si="16">G69</f>
        <v>0</v>
      </c>
      <c r="H166" s="252">
        <f t="shared" si="16"/>
        <v>0</v>
      </c>
      <c r="I166" s="252">
        <f t="shared" si="16"/>
        <v>0</v>
      </c>
      <c r="J166" s="253">
        <f t="shared" si="16"/>
        <v>0</v>
      </c>
      <c r="K166" s="253">
        <f t="shared" si="16"/>
        <v>0</v>
      </c>
    </row>
    <row r="167" spans="1:11" ht="15" customHeight="1">
      <c r="A167" s="247">
        <v>62</v>
      </c>
      <c r="B167" s="248">
        <f t="shared" si="15"/>
        <v>0</v>
      </c>
      <c r="C167" s="249">
        <f t="shared" si="15"/>
        <v>0</v>
      </c>
      <c r="D167" s="249">
        <f t="shared" si="15"/>
        <v>0</v>
      </c>
      <c r="E167" s="249">
        <f t="shared" si="15"/>
        <v>0</v>
      </c>
      <c r="F167" s="250">
        <f t="shared" si="7"/>
        <v>0</v>
      </c>
      <c r="G167" s="251">
        <f t="shared" si="16"/>
        <v>0</v>
      </c>
      <c r="H167" s="252">
        <f t="shared" si="16"/>
        <v>0</v>
      </c>
      <c r="I167" s="252">
        <f t="shared" si="16"/>
        <v>0</v>
      </c>
      <c r="J167" s="253">
        <f t="shared" si="16"/>
        <v>0</v>
      </c>
      <c r="K167" s="253">
        <f t="shared" si="16"/>
        <v>0</v>
      </c>
    </row>
    <row r="168" spans="1:11" ht="15" customHeight="1">
      <c r="A168" s="247">
        <v>63</v>
      </c>
      <c r="B168" s="248">
        <f t="shared" si="15"/>
        <v>0</v>
      </c>
      <c r="C168" s="249">
        <f t="shared" si="15"/>
        <v>0</v>
      </c>
      <c r="D168" s="249">
        <f t="shared" si="15"/>
        <v>0</v>
      </c>
      <c r="E168" s="249">
        <f t="shared" si="15"/>
        <v>0</v>
      </c>
      <c r="F168" s="250">
        <f t="shared" si="7"/>
        <v>0</v>
      </c>
      <c r="G168" s="251">
        <f t="shared" si="16"/>
        <v>0</v>
      </c>
      <c r="H168" s="252">
        <f t="shared" si="16"/>
        <v>0</v>
      </c>
      <c r="I168" s="252">
        <f t="shared" si="16"/>
        <v>0</v>
      </c>
      <c r="J168" s="253">
        <f t="shared" si="16"/>
        <v>0</v>
      </c>
      <c r="K168" s="253">
        <f t="shared" si="16"/>
        <v>0</v>
      </c>
    </row>
    <row r="169" spans="1:11" ht="15" customHeight="1">
      <c r="A169" s="247">
        <v>64</v>
      </c>
      <c r="B169" s="248">
        <f t="shared" si="15"/>
        <v>0</v>
      </c>
      <c r="C169" s="249">
        <f t="shared" si="15"/>
        <v>0</v>
      </c>
      <c r="D169" s="249">
        <f t="shared" si="15"/>
        <v>0</v>
      </c>
      <c r="E169" s="249">
        <f t="shared" si="15"/>
        <v>0</v>
      </c>
      <c r="F169" s="250">
        <f t="shared" si="7"/>
        <v>0</v>
      </c>
      <c r="G169" s="251">
        <f t="shared" si="16"/>
        <v>0</v>
      </c>
      <c r="H169" s="252">
        <f t="shared" si="16"/>
        <v>0</v>
      </c>
      <c r="I169" s="252">
        <f t="shared" si="16"/>
        <v>0</v>
      </c>
      <c r="J169" s="253">
        <f t="shared" si="16"/>
        <v>0</v>
      </c>
      <c r="K169" s="253">
        <f t="shared" si="16"/>
        <v>0</v>
      </c>
    </row>
    <row r="170" spans="1:11" ht="15" customHeight="1">
      <c r="A170" s="247">
        <v>65</v>
      </c>
      <c r="B170" s="248">
        <f t="shared" si="15"/>
        <v>0</v>
      </c>
      <c r="C170" s="249">
        <f t="shared" si="15"/>
        <v>0</v>
      </c>
      <c r="D170" s="249">
        <f t="shared" si="15"/>
        <v>0</v>
      </c>
      <c r="E170" s="249">
        <f t="shared" si="15"/>
        <v>0</v>
      </c>
      <c r="F170" s="250">
        <f t="shared" si="7"/>
        <v>0</v>
      </c>
      <c r="G170" s="251">
        <f t="shared" si="16"/>
        <v>0</v>
      </c>
      <c r="H170" s="252">
        <f t="shared" si="16"/>
        <v>0</v>
      </c>
      <c r="I170" s="252">
        <f t="shared" si="16"/>
        <v>0</v>
      </c>
      <c r="J170" s="253">
        <f t="shared" si="16"/>
        <v>0</v>
      </c>
      <c r="K170" s="253">
        <f t="shared" si="16"/>
        <v>0</v>
      </c>
    </row>
    <row r="171" spans="1:11" ht="15" customHeight="1">
      <c r="A171" s="247">
        <v>66</v>
      </c>
      <c r="B171" s="248">
        <f t="shared" si="15"/>
        <v>0</v>
      </c>
      <c r="C171" s="249">
        <f t="shared" si="15"/>
        <v>0</v>
      </c>
      <c r="D171" s="249">
        <f t="shared" si="15"/>
        <v>0</v>
      </c>
      <c r="E171" s="249">
        <f t="shared" si="15"/>
        <v>0</v>
      </c>
      <c r="F171" s="250">
        <f t="shared" ref="F171:F195" si="17">SUM(C171:E171)</f>
        <v>0</v>
      </c>
      <c r="G171" s="251">
        <f t="shared" si="16"/>
        <v>0</v>
      </c>
      <c r="H171" s="252">
        <f t="shared" si="16"/>
        <v>0</v>
      </c>
      <c r="I171" s="252">
        <f t="shared" si="16"/>
        <v>0</v>
      </c>
      <c r="J171" s="253">
        <f t="shared" si="16"/>
        <v>0</v>
      </c>
      <c r="K171" s="253">
        <f t="shared" si="16"/>
        <v>0</v>
      </c>
    </row>
    <row r="172" spans="1:11" ht="15" customHeight="1">
      <c r="A172" s="247">
        <v>67</v>
      </c>
      <c r="B172" s="248">
        <f t="shared" si="15"/>
        <v>0</v>
      </c>
      <c r="C172" s="249">
        <f t="shared" si="15"/>
        <v>0</v>
      </c>
      <c r="D172" s="249">
        <f t="shared" si="15"/>
        <v>0</v>
      </c>
      <c r="E172" s="249">
        <f t="shared" si="15"/>
        <v>0</v>
      </c>
      <c r="F172" s="250">
        <f t="shared" si="17"/>
        <v>0</v>
      </c>
      <c r="G172" s="251">
        <f t="shared" si="16"/>
        <v>0</v>
      </c>
      <c r="H172" s="252">
        <f t="shared" si="16"/>
        <v>0</v>
      </c>
      <c r="I172" s="252">
        <f t="shared" si="16"/>
        <v>0</v>
      </c>
      <c r="J172" s="253">
        <f t="shared" si="16"/>
        <v>0</v>
      </c>
      <c r="K172" s="253">
        <f t="shared" si="16"/>
        <v>0</v>
      </c>
    </row>
    <row r="173" spans="1:11" ht="15" customHeight="1">
      <c r="A173" s="247">
        <v>68</v>
      </c>
      <c r="B173" s="248">
        <f t="shared" si="15"/>
        <v>0</v>
      </c>
      <c r="C173" s="249">
        <f t="shared" si="15"/>
        <v>0</v>
      </c>
      <c r="D173" s="249">
        <f t="shared" si="15"/>
        <v>0</v>
      </c>
      <c r="E173" s="249">
        <f t="shared" si="15"/>
        <v>0</v>
      </c>
      <c r="F173" s="250">
        <f t="shared" si="17"/>
        <v>0</v>
      </c>
      <c r="G173" s="251">
        <f t="shared" si="16"/>
        <v>0</v>
      </c>
      <c r="H173" s="252">
        <f t="shared" si="16"/>
        <v>0</v>
      </c>
      <c r="I173" s="252">
        <f t="shared" si="16"/>
        <v>0</v>
      </c>
      <c r="J173" s="253">
        <f t="shared" si="16"/>
        <v>0</v>
      </c>
      <c r="K173" s="253">
        <f t="shared" si="16"/>
        <v>0</v>
      </c>
    </row>
    <row r="174" spans="1:11" ht="15" customHeight="1">
      <c r="A174" s="247">
        <v>69</v>
      </c>
      <c r="B174" s="248">
        <f t="shared" si="15"/>
        <v>0</v>
      </c>
      <c r="C174" s="249">
        <f t="shared" si="15"/>
        <v>0</v>
      </c>
      <c r="D174" s="249">
        <f t="shared" si="15"/>
        <v>0</v>
      </c>
      <c r="E174" s="249">
        <f t="shared" si="15"/>
        <v>0</v>
      </c>
      <c r="F174" s="250">
        <f t="shared" si="17"/>
        <v>0</v>
      </c>
      <c r="G174" s="251">
        <f t="shared" si="16"/>
        <v>0</v>
      </c>
      <c r="H174" s="252">
        <f t="shared" si="16"/>
        <v>0</v>
      </c>
      <c r="I174" s="252">
        <f t="shared" si="16"/>
        <v>0</v>
      </c>
      <c r="J174" s="253">
        <f t="shared" si="16"/>
        <v>0</v>
      </c>
      <c r="K174" s="253">
        <f t="shared" si="16"/>
        <v>0</v>
      </c>
    </row>
    <row r="175" spans="1:11" ht="15" customHeight="1">
      <c r="A175" s="247">
        <v>70</v>
      </c>
      <c r="B175" s="248">
        <f t="shared" si="15"/>
        <v>0</v>
      </c>
      <c r="C175" s="249">
        <f t="shared" si="15"/>
        <v>0</v>
      </c>
      <c r="D175" s="249">
        <f t="shared" si="15"/>
        <v>0</v>
      </c>
      <c r="E175" s="249">
        <f t="shared" si="15"/>
        <v>0</v>
      </c>
      <c r="F175" s="250">
        <f t="shared" si="17"/>
        <v>0</v>
      </c>
      <c r="G175" s="251">
        <f t="shared" si="16"/>
        <v>0</v>
      </c>
      <c r="H175" s="252">
        <f t="shared" si="16"/>
        <v>0</v>
      </c>
      <c r="I175" s="252">
        <f t="shared" si="16"/>
        <v>0</v>
      </c>
      <c r="J175" s="253">
        <f t="shared" si="16"/>
        <v>0</v>
      </c>
      <c r="K175" s="253">
        <f t="shared" si="16"/>
        <v>0</v>
      </c>
    </row>
    <row r="176" spans="1:11" ht="15" customHeight="1">
      <c r="A176" s="247">
        <v>71</v>
      </c>
      <c r="B176" s="248">
        <f t="shared" si="15"/>
        <v>0</v>
      </c>
      <c r="C176" s="249">
        <f t="shared" si="15"/>
        <v>0</v>
      </c>
      <c r="D176" s="249">
        <f t="shared" si="15"/>
        <v>0</v>
      </c>
      <c r="E176" s="249">
        <f t="shared" si="15"/>
        <v>0</v>
      </c>
      <c r="F176" s="250">
        <f t="shared" si="17"/>
        <v>0</v>
      </c>
      <c r="G176" s="251">
        <f t="shared" ref="G176:K185" si="18">G79</f>
        <v>0</v>
      </c>
      <c r="H176" s="252">
        <f t="shared" si="18"/>
        <v>0</v>
      </c>
      <c r="I176" s="252">
        <f t="shared" si="18"/>
        <v>0</v>
      </c>
      <c r="J176" s="253">
        <f t="shared" si="18"/>
        <v>0</v>
      </c>
      <c r="K176" s="253">
        <f t="shared" si="18"/>
        <v>0</v>
      </c>
    </row>
    <row r="177" spans="1:11" ht="15" customHeight="1">
      <c r="A177" s="247">
        <v>72</v>
      </c>
      <c r="B177" s="248">
        <f t="shared" si="15"/>
        <v>0</v>
      </c>
      <c r="C177" s="249">
        <f t="shared" si="15"/>
        <v>0</v>
      </c>
      <c r="D177" s="249">
        <f t="shared" si="15"/>
        <v>0</v>
      </c>
      <c r="E177" s="249">
        <f t="shared" si="15"/>
        <v>0</v>
      </c>
      <c r="F177" s="250">
        <f t="shared" si="17"/>
        <v>0</v>
      </c>
      <c r="G177" s="251">
        <f t="shared" si="18"/>
        <v>0</v>
      </c>
      <c r="H177" s="252">
        <f t="shared" si="18"/>
        <v>0</v>
      </c>
      <c r="I177" s="252">
        <f t="shared" si="18"/>
        <v>0</v>
      </c>
      <c r="J177" s="253">
        <f t="shared" si="18"/>
        <v>0</v>
      </c>
      <c r="K177" s="253">
        <f t="shared" si="18"/>
        <v>0</v>
      </c>
    </row>
    <row r="178" spans="1:11" ht="15" customHeight="1">
      <c r="A178" s="247">
        <v>73</v>
      </c>
      <c r="B178" s="248">
        <f t="shared" si="15"/>
        <v>0</v>
      </c>
      <c r="C178" s="249">
        <f t="shared" si="15"/>
        <v>0</v>
      </c>
      <c r="D178" s="249">
        <f t="shared" si="15"/>
        <v>0</v>
      </c>
      <c r="E178" s="249">
        <f t="shared" si="15"/>
        <v>0</v>
      </c>
      <c r="F178" s="250">
        <f t="shared" si="17"/>
        <v>0</v>
      </c>
      <c r="G178" s="251">
        <f t="shared" si="18"/>
        <v>0</v>
      </c>
      <c r="H178" s="252">
        <f t="shared" si="18"/>
        <v>0</v>
      </c>
      <c r="I178" s="252">
        <f t="shared" si="18"/>
        <v>0</v>
      </c>
      <c r="J178" s="253">
        <f t="shared" si="18"/>
        <v>0</v>
      </c>
      <c r="K178" s="253">
        <f t="shared" si="18"/>
        <v>0</v>
      </c>
    </row>
    <row r="179" spans="1:11" ht="15" customHeight="1">
      <c r="A179" s="247">
        <v>74</v>
      </c>
      <c r="B179" s="248">
        <f t="shared" si="15"/>
        <v>0</v>
      </c>
      <c r="C179" s="249">
        <f t="shared" si="15"/>
        <v>0</v>
      </c>
      <c r="D179" s="249">
        <f t="shared" ref="D179:E179" si="19">D82</f>
        <v>0</v>
      </c>
      <c r="E179" s="249">
        <f t="shared" si="19"/>
        <v>0</v>
      </c>
      <c r="F179" s="250">
        <f t="shared" si="17"/>
        <v>0</v>
      </c>
      <c r="G179" s="251">
        <f t="shared" si="18"/>
        <v>0</v>
      </c>
      <c r="H179" s="252">
        <f t="shared" si="18"/>
        <v>0</v>
      </c>
      <c r="I179" s="252">
        <f t="shared" si="18"/>
        <v>0</v>
      </c>
      <c r="J179" s="253">
        <f t="shared" si="18"/>
        <v>0</v>
      </c>
      <c r="K179" s="253">
        <f t="shared" si="18"/>
        <v>0</v>
      </c>
    </row>
    <row r="180" spans="1:11" ht="15" customHeight="1">
      <c r="A180" s="247">
        <v>75</v>
      </c>
      <c r="B180" s="248">
        <f t="shared" si="15"/>
        <v>0</v>
      </c>
      <c r="C180" s="249">
        <f t="shared" si="15"/>
        <v>0</v>
      </c>
      <c r="D180" s="249">
        <f t="shared" ref="D180:E180" si="20">D83</f>
        <v>0</v>
      </c>
      <c r="E180" s="249">
        <f t="shared" si="20"/>
        <v>0</v>
      </c>
      <c r="F180" s="250">
        <f t="shared" si="17"/>
        <v>0</v>
      </c>
      <c r="G180" s="251">
        <f t="shared" si="18"/>
        <v>0</v>
      </c>
      <c r="H180" s="252">
        <f t="shared" si="18"/>
        <v>0</v>
      </c>
      <c r="I180" s="252">
        <f t="shared" si="18"/>
        <v>0</v>
      </c>
      <c r="J180" s="253">
        <f t="shared" si="18"/>
        <v>0</v>
      </c>
      <c r="K180" s="253">
        <f t="shared" si="18"/>
        <v>0</v>
      </c>
    </row>
    <row r="181" spans="1:11" ht="15" customHeight="1">
      <c r="A181" s="247">
        <v>76</v>
      </c>
      <c r="B181" s="248">
        <f t="shared" si="15"/>
        <v>0</v>
      </c>
      <c r="C181" s="249">
        <f t="shared" si="15"/>
        <v>0</v>
      </c>
      <c r="D181" s="249">
        <f t="shared" ref="D181:E181" si="21">D84</f>
        <v>0</v>
      </c>
      <c r="E181" s="249">
        <f t="shared" si="21"/>
        <v>0</v>
      </c>
      <c r="F181" s="250">
        <f t="shared" si="17"/>
        <v>0</v>
      </c>
      <c r="G181" s="251">
        <f t="shared" si="18"/>
        <v>0</v>
      </c>
      <c r="H181" s="252">
        <f t="shared" si="18"/>
        <v>0</v>
      </c>
      <c r="I181" s="252">
        <f t="shared" si="18"/>
        <v>0</v>
      </c>
      <c r="J181" s="253">
        <f t="shared" si="18"/>
        <v>0</v>
      </c>
      <c r="K181" s="253">
        <f t="shared" si="18"/>
        <v>0</v>
      </c>
    </row>
    <row r="182" spans="1:11" ht="15" customHeight="1">
      <c r="A182" s="247">
        <v>77</v>
      </c>
      <c r="B182" s="248">
        <f t="shared" si="15"/>
        <v>0</v>
      </c>
      <c r="C182" s="249">
        <f t="shared" si="15"/>
        <v>0</v>
      </c>
      <c r="D182" s="249">
        <f t="shared" ref="D182:E182" si="22">D85</f>
        <v>0</v>
      </c>
      <c r="E182" s="249">
        <f t="shared" si="22"/>
        <v>0</v>
      </c>
      <c r="F182" s="250">
        <f t="shared" si="17"/>
        <v>0</v>
      </c>
      <c r="G182" s="251">
        <f t="shared" si="18"/>
        <v>0</v>
      </c>
      <c r="H182" s="252">
        <f t="shared" si="18"/>
        <v>0</v>
      </c>
      <c r="I182" s="252">
        <f t="shared" si="18"/>
        <v>0</v>
      </c>
      <c r="J182" s="253">
        <f t="shared" si="18"/>
        <v>0</v>
      </c>
      <c r="K182" s="253">
        <f t="shared" si="18"/>
        <v>0</v>
      </c>
    </row>
    <row r="183" spans="1:11" ht="15" customHeight="1">
      <c r="A183" s="247">
        <v>78</v>
      </c>
      <c r="B183" s="248">
        <f t="shared" si="15"/>
        <v>0</v>
      </c>
      <c r="C183" s="249">
        <f t="shared" si="15"/>
        <v>0</v>
      </c>
      <c r="D183" s="249">
        <f t="shared" ref="D183:E183" si="23">D86</f>
        <v>0</v>
      </c>
      <c r="E183" s="249">
        <f t="shared" si="23"/>
        <v>0</v>
      </c>
      <c r="F183" s="250">
        <f t="shared" si="17"/>
        <v>0</v>
      </c>
      <c r="G183" s="251">
        <f t="shared" si="18"/>
        <v>0</v>
      </c>
      <c r="H183" s="252">
        <f t="shared" si="18"/>
        <v>0</v>
      </c>
      <c r="I183" s="252">
        <f t="shared" si="18"/>
        <v>0</v>
      </c>
      <c r="J183" s="253">
        <f t="shared" si="18"/>
        <v>0</v>
      </c>
      <c r="K183" s="253">
        <f t="shared" si="18"/>
        <v>0</v>
      </c>
    </row>
    <row r="184" spans="1:11" ht="15" customHeight="1">
      <c r="A184" s="247">
        <v>79</v>
      </c>
      <c r="B184" s="248">
        <f t="shared" si="15"/>
        <v>0</v>
      </c>
      <c r="C184" s="249">
        <f t="shared" si="15"/>
        <v>0</v>
      </c>
      <c r="D184" s="249">
        <f t="shared" ref="D184:E184" si="24">D87</f>
        <v>0</v>
      </c>
      <c r="E184" s="249">
        <f t="shared" si="24"/>
        <v>0</v>
      </c>
      <c r="F184" s="250">
        <f t="shared" si="17"/>
        <v>0</v>
      </c>
      <c r="G184" s="251">
        <f t="shared" si="18"/>
        <v>0</v>
      </c>
      <c r="H184" s="252">
        <f t="shared" si="18"/>
        <v>0</v>
      </c>
      <c r="I184" s="252">
        <f t="shared" si="18"/>
        <v>0</v>
      </c>
      <c r="J184" s="253">
        <f t="shared" si="18"/>
        <v>0</v>
      </c>
      <c r="K184" s="253">
        <f t="shared" si="18"/>
        <v>0</v>
      </c>
    </row>
    <row r="185" spans="1:11" ht="15" customHeight="1">
      <c r="A185" s="247">
        <v>80</v>
      </c>
      <c r="B185" s="248">
        <f t="shared" si="15"/>
        <v>0</v>
      </c>
      <c r="C185" s="249">
        <f t="shared" si="15"/>
        <v>0</v>
      </c>
      <c r="D185" s="249">
        <f t="shared" ref="D185:E185" si="25">D88</f>
        <v>0</v>
      </c>
      <c r="E185" s="249">
        <f t="shared" si="25"/>
        <v>0</v>
      </c>
      <c r="F185" s="250">
        <f t="shared" si="17"/>
        <v>0</v>
      </c>
      <c r="G185" s="251">
        <f t="shared" si="18"/>
        <v>0</v>
      </c>
      <c r="H185" s="252">
        <f t="shared" si="18"/>
        <v>0</v>
      </c>
      <c r="I185" s="252">
        <f t="shared" si="18"/>
        <v>0</v>
      </c>
      <c r="J185" s="253">
        <f t="shared" si="18"/>
        <v>0</v>
      </c>
      <c r="K185" s="253">
        <f t="shared" si="18"/>
        <v>0</v>
      </c>
    </row>
    <row r="186" spans="1:11" ht="15" hidden="1" customHeight="1">
      <c r="A186" s="247">
        <v>81</v>
      </c>
      <c r="B186" s="248">
        <f t="shared" ref="B186:E193" si="26">B89</f>
        <v>0</v>
      </c>
      <c r="C186" s="249">
        <f t="shared" si="26"/>
        <v>0</v>
      </c>
      <c r="D186" s="249">
        <f t="shared" si="26"/>
        <v>0</v>
      </c>
      <c r="E186" s="249">
        <f t="shared" si="26"/>
        <v>0</v>
      </c>
      <c r="F186" s="250">
        <f t="shared" si="17"/>
        <v>0</v>
      </c>
      <c r="G186" s="251">
        <f t="shared" ref="G186:K193" si="27">G89</f>
        <v>0</v>
      </c>
      <c r="H186" s="252">
        <f t="shared" si="27"/>
        <v>0</v>
      </c>
      <c r="I186" s="252">
        <f t="shared" si="27"/>
        <v>0</v>
      </c>
      <c r="J186" s="253">
        <f t="shared" si="27"/>
        <v>0</v>
      </c>
      <c r="K186" s="253">
        <f t="shared" si="27"/>
        <v>0</v>
      </c>
    </row>
    <row r="187" spans="1:11" ht="15" customHeight="1">
      <c r="A187" s="247">
        <v>82</v>
      </c>
      <c r="B187" s="248">
        <f t="shared" si="26"/>
        <v>0</v>
      </c>
      <c r="C187" s="249">
        <f t="shared" si="26"/>
        <v>0</v>
      </c>
      <c r="D187" s="249">
        <f t="shared" si="26"/>
        <v>0</v>
      </c>
      <c r="E187" s="249">
        <f t="shared" si="26"/>
        <v>0</v>
      </c>
      <c r="F187" s="250">
        <f t="shared" si="17"/>
        <v>0</v>
      </c>
      <c r="G187" s="251">
        <f t="shared" si="27"/>
        <v>0</v>
      </c>
      <c r="H187" s="252">
        <f t="shared" si="27"/>
        <v>0</v>
      </c>
      <c r="I187" s="252">
        <f t="shared" si="27"/>
        <v>0</v>
      </c>
      <c r="J187" s="253">
        <f t="shared" si="27"/>
        <v>0</v>
      </c>
      <c r="K187" s="253">
        <f t="shared" si="27"/>
        <v>0</v>
      </c>
    </row>
    <row r="188" spans="1:11" ht="15" customHeight="1">
      <c r="A188" s="247">
        <v>83</v>
      </c>
      <c r="B188" s="248">
        <f t="shared" si="26"/>
        <v>0</v>
      </c>
      <c r="C188" s="249">
        <f t="shared" si="26"/>
        <v>0</v>
      </c>
      <c r="D188" s="249">
        <f t="shared" si="26"/>
        <v>0</v>
      </c>
      <c r="E188" s="249">
        <f t="shared" si="26"/>
        <v>0</v>
      </c>
      <c r="F188" s="250">
        <f t="shared" si="17"/>
        <v>0</v>
      </c>
      <c r="G188" s="251">
        <f t="shared" si="27"/>
        <v>0</v>
      </c>
      <c r="H188" s="252">
        <f t="shared" si="27"/>
        <v>0</v>
      </c>
      <c r="I188" s="252">
        <f t="shared" si="27"/>
        <v>0</v>
      </c>
      <c r="J188" s="253">
        <f t="shared" si="27"/>
        <v>0</v>
      </c>
      <c r="K188" s="253">
        <f t="shared" si="27"/>
        <v>0</v>
      </c>
    </row>
    <row r="189" spans="1:11" ht="15" customHeight="1">
      <c r="A189" s="247">
        <v>84</v>
      </c>
      <c r="B189" s="248">
        <f t="shared" si="26"/>
        <v>0</v>
      </c>
      <c r="C189" s="249">
        <f t="shared" si="26"/>
        <v>0</v>
      </c>
      <c r="D189" s="249">
        <f t="shared" si="26"/>
        <v>0</v>
      </c>
      <c r="E189" s="249">
        <f t="shared" si="26"/>
        <v>0</v>
      </c>
      <c r="F189" s="250">
        <f t="shared" si="17"/>
        <v>0</v>
      </c>
      <c r="G189" s="251">
        <f t="shared" si="27"/>
        <v>0</v>
      </c>
      <c r="H189" s="252">
        <f t="shared" si="27"/>
        <v>0</v>
      </c>
      <c r="I189" s="252">
        <f t="shared" si="27"/>
        <v>0</v>
      </c>
      <c r="J189" s="253">
        <f t="shared" si="27"/>
        <v>0</v>
      </c>
      <c r="K189" s="253">
        <f t="shared" si="27"/>
        <v>0</v>
      </c>
    </row>
    <row r="190" spans="1:11" ht="15" customHeight="1">
      <c r="A190" s="247">
        <v>85</v>
      </c>
      <c r="B190" s="248">
        <f t="shared" si="26"/>
        <v>0</v>
      </c>
      <c r="C190" s="249">
        <f t="shared" si="26"/>
        <v>0</v>
      </c>
      <c r="D190" s="249">
        <f t="shared" si="26"/>
        <v>0</v>
      </c>
      <c r="E190" s="249">
        <f t="shared" si="26"/>
        <v>0</v>
      </c>
      <c r="F190" s="250">
        <f t="shared" si="17"/>
        <v>0</v>
      </c>
      <c r="G190" s="251">
        <f t="shared" si="27"/>
        <v>0</v>
      </c>
      <c r="H190" s="252">
        <f t="shared" si="27"/>
        <v>0</v>
      </c>
      <c r="I190" s="252">
        <f t="shared" si="27"/>
        <v>0</v>
      </c>
      <c r="J190" s="253">
        <f t="shared" si="27"/>
        <v>0</v>
      </c>
      <c r="K190" s="253">
        <f t="shared" si="27"/>
        <v>0</v>
      </c>
    </row>
    <row r="191" spans="1:11" ht="15" customHeight="1">
      <c r="A191" s="247">
        <v>86</v>
      </c>
      <c r="B191" s="248">
        <f t="shared" si="26"/>
        <v>0</v>
      </c>
      <c r="C191" s="249">
        <f t="shared" si="26"/>
        <v>0</v>
      </c>
      <c r="D191" s="249">
        <f t="shared" si="26"/>
        <v>0</v>
      </c>
      <c r="E191" s="249">
        <f t="shared" si="26"/>
        <v>0</v>
      </c>
      <c r="F191" s="250">
        <f t="shared" si="17"/>
        <v>0</v>
      </c>
      <c r="G191" s="251">
        <f t="shared" si="27"/>
        <v>0</v>
      </c>
      <c r="H191" s="252">
        <f t="shared" si="27"/>
        <v>0</v>
      </c>
      <c r="I191" s="252">
        <f t="shared" si="27"/>
        <v>0</v>
      </c>
      <c r="J191" s="253">
        <f t="shared" si="27"/>
        <v>0</v>
      </c>
      <c r="K191" s="253">
        <f t="shared" si="27"/>
        <v>0</v>
      </c>
    </row>
    <row r="192" spans="1:11" ht="15" customHeight="1">
      <c r="A192" s="247">
        <v>87</v>
      </c>
      <c r="B192" s="248">
        <f t="shared" si="26"/>
        <v>0</v>
      </c>
      <c r="C192" s="249">
        <f t="shared" si="26"/>
        <v>0</v>
      </c>
      <c r="D192" s="249">
        <f t="shared" si="26"/>
        <v>0</v>
      </c>
      <c r="E192" s="249">
        <f t="shared" si="26"/>
        <v>0</v>
      </c>
      <c r="F192" s="250">
        <f t="shared" si="17"/>
        <v>0</v>
      </c>
      <c r="G192" s="251">
        <f t="shared" si="27"/>
        <v>0</v>
      </c>
      <c r="H192" s="252">
        <f t="shared" si="27"/>
        <v>0</v>
      </c>
      <c r="I192" s="252">
        <f t="shared" si="27"/>
        <v>0</v>
      </c>
      <c r="J192" s="253">
        <f t="shared" si="27"/>
        <v>0</v>
      </c>
      <c r="K192" s="253">
        <f t="shared" si="27"/>
        <v>0</v>
      </c>
    </row>
    <row r="193" spans="1:11" ht="15" customHeight="1">
      <c r="A193" s="247">
        <v>88</v>
      </c>
      <c r="B193" s="248">
        <f t="shared" si="26"/>
        <v>0</v>
      </c>
      <c r="C193" s="249">
        <f t="shared" si="26"/>
        <v>0</v>
      </c>
      <c r="D193" s="249">
        <f t="shared" si="26"/>
        <v>0</v>
      </c>
      <c r="E193" s="249">
        <f t="shared" si="26"/>
        <v>0</v>
      </c>
      <c r="F193" s="250">
        <f t="shared" si="17"/>
        <v>0</v>
      </c>
      <c r="G193" s="251">
        <f t="shared" si="27"/>
        <v>0</v>
      </c>
      <c r="H193" s="252">
        <f t="shared" si="27"/>
        <v>0</v>
      </c>
      <c r="I193" s="252">
        <f t="shared" si="27"/>
        <v>0</v>
      </c>
      <c r="J193" s="253">
        <f t="shared" si="27"/>
        <v>0</v>
      </c>
      <c r="K193" s="253">
        <f t="shared" si="27"/>
        <v>0</v>
      </c>
    </row>
    <row r="194" spans="1:11" ht="15" customHeight="1">
      <c r="A194" s="247">
        <v>89</v>
      </c>
      <c r="B194" s="248">
        <f t="shared" ref="B194:C194" si="28">B98</f>
        <v>0</v>
      </c>
      <c r="C194" s="249">
        <f t="shared" si="28"/>
        <v>0</v>
      </c>
      <c r="D194" s="249">
        <f t="shared" ref="D194:E194" si="29">D97</f>
        <v>0</v>
      </c>
      <c r="E194" s="249">
        <f t="shared" si="29"/>
        <v>0</v>
      </c>
      <c r="F194" s="250">
        <f t="shared" si="17"/>
        <v>0</v>
      </c>
      <c r="G194" s="251">
        <f t="shared" ref="G194:K194" si="30">G98</f>
        <v>0</v>
      </c>
      <c r="H194" s="252">
        <f t="shared" si="30"/>
        <v>0</v>
      </c>
      <c r="I194" s="252">
        <f t="shared" si="30"/>
        <v>0</v>
      </c>
      <c r="J194" s="253">
        <f t="shared" si="30"/>
        <v>0</v>
      </c>
      <c r="K194" s="253">
        <f t="shared" si="30"/>
        <v>0</v>
      </c>
    </row>
    <row r="195" spans="1:11" ht="15" customHeight="1">
      <c r="A195" s="247">
        <v>90</v>
      </c>
      <c r="B195" s="248">
        <f>B98</f>
        <v>0</v>
      </c>
      <c r="C195" s="249">
        <f>C98</f>
        <v>0</v>
      </c>
      <c r="D195" s="249">
        <f t="shared" ref="D195:E195" si="31">D98</f>
        <v>0</v>
      </c>
      <c r="E195" s="249">
        <f t="shared" si="31"/>
        <v>0</v>
      </c>
      <c r="F195" s="250">
        <f t="shared" si="17"/>
        <v>0</v>
      </c>
      <c r="G195" s="251">
        <f>G98</f>
        <v>0</v>
      </c>
      <c r="H195" s="252">
        <f>H98</f>
        <v>0</v>
      </c>
      <c r="I195" s="252">
        <f>I98</f>
        <v>0</v>
      </c>
      <c r="J195" s="253">
        <f>J98</f>
        <v>0</v>
      </c>
      <c r="K195" s="253">
        <f>K98</f>
        <v>0</v>
      </c>
    </row>
    <row r="196" spans="1:11">
      <c r="C196" s="47"/>
      <c r="D196" s="47"/>
      <c r="E196" s="47"/>
      <c r="F196" s="48"/>
      <c r="G196" s="47"/>
      <c r="H196" s="49"/>
      <c r="I196" s="49"/>
      <c r="J196" s="49"/>
      <c r="K196" s="49"/>
    </row>
    <row r="197" spans="1:11" ht="60" customHeight="1">
      <c r="A197" s="665" t="s">
        <v>71</v>
      </c>
      <c r="B197" s="666"/>
      <c r="C197" s="436">
        <f t="shared" ref="C197:I197" si="32">+SUM(C106:C195)</f>
        <v>0</v>
      </c>
      <c r="D197" s="245">
        <f t="shared" si="32"/>
        <v>0</v>
      </c>
      <c r="E197" s="245">
        <f t="shared" si="32"/>
        <v>0</v>
      </c>
      <c r="F197" s="245">
        <f t="shared" si="32"/>
        <v>0</v>
      </c>
      <c r="G197" s="245">
        <f t="shared" si="32"/>
        <v>0</v>
      </c>
      <c r="H197" s="246">
        <f t="shared" si="32"/>
        <v>0</v>
      </c>
      <c r="I197" s="246">
        <f t="shared" si="32"/>
        <v>0</v>
      </c>
      <c r="J197" s="246">
        <f>COUNTIF(J106:J195,"***")</f>
        <v>0</v>
      </c>
      <c r="K197" s="246">
        <f>COUNTIF(K106:K195,"***")</f>
        <v>0</v>
      </c>
    </row>
    <row r="198" spans="1:11">
      <c r="B198" s="46"/>
      <c r="C198" s="46"/>
      <c r="D198" s="46"/>
      <c r="E198" s="50"/>
      <c r="F198" s="46"/>
      <c r="G198" s="46"/>
      <c r="H198" s="46"/>
      <c r="I198" s="46"/>
      <c r="J198" s="46"/>
      <c r="K198" s="46"/>
    </row>
  </sheetData>
  <mergeCells count="28">
    <mergeCell ref="A197:B197"/>
    <mergeCell ref="A1:K1"/>
    <mergeCell ref="I7:I8"/>
    <mergeCell ref="I104:I105"/>
    <mergeCell ref="G104:G105"/>
    <mergeCell ref="H104:H105"/>
    <mergeCell ref="A104:A105"/>
    <mergeCell ref="B104:B105"/>
    <mergeCell ref="C104:C105"/>
    <mergeCell ref="D104:E104"/>
    <mergeCell ref="F104:F105"/>
    <mergeCell ref="J7:J8"/>
    <mergeCell ref="J104:J105"/>
    <mergeCell ref="K7:K8"/>
    <mergeCell ref="K104:K105"/>
    <mergeCell ref="B2:H2"/>
    <mergeCell ref="A6:H6"/>
    <mergeCell ref="C3:G3"/>
    <mergeCell ref="C4:G4"/>
    <mergeCell ref="H7:H8"/>
    <mergeCell ref="A103:H103"/>
    <mergeCell ref="B7:B8"/>
    <mergeCell ref="C7:C8"/>
    <mergeCell ref="D7:E7"/>
    <mergeCell ref="F7:F8"/>
    <mergeCell ref="G7:G8"/>
    <mergeCell ref="A7:A8"/>
    <mergeCell ref="A100:B100"/>
  </mergeCells>
  <dataValidations count="3">
    <dataValidation type="list" allowBlank="1" showInputMessage="1" showErrorMessage="1" sqref="C65653 IV65653 SR65653 ACN65653 AMJ65653 AWF65653 BGB65653 BPX65653 BZT65653 CJP65653 CTL65653 DDH65653 DND65653 DWZ65653 EGV65653 EQR65653 FAN65653 FKJ65653 FUF65653 GEB65653 GNX65653 GXT65653 HHP65653 HRL65653 IBH65653 ILD65653 IUZ65653 JEV65653 JOR65653 JYN65653 KIJ65653 KSF65653 LCB65653 LLX65653 LVT65653 MFP65653 MPL65653 MZH65653 NJD65653 NSZ65653 OCV65653 OMR65653 OWN65653 PGJ65653 PQF65653 QAB65653 QJX65653 QTT65653 RDP65653 RNL65653 RXH65653 SHD65653 SQZ65653 TAV65653 TKR65653 TUN65653 UEJ65653 UOF65653 UYB65653 VHX65653 VRT65653 WBP65653 WLL65653 WVH65653 C131189 IV131189 SR131189 ACN131189 AMJ131189 AWF131189 BGB131189 BPX131189 BZT131189 CJP131189 CTL131189 DDH131189 DND131189 DWZ131189 EGV131189 EQR131189 FAN131189 FKJ131189 FUF131189 GEB131189 GNX131189 GXT131189 HHP131189 HRL131189 IBH131189 ILD131189 IUZ131189 JEV131189 JOR131189 JYN131189 KIJ131189 KSF131189 LCB131189 LLX131189 LVT131189 MFP131189 MPL131189 MZH131189 NJD131189 NSZ131189 OCV131189 OMR131189 OWN131189 PGJ131189 PQF131189 QAB131189 QJX131189 QTT131189 RDP131189 RNL131189 RXH131189 SHD131189 SQZ131189 TAV131189 TKR131189 TUN131189 UEJ131189 UOF131189 UYB131189 VHX131189 VRT131189 WBP131189 WLL131189 WVH131189 C196725 IV196725 SR196725 ACN196725 AMJ196725 AWF196725 BGB196725 BPX196725 BZT196725 CJP196725 CTL196725 DDH196725 DND196725 DWZ196725 EGV196725 EQR196725 FAN196725 FKJ196725 FUF196725 GEB196725 GNX196725 GXT196725 HHP196725 HRL196725 IBH196725 ILD196725 IUZ196725 JEV196725 JOR196725 JYN196725 KIJ196725 KSF196725 LCB196725 LLX196725 LVT196725 MFP196725 MPL196725 MZH196725 NJD196725 NSZ196725 OCV196725 OMR196725 OWN196725 PGJ196725 PQF196725 QAB196725 QJX196725 QTT196725 RDP196725 RNL196725 RXH196725 SHD196725 SQZ196725 TAV196725 TKR196725 TUN196725 UEJ196725 UOF196725 UYB196725 VHX196725 VRT196725 WBP196725 WLL196725 WVH196725 C262261 IV262261 SR262261 ACN262261 AMJ262261 AWF262261 BGB262261 BPX262261 BZT262261 CJP262261 CTL262261 DDH262261 DND262261 DWZ262261 EGV262261 EQR262261 FAN262261 FKJ262261 FUF262261 GEB262261 GNX262261 GXT262261 HHP262261 HRL262261 IBH262261 ILD262261 IUZ262261 JEV262261 JOR262261 JYN262261 KIJ262261 KSF262261 LCB262261 LLX262261 LVT262261 MFP262261 MPL262261 MZH262261 NJD262261 NSZ262261 OCV262261 OMR262261 OWN262261 PGJ262261 PQF262261 QAB262261 QJX262261 QTT262261 RDP262261 RNL262261 RXH262261 SHD262261 SQZ262261 TAV262261 TKR262261 TUN262261 UEJ262261 UOF262261 UYB262261 VHX262261 VRT262261 WBP262261 WLL262261 WVH262261 C327797 IV327797 SR327797 ACN327797 AMJ327797 AWF327797 BGB327797 BPX327797 BZT327797 CJP327797 CTL327797 DDH327797 DND327797 DWZ327797 EGV327797 EQR327797 FAN327797 FKJ327797 FUF327797 GEB327797 GNX327797 GXT327797 HHP327797 HRL327797 IBH327797 ILD327797 IUZ327797 JEV327797 JOR327797 JYN327797 KIJ327797 KSF327797 LCB327797 LLX327797 LVT327797 MFP327797 MPL327797 MZH327797 NJD327797 NSZ327797 OCV327797 OMR327797 OWN327797 PGJ327797 PQF327797 QAB327797 QJX327797 QTT327797 RDP327797 RNL327797 RXH327797 SHD327797 SQZ327797 TAV327797 TKR327797 TUN327797 UEJ327797 UOF327797 UYB327797 VHX327797 VRT327797 WBP327797 WLL327797 WVH327797 C393333 IV393333 SR393333 ACN393333 AMJ393333 AWF393333 BGB393333 BPX393333 BZT393333 CJP393333 CTL393333 DDH393333 DND393333 DWZ393333 EGV393333 EQR393333 FAN393333 FKJ393333 FUF393333 GEB393333 GNX393333 GXT393333 HHP393333 HRL393333 IBH393333 ILD393333 IUZ393333 JEV393333 JOR393333 JYN393333 KIJ393333 KSF393333 LCB393333 LLX393333 LVT393333 MFP393333 MPL393333 MZH393333 NJD393333 NSZ393333 OCV393333 OMR393333 OWN393333 PGJ393333 PQF393333 QAB393333 QJX393333 QTT393333 RDP393333 RNL393333 RXH393333 SHD393333 SQZ393333 TAV393333 TKR393333 TUN393333 UEJ393333 UOF393333 UYB393333 VHX393333 VRT393333 WBP393333 WLL393333 WVH393333 C458869 IV458869 SR458869 ACN458869 AMJ458869 AWF458869 BGB458869 BPX458869 BZT458869 CJP458869 CTL458869 DDH458869 DND458869 DWZ458869 EGV458869 EQR458869 FAN458869 FKJ458869 FUF458869 GEB458869 GNX458869 GXT458869 HHP458869 HRL458869 IBH458869 ILD458869 IUZ458869 JEV458869 JOR458869 JYN458869 KIJ458869 KSF458869 LCB458869 LLX458869 LVT458869 MFP458869 MPL458869 MZH458869 NJD458869 NSZ458869 OCV458869 OMR458869 OWN458869 PGJ458869 PQF458869 QAB458869 QJX458869 QTT458869 RDP458869 RNL458869 RXH458869 SHD458869 SQZ458869 TAV458869 TKR458869 TUN458869 UEJ458869 UOF458869 UYB458869 VHX458869 VRT458869 WBP458869 WLL458869 WVH458869 C524405 IV524405 SR524405 ACN524405 AMJ524405 AWF524405 BGB524405 BPX524405 BZT524405 CJP524405 CTL524405 DDH524405 DND524405 DWZ524405 EGV524405 EQR524405 FAN524405 FKJ524405 FUF524405 GEB524405 GNX524405 GXT524405 HHP524405 HRL524405 IBH524405 ILD524405 IUZ524405 JEV524405 JOR524405 JYN524405 KIJ524405 KSF524405 LCB524405 LLX524405 LVT524405 MFP524405 MPL524405 MZH524405 NJD524405 NSZ524405 OCV524405 OMR524405 OWN524405 PGJ524405 PQF524405 QAB524405 QJX524405 QTT524405 RDP524405 RNL524405 RXH524405 SHD524405 SQZ524405 TAV524405 TKR524405 TUN524405 UEJ524405 UOF524405 UYB524405 VHX524405 VRT524405 WBP524405 WLL524405 WVH524405 C589941 IV589941 SR589941 ACN589941 AMJ589941 AWF589941 BGB589941 BPX589941 BZT589941 CJP589941 CTL589941 DDH589941 DND589941 DWZ589941 EGV589941 EQR589941 FAN589941 FKJ589941 FUF589941 GEB589941 GNX589941 GXT589941 HHP589941 HRL589941 IBH589941 ILD589941 IUZ589941 JEV589941 JOR589941 JYN589941 KIJ589941 KSF589941 LCB589941 LLX589941 LVT589941 MFP589941 MPL589941 MZH589941 NJD589941 NSZ589941 OCV589941 OMR589941 OWN589941 PGJ589941 PQF589941 QAB589941 QJX589941 QTT589941 RDP589941 RNL589941 RXH589941 SHD589941 SQZ589941 TAV589941 TKR589941 TUN589941 UEJ589941 UOF589941 UYB589941 VHX589941 VRT589941 WBP589941 WLL589941 WVH589941 C655477 IV655477 SR655477 ACN655477 AMJ655477 AWF655477 BGB655477 BPX655477 BZT655477 CJP655477 CTL655477 DDH655477 DND655477 DWZ655477 EGV655477 EQR655477 FAN655477 FKJ655477 FUF655477 GEB655477 GNX655477 GXT655477 HHP655477 HRL655477 IBH655477 ILD655477 IUZ655477 JEV655477 JOR655477 JYN655477 KIJ655477 KSF655477 LCB655477 LLX655477 LVT655477 MFP655477 MPL655477 MZH655477 NJD655477 NSZ655477 OCV655477 OMR655477 OWN655477 PGJ655477 PQF655477 QAB655477 QJX655477 QTT655477 RDP655477 RNL655477 RXH655477 SHD655477 SQZ655477 TAV655477 TKR655477 TUN655477 UEJ655477 UOF655477 UYB655477 VHX655477 VRT655477 WBP655477 WLL655477 WVH655477 C721013 IV721013 SR721013 ACN721013 AMJ721013 AWF721013 BGB721013 BPX721013 BZT721013 CJP721013 CTL721013 DDH721013 DND721013 DWZ721013 EGV721013 EQR721013 FAN721013 FKJ721013 FUF721013 GEB721013 GNX721013 GXT721013 HHP721013 HRL721013 IBH721013 ILD721013 IUZ721013 JEV721013 JOR721013 JYN721013 KIJ721013 KSF721013 LCB721013 LLX721013 LVT721013 MFP721013 MPL721013 MZH721013 NJD721013 NSZ721013 OCV721013 OMR721013 OWN721013 PGJ721013 PQF721013 QAB721013 QJX721013 QTT721013 RDP721013 RNL721013 RXH721013 SHD721013 SQZ721013 TAV721013 TKR721013 TUN721013 UEJ721013 UOF721013 UYB721013 VHX721013 VRT721013 WBP721013 WLL721013 WVH721013 C786549 IV786549 SR786549 ACN786549 AMJ786549 AWF786549 BGB786549 BPX786549 BZT786549 CJP786549 CTL786549 DDH786549 DND786549 DWZ786549 EGV786549 EQR786549 FAN786549 FKJ786549 FUF786549 GEB786549 GNX786549 GXT786549 HHP786549 HRL786549 IBH786549 ILD786549 IUZ786549 JEV786549 JOR786549 JYN786549 KIJ786549 KSF786549 LCB786549 LLX786549 LVT786549 MFP786549 MPL786549 MZH786549 NJD786549 NSZ786549 OCV786549 OMR786549 OWN786549 PGJ786549 PQF786549 QAB786549 QJX786549 QTT786549 RDP786549 RNL786549 RXH786549 SHD786549 SQZ786549 TAV786549 TKR786549 TUN786549 UEJ786549 UOF786549 UYB786549 VHX786549 VRT786549 WBP786549 WLL786549 WVH786549 C852085 IV852085 SR852085 ACN852085 AMJ852085 AWF852085 BGB852085 BPX852085 BZT852085 CJP852085 CTL852085 DDH852085 DND852085 DWZ852085 EGV852085 EQR852085 FAN852085 FKJ852085 FUF852085 GEB852085 GNX852085 GXT852085 HHP852085 HRL852085 IBH852085 ILD852085 IUZ852085 JEV852085 JOR852085 JYN852085 KIJ852085 KSF852085 LCB852085 LLX852085 LVT852085 MFP852085 MPL852085 MZH852085 NJD852085 NSZ852085 OCV852085 OMR852085 OWN852085 PGJ852085 PQF852085 QAB852085 QJX852085 QTT852085 RDP852085 RNL852085 RXH852085 SHD852085 SQZ852085 TAV852085 TKR852085 TUN852085 UEJ852085 UOF852085 UYB852085 VHX852085 VRT852085 WBP852085 WLL852085 WVH852085 C917621 IV917621 SR917621 ACN917621 AMJ917621 AWF917621 BGB917621 BPX917621 BZT917621 CJP917621 CTL917621 DDH917621 DND917621 DWZ917621 EGV917621 EQR917621 FAN917621 FKJ917621 FUF917621 GEB917621 GNX917621 GXT917621 HHP917621 HRL917621 IBH917621 ILD917621 IUZ917621 JEV917621 JOR917621 JYN917621 KIJ917621 KSF917621 LCB917621 LLX917621 LVT917621 MFP917621 MPL917621 MZH917621 NJD917621 NSZ917621 OCV917621 OMR917621 OWN917621 PGJ917621 PQF917621 QAB917621 QJX917621 QTT917621 RDP917621 RNL917621 RXH917621 SHD917621 SQZ917621 TAV917621 TKR917621 TUN917621 UEJ917621 UOF917621 UYB917621 VHX917621 VRT917621 WBP917621 WLL917621 WVH917621 C983157 IV983157 SR983157 ACN983157 AMJ983157 AWF983157 BGB983157 BPX983157 BZT983157 CJP983157 CTL983157 DDH983157 DND983157 DWZ983157 EGV983157 EQR983157 FAN983157 FKJ983157 FUF983157 GEB983157 GNX983157 GXT983157 HHP983157 HRL983157 IBH983157 ILD983157 IUZ983157 JEV983157 JOR983157 JYN983157 KIJ983157 KSF983157 LCB983157 LLX983157 LVT983157 MFP983157 MPL983157 MZH983157 NJD983157 NSZ983157 OCV983157 OMR983157 OWN983157 PGJ983157 PQF983157 QAB983157 QJX983157 QTT983157 RDP983157 RNL983157 RXH983157 SHD983157 SQZ983157 TAV983157 TKR983157 TUN983157 UEJ983157 UOF983157 UYB983157 VHX983157 VRT983157 WBP983157 WLL983157 WVH983157">
      <formula1>#REF!</formula1>
    </dataValidation>
    <dataValidation type="list" showInputMessage="1" showErrorMessage="1" sqref="J9:J98">
      <formula1>"BENEFICIARIOS SECTOR AGRO, BENEFICIARIOS ECONOMÍA NARANJA, APLICACIÓN REVOLUCIÓN INDUSTRIAL, FOCOS TEMÁTICOS CTeI, AGENDAS DEPARTAMENTALES DE COMPETITIVIDAD, APUESTAS PRODUCTIVAS DEPARTAMENTALES, VOCACIONES PRODUCTIVAS REGIONALES"</formula1>
    </dataValidation>
    <dataValidation type="list" showInputMessage="1" showErrorMessage="1" sqref="K9:K98">
      <formula1>"DESARROLLO TECNOLÓGICO, INNOVACIÓN, COMPETITIVIDAD"</formula1>
    </dataValidation>
  </dataValidations>
  <printOptions horizontalCentered="1"/>
  <pageMargins left="0.74803149606299213" right="0.74803149606299213" top="0.23622047244094491" bottom="0.74803149606299213" header="0.31496062992125984" footer="0.31496062992125984"/>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8"/>
  <sheetViews>
    <sheetView showGridLines="0" topLeftCell="A298" zoomScale="70" zoomScaleNormal="70" workbookViewId="0">
      <selection activeCell="T16" sqref="T16"/>
    </sheetView>
  </sheetViews>
  <sheetFormatPr baseColWidth="10" defaultColWidth="11.42578125" defaultRowHeight="15"/>
  <cols>
    <col min="1" max="1" width="1.140625" style="138" customWidth="1"/>
    <col min="2" max="2" width="9.85546875" style="138" customWidth="1"/>
    <col min="3" max="3" width="0.85546875" style="138" customWidth="1"/>
    <col min="4" max="4" width="21.140625" style="138" customWidth="1"/>
    <col min="5" max="5" width="1" style="138" customWidth="1"/>
    <col min="6" max="6" width="15.7109375" style="138" customWidth="1"/>
    <col min="7" max="7" width="1.28515625" style="138" customWidth="1"/>
    <col min="8" max="8" width="16.140625" style="185" customWidth="1"/>
    <col min="9" max="9" width="15.85546875" style="138" bestFit="1" customWidth="1"/>
    <col min="10" max="10" width="12.85546875" style="186" customWidth="1"/>
    <col min="11" max="11" width="61.42578125" style="138" customWidth="1"/>
    <col min="12" max="12" width="1.85546875" style="138" customWidth="1"/>
    <col min="13" max="13" width="19.28515625" style="186" customWidth="1"/>
    <col min="14" max="14" width="2.28515625" style="186" customWidth="1"/>
    <col min="15" max="15" width="10" style="138" customWidth="1"/>
    <col min="16" max="16" width="0.85546875" style="138" customWidth="1"/>
    <col min="17" max="17" width="26" style="138" customWidth="1"/>
    <col min="18" max="18" width="2.7109375" style="138" customWidth="1"/>
    <col min="19" max="19" width="11.42578125" style="138"/>
    <col min="20" max="20" width="39.28515625" style="138" customWidth="1"/>
    <col min="21" max="16384" width="11.42578125" style="138"/>
  </cols>
  <sheetData>
    <row r="1" spans="1:20" ht="6.95" customHeight="1">
      <c r="A1" s="229"/>
      <c r="B1" s="230"/>
      <c r="C1" s="230"/>
      <c r="D1" s="230"/>
      <c r="E1" s="230"/>
      <c r="F1" s="230"/>
      <c r="G1" s="230"/>
      <c r="H1" s="743"/>
      <c r="I1" s="743"/>
      <c r="J1" s="743"/>
      <c r="K1" s="743"/>
      <c r="L1" s="743"/>
      <c r="M1" s="743"/>
      <c r="N1" s="743"/>
      <c r="O1" s="743"/>
      <c r="P1" s="743"/>
      <c r="Q1" s="743"/>
      <c r="R1" s="238"/>
      <c r="S1" s="161"/>
      <c r="T1" s="161"/>
    </row>
    <row r="2" spans="1:20">
      <c r="A2" s="231"/>
      <c r="B2" s="229"/>
      <c r="C2" s="230"/>
      <c r="D2" s="230"/>
      <c r="E2" s="230"/>
      <c r="F2" s="230"/>
      <c r="G2" s="230"/>
      <c r="H2" s="743"/>
      <c r="I2" s="743"/>
      <c r="J2" s="743"/>
      <c r="K2" s="743"/>
      <c r="L2" s="743"/>
      <c r="M2" s="743"/>
      <c r="N2" s="743"/>
      <c r="O2" s="743"/>
      <c r="P2" s="743"/>
      <c r="Q2" s="744"/>
      <c r="R2" s="239"/>
      <c r="S2" s="161"/>
      <c r="T2" s="161"/>
    </row>
    <row r="3" spans="1:20">
      <c r="A3" s="231"/>
      <c r="B3" s="231"/>
      <c r="C3" s="139"/>
      <c r="D3" s="139"/>
      <c r="E3" s="139"/>
      <c r="F3" s="139"/>
      <c r="G3" s="139"/>
      <c r="H3" s="745"/>
      <c r="I3" s="745"/>
      <c r="J3" s="745"/>
      <c r="K3" s="745"/>
      <c r="L3" s="745"/>
      <c r="M3" s="745"/>
      <c r="N3" s="745"/>
      <c r="O3" s="745"/>
      <c r="P3" s="745"/>
      <c r="Q3" s="746"/>
      <c r="R3" s="239"/>
      <c r="S3" s="161"/>
      <c r="T3" s="161"/>
    </row>
    <row r="4" spans="1:20">
      <c r="A4" s="231"/>
      <c r="B4" s="231"/>
      <c r="C4" s="139"/>
      <c r="D4" s="139"/>
      <c r="E4" s="139"/>
      <c r="F4" s="139"/>
      <c r="G4" s="139"/>
      <c r="H4" s="162"/>
      <c r="I4" s="139"/>
      <c r="J4" s="163"/>
      <c r="K4" s="139"/>
      <c r="L4" s="139"/>
      <c r="M4" s="163"/>
      <c r="N4" s="163"/>
      <c r="O4" s="139"/>
      <c r="P4" s="139"/>
      <c r="Q4" s="232"/>
      <c r="R4" s="232"/>
      <c r="S4" s="161"/>
      <c r="T4" s="161"/>
    </row>
    <row r="5" spans="1:20">
      <c r="A5" s="231"/>
      <c r="B5" s="231"/>
      <c r="C5" s="139"/>
      <c r="D5" s="139"/>
      <c r="E5" s="139"/>
      <c r="F5" s="139"/>
      <c r="G5" s="139"/>
      <c r="H5" s="162"/>
      <c r="I5" s="139"/>
      <c r="J5" s="163"/>
      <c r="K5" s="139"/>
      <c r="L5" s="139"/>
      <c r="M5" s="163"/>
      <c r="N5" s="163"/>
      <c r="O5" s="139"/>
      <c r="P5" s="139"/>
      <c r="Q5" s="232"/>
      <c r="R5" s="232"/>
      <c r="S5" s="161"/>
      <c r="T5" s="161"/>
    </row>
    <row r="6" spans="1:20">
      <c r="A6" s="231"/>
      <c r="B6" s="231"/>
      <c r="C6" s="139"/>
      <c r="D6" s="139"/>
      <c r="E6" s="139"/>
      <c r="F6" s="139"/>
      <c r="G6" s="139"/>
      <c r="H6" s="162"/>
      <c r="I6" s="139"/>
      <c r="J6" s="163"/>
      <c r="K6" s="139"/>
      <c r="L6" s="139"/>
      <c r="M6" s="163"/>
      <c r="N6" s="163"/>
      <c r="O6" s="139"/>
      <c r="P6" s="139"/>
      <c r="Q6" s="232"/>
      <c r="R6" s="232"/>
      <c r="S6" s="161"/>
      <c r="T6" s="161"/>
    </row>
    <row r="7" spans="1:20">
      <c r="A7" s="231"/>
      <c r="B7" s="233"/>
      <c r="C7" s="234"/>
      <c r="D7" s="234"/>
      <c r="E7" s="234"/>
      <c r="F7" s="234"/>
      <c r="G7" s="234"/>
      <c r="H7" s="235"/>
      <c r="I7" s="234"/>
      <c r="J7" s="236"/>
      <c r="K7" s="234"/>
      <c r="L7" s="234"/>
      <c r="M7" s="236"/>
      <c r="N7" s="236"/>
      <c r="O7" s="234"/>
      <c r="P7" s="234"/>
      <c r="Q7" s="237"/>
      <c r="R7" s="232"/>
      <c r="S7" s="161"/>
      <c r="T7" s="161"/>
    </row>
    <row r="8" spans="1:20" ht="6.95" customHeight="1">
      <c r="A8" s="233"/>
      <c r="B8" s="234"/>
      <c r="C8" s="234"/>
      <c r="D8" s="234"/>
      <c r="E8" s="234"/>
      <c r="F8" s="234"/>
      <c r="G8" s="234"/>
      <c r="H8" s="235"/>
      <c r="I8" s="234"/>
      <c r="J8" s="236"/>
      <c r="K8" s="234"/>
      <c r="L8" s="234"/>
      <c r="M8" s="236"/>
      <c r="N8" s="236"/>
      <c r="O8" s="234"/>
      <c r="P8" s="234"/>
      <c r="Q8" s="234"/>
      <c r="R8" s="237"/>
      <c r="S8" s="161"/>
      <c r="T8" s="161"/>
    </row>
    <row r="9" spans="1:20" s="161" customFormat="1">
      <c r="H9" s="164"/>
      <c r="J9" s="165"/>
      <c r="M9" s="165"/>
      <c r="N9" s="165"/>
    </row>
    <row r="10" spans="1:20" s="161" customFormat="1">
      <c r="H10" s="164"/>
      <c r="J10" s="165"/>
      <c r="M10" s="165"/>
      <c r="N10" s="165"/>
    </row>
    <row r="11" spans="1:20" s="161" customFormat="1" ht="39">
      <c r="A11" s="333" t="s">
        <v>72</v>
      </c>
      <c r="B11" s="166"/>
      <c r="C11" s="166"/>
      <c r="D11" s="166"/>
      <c r="E11" s="166"/>
      <c r="F11" s="166"/>
      <c r="G11" s="166"/>
      <c r="H11" s="164"/>
      <c r="J11" s="165"/>
      <c r="M11" s="165"/>
      <c r="N11" s="165"/>
    </row>
    <row r="12" spans="1:20" s="161" customFormat="1">
      <c r="H12" s="164"/>
      <c r="J12" s="165"/>
      <c r="M12" s="165"/>
      <c r="N12" s="165"/>
    </row>
    <row r="13" spans="1:20" s="167" customFormat="1" ht="45" customHeight="1">
      <c r="B13" s="339" t="s">
        <v>73</v>
      </c>
      <c r="D13" s="685" t="s">
        <v>74</v>
      </c>
      <c r="E13" s="685"/>
      <c r="F13" s="685"/>
      <c r="H13" s="747" t="s">
        <v>782</v>
      </c>
      <c r="I13" s="747"/>
      <c r="J13" s="747"/>
      <c r="K13" s="747"/>
      <c r="L13" s="747"/>
      <c r="M13" s="747"/>
      <c r="N13" s="747"/>
      <c r="O13" s="747"/>
      <c r="P13" s="168"/>
      <c r="Q13" s="338" t="s">
        <v>75</v>
      </c>
      <c r="R13" s="169"/>
    </row>
    <row r="14" spans="1:20" s="170" customFormat="1" ht="39.950000000000003" customHeight="1">
      <c r="B14" s="311" t="s">
        <v>76</v>
      </c>
      <c r="C14" s="226"/>
      <c r="D14" s="227" t="s">
        <v>621</v>
      </c>
      <c r="E14" s="222"/>
      <c r="F14" s="223"/>
      <c r="G14" s="222"/>
      <c r="H14" s="224"/>
      <c r="I14" s="225"/>
      <c r="J14" s="225"/>
      <c r="K14" s="225"/>
      <c r="L14" s="225"/>
      <c r="M14" s="225"/>
      <c r="N14" s="225"/>
      <c r="O14" s="225"/>
      <c r="P14" s="225"/>
      <c r="Q14" s="225"/>
      <c r="R14" s="225"/>
    </row>
    <row r="15" spans="1:20" s="170" customFormat="1" ht="15" customHeight="1">
      <c r="H15" s="171"/>
      <c r="I15" s="171"/>
      <c r="J15" s="171"/>
      <c r="K15" s="171"/>
      <c r="L15" s="171"/>
      <c r="M15" s="59"/>
      <c r="N15" s="59"/>
      <c r="O15" s="59"/>
      <c r="P15" s="59"/>
      <c r="Q15" s="59"/>
      <c r="R15" s="59"/>
    </row>
    <row r="16" spans="1:20" s="172" customFormat="1" ht="60" customHeight="1">
      <c r="B16" s="738" t="s">
        <v>77</v>
      </c>
      <c r="D16" s="742" t="str">
        <f>PUBLICACIÓN!J24</f>
        <v>Vinculación a la(s) Mesa(s) Sectorial(es) del SENA vigente, por parte del proponente o alguna de las empresas agrupadas o afiliadas al gremio</v>
      </c>
      <c r="E16" s="742"/>
      <c r="F16" s="742"/>
      <c r="H16" s="712" t="s">
        <v>529</v>
      </c>
      <c r="I16" s="712"/>
      <c r="J16" s="712"/>
      <c r="K16" s="712"/>
      <c r="L16" s="712"/>
      <c r="M16" s="712"/>
      <c r="N16" s="712"/>
      <c r="O16" s="712"/>
      <c r="P16" s="59"/>
      <c r="Q16" s="173"/>
      <c r="R16" s="59"/>
    </row>
    <row r="17" spans="2:18" s="170" customFormat="1" ht="3.95" customHeight="1">
      <c r="B17" s="738"/>
      <c r="D17" s="742"/>
      <c r="E17" s="742"/>
      <c r="F17" s="742"/>
      <c r="H17" s="58"/>
      <c r="I17" s="58"/>
      <c r="J17" s="58"/>
      <c r="K17" s="58"/>
      <c r="L17" s="58"/>
      <c r="M17" s="3"/>
      <c r="N17" s="59"/>
      <c r="O17" s="59"/>
      <c r="P17" s="59"/>
      <c r="Q17" s="173"/>
      <c r="R17" s="59"/>
    </row>
    <row r="18" spans="2:18" s="172" customFormat="1" ht="60" customHeight="1">
      <c r="B18" s="738"/>
      <c r="D18" s="742"/>
      <c r="E18" s="742"/>
      <c r="F18" s="742"/>
      <c r="H18" s="712" t="s">
        <v>530</v>
      </c>
      <c r="I18" s="712"/>
      <c r="J18" s="712"/>
      <c r="K18" s="712"/>
      <c r="L18" s="712"/>
      <c r="M18" s="712"/>
      <c r="N18" s="712"/>
      <c r="O18" s="712"/>
      <c r="P18" s="59"/>
      <c r="Q18" s="173"/>
      <c r="R18" s="59"/>
    </row>
    <row r="19" spans="2:18" s="170" customFormat="1" ht="3.95" customHeight="1">
      <c r="B19" s="738"/>
      <c r="D19" s="742"/>
      <c r="E19" s="742"/>
      <c r="F19" s="742"/>
      <c r="H19" s="58"/>
      <c r="I19" s="58"/>
      <c r="J19" s="58"/>
      <c r="K19" s="58"/>
      <c r="L19" s="58"/>
      <c r="M19" s="3"/>
      <c r="N19" s="59"/>
      <c r="O19" s="59"/>
      <c r="P19" s="59"/>
      <c r="Q19" s="173"/>
      <c r="R19" s="59"/>
    </row>
    <row r="20" spans="2:18" s="170" customFormat="1" ht="30" customHeight="1">
      <c r="B20" s="738"/>
      <c r="D20" s="742"/>
      <c r="E20" s="742"/>
      <c r="F20" s="742"/>
      <c r="H20" s="728" t="s">
        <v>75</v>
      </c>
      <c r="I20" s="728"/>
      <c r="J20" s="728"/>
      <c r="K20" s="728"/>
      <c r="L20" s="728"/>
      <c r="M20" s="728"/>
      <c r="N20" s="728"/>
      <c r="O20" s="728"/>
      <c r="P20" s="59"/>
      <c r="Q20" s="327"/>
      <c r="R20" s="59"/>
    </row>
    <row r="21" spans="2:18" s="170" customFormat="1" ht="15" customHeight="1">
      <c r="H21" s="59"/>
      <c r="I21" s="59"/>
      <c r="J21" s="59"/>
      <c r="K21" s="59"/>
      <c r="L21" s="59"/>
      <c r="M21" s="59"/>
      <c r="N21" s="59"/>
      <c r="O21" s="59"/>
      <c r="P21" s="59"/>
      <c r="Q21" s="173"/>
      <c r="R21" s="59"/>
    </row>
    <row r="22" spans="2:18" s="172" customFormat="1" ht="60" customHeight="1">
      <c r="B22" s="735" t="s">
        <v>77</v>
      </c>
      <c r="D22" s="686" t="str">
        <f>PUBLICACIÓN!J25</f>
        <v>Certificado de competencias laborales vigente, por parte de trabajadores de la empresa proponente o trabajadores de empresas agrupadas o afiliadas al gremio</v>
      </c>
      <c r="E22" s="687"/>
      <c r="F22" s="688"/>
      <c r="H22" s="695" t="s">
        <v>532</v>
      </c>
      <c r="I22" s="696"/>
      <c r="J22" s="696"/>
      <c r="K22" s="696"/>
      <c r="L22" s="696"/>
      <c r="M22" s="696"/>
      <c r="N22" s="696"/>
      <c r="O22" s="697"/>
      <c r="P22" s="59"/>
      <c r="Q22" s="173"/>
      <c r="R22" s="59"/>
    </row>
    <row r="23" spans="2:18" s="170" customFormat="1" ht="3.95" customHeight="1">
      <c r="B23" s="736"/>
      <c r="D23" s="689"/>
      <c r="E23" s="690"/>
      <c r="F23" s="691"/>
      <c r="H23" s="58"/>
      <c r="I23" s="58"/>
      <c r="J23" s="58"/>
      <c r="K23" s="58"/>
      <c r="L23" s="58"/>
      <c r="M23" s="3"/>
      <c r="N23" s="59"/>
      <c r="O23" s="59"/>
      <c r="P23" s="59"/>
      <c r="Q23" s="173"/>
      <c r="R23" s="59"/>
    </row>
    <row r="24" spans="2:18" s="170" customFormat="1" ht="60" customHeight="1">
      <c r="B24" s="736"/>
      <c r="D24" s="689"/>
      <c r="E24" s="690"/>
      <c r="F24" s="691"/>
      <c r="H24" s="695" t="s">
        <v>531</v>
      </c>
      <c r="I24" s="696"/>
      <c r="J24" s="696"/>
      <c r="K24" s="696"/>
      <c r="L24" s="696"/>
      <c r="M24" s="696"/>
      <c r="N24" s="696"/>
      <c r="O24" s="697"/>
      <c r="P24" s="174"/>
      <c r="Q24" s="175"/>
      <c r="R24" s="174"/>
    </row>
    <row r="25" spans="2:18" s="170" customFormat="1" ht="3.95" customHeight="1">
      <c r="B25" s="736"/>
      <c r="D25" s="689"/>
      <c r="E25" s="690"/>
      <c r="F25" s="691"/>
      <c r="H25" s="59"/>
      <c r="I25" s="59"/>
      <c r="J25" s="59"/>
      <c r="K25" s="59"/>
      <c r="L25" s="59"/>
      <c r="M25" s="59"/>
      <c r="N25" s="59"/>
      <c r="O25" s="59"/>
      <c r="P25" s="59"/>
      <c r="Q25" s="173"/>
      <c r="R25" s="59"/>
    </row>
    <row r="26" spans="2:18" s="170" customFormat="1" ht="30" customHeight="1">
      <c r="B26" s="737"/>
      <c r="D26" s="692"/>
      <c r="E26" s="693"/>
      <c r="F26" s="694"/>
      <c r="H26" s="722" t="s">
        <v>75</v>
      </c>
      <c r="I26" s="723"/>
      <c r="J26" s="723"/>
      <c r="K26" s="723"/>
      <c r="L26" s="723"/>
      <c r="M26" s="723"/>
      <c r="N26" s="723"/>
      <c r="O26" s="724"/>
      <c r="P26" s="59"/>
      <c r="Q26" s="327"/>
      <c r="R26" s="59"/>
    </row>
    <row r="27" spans="2:18" s="170" customFormat="1" ht="15" customHeight="1">
      <c r="H27" s="59"/>
      <c r="I27" s="59"/>
      <c r="J27" s="59"/>
      <c r="K27" s="59"/>
      <c r="L27" s="59"/>
      <c r="M27" s="59"/>
      <c r="N27" s="59"/>
      <c r="O27" s="59"/>
      <c r="P27" s="59"/>
      <c r="Q27" s="173"/>
      <c r="R27" s="59"/>
    </row>
    <row r="28" spans="2:18" s="172" customFormat="1" ht="60" customHeight="1">
      <c r="B28" s="735" t="s">
        <v>77</v>
      </c>
      <c r="D28" s="686" t="str">
        <f>PUBLICACIÓN!J26</f>
        <v xml:space="preserve">Vinculación a la Agencia Pública de Empleo del SENA, por parte del proponente o alguna de las empresas agrupadas o afiliadas al gremio </v>
      </c>
      <c r="E28" s="687"/>
      <c r="F28" s="688"/>
      <c r="H28" s="695" t="s">
        <v>509</v>
      </c>
      <c r="I28" s="696"/>
      <c r="J28" s="696"/>
      <c r="K28" s="696"/>
      <c r="L28" s="696"/>
      <c r="M28" s="696"/>
      <c r="N28" s="696"/>
      <c r="O28" s="697"/>
      <c r="P28" s="59"/>
      <c r="Q28" s="173"/>
      <c r="R28" s="59"/>
    </row>
    <row r="29" spans="2:18" s="170" customFormat="1" ht="3.95" customHeight="1">
      <c r="B29" s="736"/>
      <c r="D29" s="689"/>
      <c r="E29" s="690"/>
      <c r="F29" s="691"/>
      <c r="H29" s="58"/>
      <c r="I29" s="58"/>
      <c r="J29" s="58"/>
      <c r="K29" s="58"/>
      <c r="L29" s="58"/>
      <c r="M29" s="3"/>
      <c r="N29" s="59"/>
      <c r="O29" s="59"/>
      <c r="P29" s="59"/>
      <c r="Q29" s="173"/>
      <c r="R29" s="59"/>
    </row>
    <row r="30" spans="2:18" s="170" customFormat="1" ht="60" customHeight="1">
      <c r="B30" s="736"/>
      <c r="D30" s="689"/>
      <c r="E30" s="690"/>
      <c r="F30" s="691"/>
      <c r="H30" s="695" t="s">
        <v>508</v>
      </c>
      <c r="I30" s="696"/>
      <c r="J30" s="696"/>
      <c r="K30" s="696"/>
      <c r="L30" s="696"/>
      <c r="M30" s="696"/>
      <c r="N30" s="696"/>
      <c r="O30" s="697"/>
      <c r="P30" s="59"/>
      <c r="Q30" s="173"/>
      <c r="R30" s="59"/>
    </row>
    <row r="31" spans="2:18" s="170" customFormat="1" ht="3.95" customHeight="1">
      <c r="B31" s="736"/>
      <c r="D31" s="689"/>
      <c r="E31" s="690"/>
      <c r="F31" s="691"/>
      <c r="H31" s="58"/>
      <c r="I31" s="58"/>
      <c r="J31" s="58"/>
      <c r="K31" s="58"/>
      <c r="L31" s="58"/>
      <c r="M31" s="3"/>
      <c r="N31" s="59"/>
      <c r="O31" s="59"/>
      <c r="P31" s="59"/>
      <c r="Q31" s="173"/>
      <c r="R31" s="59"/>
    </row>
    <row r="32" spans="2:18" s="170" customFormat="1" ht="30" customHeight="1">
      <c r="B32" s="737"/>
      <c r="D32" s="692"/>
      <c r="E32" s="693"/>
      <c r="F32" s="694"/>
      <c r="H32" s="722" t="s">
        <v>75</v>
      </c>
      <c r="I32" s="723"/>
      <c r="J32" s="723"/>
      <c r="K32" s="723"/>
      <c r="L32" s="723"/>
      <c r="M32" s="723"/>
      <c r="N32" s="723"/>
      <c r="O32" s="724"/>
      <c r="P32" s="59"/>
      <c r="Q32" s="327"/>
      <c r="R32" s="59"/>
    </row>
    <row r="33" spans="2:18" s="170" customFormat="1" ht="15" customHeight="1">
      <c r="H33" s="59"/>
      <c r="I33" s="59"/>
      <c r="J33" s="59"/>
      <c r="K33" s="59"/>
      <c r="L33" s="59"/>
      <c r="M33" s="59"/>
      <c r="N33" s="59"/>
      <c r="O33" s="59"/>
      <c r="P33" s="59"/>
      <c r="Q33" s="173"/>
      <c r="R33" s="59"/>
    </row>
    <row r="34" spans="2:18" s="172" customFormat="1" ht="83.25" customHeight="1">
      <c r="B34" s="739" t="s">
        <v>77</v>
      </c>
      <c r="D34" s="686" t="str">
        <f>PUBLICACIÓN!J27</f>
        <v>Descripción general del proponente según modalidad</v>
      </c>
      <c r="E34" s="687"/>
      <c r="F34" s="688"/>
      <c r="H34" s="695" t="s">
        <v>533</v>
      </c>
      <c r="I34" s="696"/>
      <c r="J34" s="696"/>
      <c r="K34" s="696"/>
      <c r="L34" s="696"/>
      <c r="M34" s="696"/>
      <c r="N34" s="696"/>
      <c r="O34" s="697"/>
      <c r="P34" s="59"/>
      <c r="Q34" s="173"/>
      <c r="R34" s="59"/>
    </row>
    <row r="35" spans="2:18" s="170" customFormat="1" ht="3.95" customHeight="1">
      <c r="B35" s="740"/>
      <c r="D35" s="689"/>
      <c r="E35" s="690"/>
      <c r="F35" s="691"/>
      <c r="H35" s="58"/>
      <c r="I35" s="58"/>
      <c r="J35" s="58"/>
      <c r="K35" s="58"/>
      <c r="L35" s="58"/>
      <c r="M35" s="3"/>
      <c r="N35" s="59"/>
      <c r="O35" s="59"/>
      <c r="P35" s="59"/>
      <c r="Q35" s="173"/>
      <c r="R35" s="59"/>
    </row>
    <row r="36" spans="2:18" s="170" customFormat="1" ht="85.5" customHeight="1">
      <c r="B36" s="740"/>
      <c r="D36" s="689"/>
      <c r="E36" s="690"/>
      <c r="F36" s="691"/>
      <c r="H36" s="695" t="s">
        <v>534</v>
      </c>
      <c r="I36" s="696"/>
      <c r="J36" s="696"/>
      <c r="K36" s="696"/>
      <c r="L36" s="696"/>
      <c r="M36" s="696"/>
      <c r="N36" s="696"/>
      <c r="O36" s="697"/>
      <c r="P36" s="59"/>
      <c r="Q36" s="173"/>
      <c r="R36" s="59"/>
    </row>
    <row r="37" spans="2:18" s="170" customFormat="1" ht="3.95" customHeight="1">
      <c r="B37" s="740"/>
      <c r="D37" s="689"/>
      <c r="E37" s="690"/>
      <c r="F37" s="691"/>
      <c r="H37" s="58"/>
      <c r="I37" s="58"/>
      <c r="J37" s="58"/>
      <c r="K37" s="58"/>
      <c r="L37" s="58"/>
      <c r="M37" s="3"/>
      <c r="N37" s="59"/>
      <c r="O37" s="59"/>
      <c r="P37" s="59"/>
      <c r="Q37" s="173"/>
      <c r="R37" s="59"/>
    </row>
    <row r="38" spans="2:18" s="170" customFormat="1" ht="60" customHeight="1">
      <c r="B38" s="740"/>
      <c r="D38" s="689"/>
      <c r="E38" s="690"/>
      <c r="F38" s="691"/>
      <c r="H38" s="695" t="s">
        <v>657</v>
      </c>
      <c r="I38" s="696"/>
      <c r="J38" s="696"/>
      <c r="K38" s="696"/>
      <c r="L38" s="696"/>
      <c r="M38" s="696"/>
      <c r="N38" s="696"/>
      <c r="O38" s="697"/>
      <c r="P38" s="59"/>
      <c r="Q38" s="173"/>
      <c r="R38" s="59"/>
    </row>
    <row r="39" spans="2:18" s="170" customFormat="1" ht="6.95" customHeight="1">
      <c r="B39" s="740"/>
      <c r="D39" s="689"/>
      <c r="E39" s="690"/>
      <c r="F39" s="691"/>
      <c r="H39" s="58"/>
      <c r="I39" s="58"/>
      <c r="J39" s="58"/>
      <c r="K39" s="58"/>
      <c r="L39" s="58"/>
      <c r="M39" s="3"/>
      <c r="N39" s="59"/>
      <c r="O39" s="59"/>
      <c r="P39" s="59"/>
      <c r="Q39" s="173"/>
      <c r="R39" s="59"/>
    </row>
    <row r="40" spans="2:18" s="170" customFormat="1" ht="30" customHeight="1">
      <c r="B40" s="741"/>
      <c r="D40" s="692"/>
      <c r="E40" s="693"/>
      <c r="F40" s="694"/>
      <c r="H40" s="722" t="s">
        <v>75</v>
      </c>
      <c r="I40" s="723"/>
      <c r="J40" s="723"/>
      <c r="K40" s="723"/>
      <c r="L40" s="723"/>
      <c r="M40" s="723"/>
      <c r="N40" s="723"/>
      <c r="O40" s="724"/>
      <c r="P40" s="59"/>
      <c r="Q40" s="326"/>
      <c r="R40" s="59"/>
    </row>
    <row r="41" spans="2:18" s="170" customFormat="1" ht="15" customHeight="1">
      <c r="H41" s="171"/>
      <c r="I41" s="171"/>
      <c r="J41" s="171"/>
      <c r="K41" s="171"/>
      <c r="L41" s="171"/>
      <c r="M41" s="59"/>
      <c r="N41" s="59"/>
      <c r="O41" s="59"/>
      <c r="P41" s="59"/>
      <c r="Q41" s="173"/>
      <c r="R41" s="59"/>
    </row>
    <row r="42" spans="2:18" s="172" customFormat="1" ht="60" customHeight="1">
      <c r="B42" s="735" t="s">
        <v>78</v>
      </c>
      <c r="D42" s="686" t="str">
        <f>PUBLICACIÓN!J28</f>
        <v>Metodología diagnóstico de la(s) necesidad(es) de formación</v>
      </c>
      <c r="E42" s="687"/>
      <c r="F42" s="688"/>
      <c r="H42" s="695" t="s">
        <v>535</v>
      </c>
      <c r="I42" s="696"/>
      <c r="J42" s="696"/>
      <c r="K42" s="696"/>
      <c r="L42" s="696"/>
      <c r="M42" s="696"/>
      <c r="N42" s="696"/>
      <c r="O42" s="697"/>
      <c r="P42" s="59"/>
      <c r="Q42" s="173"/>
      <c r="R42" s="59"/>
    </row>
    <row r="43" spans="2:18" s="170" customFormat="1" ht="3.95" customHeight="1">
      <c r="B43" s="736"/>
      <c r="D43" s="689"/>
      <c r="E43" s="690"/>
      <c r="F43" s="691"/>
      <c r="H43" s="58"/>
      <c r="I43" s="58"/>
      <c r="J43" s="58"/>
      <c r="K43" s="58"/>
      <c r="L43" s="58"/>
      <c r="M43" s="3"/>
      <c r="N43" s="59"/>
      <c r="O43" s="59"/>
      <c r="P43" s="59"/>
      <c r="Q43" s="173"/>
      <c r="R43" s="59"/>
    </row>
    <row r="44" spans="2:18" s="170" customFormat="1" ht="60" customHeight="1">
      <c r="B44" s="736"/>
      <c r="D44" s="689"/>
      <c r="E44" s="690"/>
      <c r="F44" s="691"/>
      <c r="H44" s="695" t="s">
        <v>536</v>
      </c>
      <c r="I44" s="696"/>
      <c r="J44" s="696"/>
      <c r="K44" s="696"/>
      <c r="L44" s="696"/>
      <c r="M44" s="696"/>
      <c r="N44" s="696"/>
      <c r="O44" s="697"/>
      <c r="P44" s="59"/>
      <c r="Q44" s="173"/>
      <c r="R44" s="59"/>
    </row>
    <row r="45" spans="2:18" s="170" customFormat="1" ht="3.95" customHeight="1">
      <c r="B45" s="736"/>
      <c r="D45" s="689"/>
      <c r="E45" s="690"/>
      <c r="F45" s="691"/>
      <c r="H45" s="58"/>
      <c r="I45" s="58"/>
      <c r="J45" s="58"/>
      <c r="K45" s="58"/>
      <c r="L45" s="58"/>
      <c r="M45" s="3"/>
      <c r="N45" s="59"/>
      <c r="O45" s="59"/>
      <c r="P45" s="59"/>
      <c r="Q45" s="173"/>
      <c r="R45" s="59"/>
    </row>
    <row r="46" spans="2:18" s="170" customFormat="1" ht="60" customHeight="1">
      <c r="B46" s="736"/>
      <c r="D46" s="689"/>
      <c r="E46" s="690"/>
      <c r="F46" s="691"/>
      <c r="H46" s="695" t="s">
        <v>537</v>
      </c>
      <c r="I46" s="696"/>
      <c r="J46" s="696"/>
      <c r="K46" s="696"/>
      <c r="L46" s="696"/>
      <c r="M46" s="696"/>
      <c r="N46" s="696"/>
      <c r="O46" s="697"/>
      <c r="P46" s="59"/>
      <c r="Q46" s="173"/>
      <c r="R46" s="59"/>
    </row>
    <row r="47" spans="2:18" s="170" customFormat="1" ht="6.95" customHeight="1">
      <c r="B47" s="736"/>
      <c r="D47" s="689"/>
      <c r="E47" s="690"/>
      <c r="F47" s="691"/>
      <c r="H47" s="58"/>
      <c r="I47" s="58"/>
      <c r="J47" s="58"/>
      <c r="K47" s="58"/>
      <c r="L47" s="58"/>
      <c r="M47" s="3"/>
      <c r="N47" s="59"/>
      <c r="O47" s="59"/>
      <c r="P47" s="59"/>
      <c r="Q47" s="173"/>
      <c r="R47" s="59"/>
    </row>
    <row r="48" spans="2:18" s="170" customFormat="1" ht="30" customHeight="1">
      <c r="B48" s="736"/>
      <c r="D48" s="689"/>
      <c r="E48" s="690"/>
      <c r="F48" s="691"/>
      <c r="H48" s="722" t="s">
        <v>75</v>
      </c>
      <c r="I48" s="723"/>
      <c r="J48" s="723"/>
      <c r="K48" s="723"/>
      <c r="L48" s="723"/>
      <c r="M48" s="723"/>
      <c r="N48" s="723"/>
      <c r="O48" s="724"/>
      <c r="P48" s="59"/>
      <c r="Q48" s="327"/>
      <c r="R48" s="59"/>
    </row>
    <row r="49" spans="2:18" s="170" customFormat="1" ht="15" customHeight="1">
      <c r="B49" s="736"/>
      <c r="D49" s="689"/>
      <c r="E49" s="690"/>
      <c r="F49" s="691"/>
      <c r="H49" s="59"/>
      <c r="I49" s="59"/>
      <c r="J49" s="59"/>
      <c r="K49" s="59"/>
      <c r="L49" s="59"/>
      <c r="M49" s="59"/>
      <c r="N49" s="59"/>
      <c r="O49" s="59"/>
      <c r="P49" s="59"/>
      <c r="Q49" s="173"/>
      <c r="R49" s="59"/>
    </row>
    <row r="50" spans="2:18" s="172" customFormat="1" ht="60" customHeight="1">
      <c r="B50" s="736"/>
      <c r="D50" s="689"/>
      <c r="E50" s="690"/>
      <c r="F50" s="691"/>
      <c r="H50" s="695" t="s">
        <v>539</v>
      </c>
      <c r="I50" s="696"/>
      <c r="J50" s="696"/>
      <c r="K50" s="696"/>
      <c r="L50" s="696"/>
      <c r="M50" s="696"/>
      <c r="N50" s="696"/>
      <c r="O50" s="697"/>
      <c r="P50" s="59"/>
      <c r="Q50" s="173"/>
      <c r="R50" s="59"/>
    </row>
    <row r="51" spans="2:18" s="170" customFormat="1" ht="3.95" customHeight="1">
      <c r="B51" s="736"/>
      <c r="D51" s="689"/>
      <c r="E51" s="690"/>
      <c r="F51" s="691"/>
      <c r="H51" s="58"/>
      <c r="I51" s="58"/>
      <c r="J51" s="58"/>
      <c r="K51" s="58"/>
      <c r="L51" s="58"/>
      <c r="M51" s="3"/>
      <c r="N51" s="59"/>
      <c r="O51" s="59"/>
      <c r="P51" s="59"/>
      <c r="Q51" s="173"/>
      <c r="R51" s="59"/>
    </row>
    <row r="52" spans="2:18" s="170" customFormat="1" ht="60" customHeight="1">
      <c r="B52" s="736"/>
      <c r="D52" s="689"/>
      <c r="E52" s="690"/>
      <c r="F52" s="691"/>
      <c r="H52" s="695" t="s">
        <v>538</v>
      </c>
      <c r="I52" s="696"/>
      <c r="J52" s="696"/>
      <c r="K52" s="696"/>
      <c r="L52" s="696"/>
      <c r="M52" s="696"/>
      <c r="N52" s="696"/>
      <c r="O52" s="697"/>
      <c r="P52" s="59"/>
      <c r="Q52" s="173"/>
      <c r="R52" s="59"/>
    </row>
    <row r="53" spans="2:18" s="170" customFormat="1" ht="3.95" customHeight="1">
      <c r="B53" s="736"/>
      <c r="D53" s="689"/>
      <c r="E53" s="690"/>
      <c r="F53" s="691"/>
      <c r="H53" s="58"/>
      <c r="I53" s="58"/>
      <c r="J53" s="58"/>
      <c r="K53" s="58"/>
      <c r="L53" s="58"/>
      <c r="M53" s="3"/>
      <c r="N53" s="59"/>
      <c r="O53" s="59"/>
      <c r="P53" s="59"/>
      <c r="Q53" s="173"/>
      <c r="R53" s="59"/>
    </row>
    <row r="54" spans="2:18" s="170" customFormat="1" ht="60" customHeight="1">
      <c r="B54" s="736"/>
      <c r="D54" s="689"/>
      <c r="E54" s="690"/>
      <c r="F54" s="691"/>
      <c r="H54" s="695" t="s">
        <v>540</v>
      </c>
      <c r="I54" s="696"/>
      <c r="J54" s="696"/>
      <c r="K54" s="696"/>
      <c r="L54" s="696"/>
      <c r="M54" s="696"/>
      <c r="N54" s="696"/>
      <c r="O54" s="697"/>
      <c r="P54" s="59"/>
      <c r="Q54" s="173"/>
      <c r="R54" s="59"/>
    </row>
    <row r="55" spans="2:18" s="170" customFormat="1" ht="6.95" customHeight="1">
      <c r="B55" s="736"/>
      <c r="D55" s="689"/>
      <c r="E55" s="690"/>
      <c r="F55" s="691"/>
      <c r="H55" s="58"/>
      <c r="I55" s="58"/>
      <c r="J55" s="58"/>
      <c r="K55" s="58"/>
      <c r="L55" s="58"/>
      <c r="M55" s="3"/>
      <c r="N55" s="59"/>
      <c r="O55" s="59"/>
      <c r="P55" s="59"/>
      <c r="Q55" s="173"/>
      <c r="R55" s="59"/>
    </row>
    <row r="56" spans="2:18" s="170" customFormat="1" ht="30" customHeight="1">
      <c r="B56" s="736"/>
      <c r="D56" s="689"/>
      <c r="E56" s="690"/>
      <c r="F56" s="691"/>
      <c r="H56" s="722" t="s">
        <v>75</v>
      </c>
      <c r="I56" s="723"/>
      <c r="J56" s="723"/>
      <c r="K56" s="723"/>
      <c r="L56" s="723"/>
      <c r="M56" s="723"/>
      <c r="N56" s="723"/>
      <c r="O56" s="724"/>
      <c r="P56" s="59"/>
      <c r="Q56" s="327"/>
      <c r="R56" s="59"/>
    </row>
    <row r="57" spans="2:18" s="170" customFormat="1" ht="15" customHeight="1">
      <c r="B57" s="736"/>
      <c r="D57" s="689"/>
      <c r="E57" s="690"/>
      <c r="F57" s="691"/>
      <c r="H57" s="59"/>
      <c r="I57" s="59"/>
      <c r="J57" s="59"/>
      <c r="K57" s="59"/>
      <c r="L57" s="59"/>
      <c r="M57" s="59"/>
      <c r="N57" s="59"/>
      <c r="O57" s="59"/>
      <c r="P57" s="59"/>
      <c r="Q57" s="39"/>
      <c r="R57" s="59"/>
    </row>
    <row r="58" spans="2:18" s="170" customFormat="1" ht="60" customHeight="1">
      <c r="B58" s="736"/>
      <c r="D58" s="689"/>
      <c r="E58" s="690"/>
      <c r="F58" s="691"/>
      <c r="H58" s="695" t="s">
        <v>79</v>
      </c>
      <c r="I58" s="696"/>
      <c r="J58" s="696"/>
      <c r="K58" s="696"/>
      <c r="L58" s="696"/>
      <c r="M58" s="696"/>
      <c r="N58" s="696"/>
      <c r="O58" s="697"/>
      <c r="P58" s="174"/>
      <c r="Q58" s="175"/>
      <c r="R58" s="174"/>
    </row>
    <row r="59" spans="2:18" s="170" customFormat="1" ht="3.95" customHeight="1">
      <c r="B59" s="736"/>
      <c r="D59" s="689"/>
      <c r="E59" s="690"/>
      <c r="F59" s="691"/>
      <c r="H59" s="59"/>
      <c r="I59" s="59"/>
      <c r="J59" s="59"/>
      <c r="K59" s="59"/>
      <c r="L59" s="59"/>
      <c r="M59" s="59"/>
      <c r="N59" s="59"/>
      <c r="O59" s="59"/>
      <c r="P59" s="59"/>
      <c r="Q59" s="173"/>
      <c r="R59" s="59"/>
    </row>
    <row r="60" spans="2:18" s="170" customFormat="1" ht="60" customHeight="1">
      <c r="B60" s="736"/>
      <c r="D60" s="689"/>
      <c r="E60" s="690"/>
      <c r="F60" s="691"/>
      <c r="H60" s="695" t="s">
        <v>80</v>
      </c>
      <c r="I60" s="696"/>
      <c r="J60" s="696"/>
      <c r="K60" s="696"/>
      <c r="L60" s="696"/>
      <c r="M60" s="696"/>
      <c r="N60" s="696"/>
      <c r="O60" s="697"/>
      <c r="P60" s="59"/>
      <c r="Q60" s="173"/>
      <c r="R60" s="59"/>
    </row>
    <row r="61" spans="2:18" s="170" customFormat="1" ht="6.95" customHeight="1">
      <c r="B61" s="736"/>
      <c r="D61" s="689"/>
      <c r="E61" s="690"/>
      <c r="F61" s="691"/>
      <c r="H61" s="58"/>
      <c r="I61" s="58"/>
      <c r="J61" s="58"/>
      <c r="K61" s="58"/>
      <c r="L61" s="58"/>
      <c r="M61" s="3"/>
      <c r="N61" s="59"/>
      <c r="O61" s="59"/>
      <c r="P61" s="59"/>
      <c r="Q61" s="173"/>
      <c r="R61" s="59"/>
    </row>
    <row r="62" spans="2:18" s="170" customFormat="1" ht="30" customHeight="1">
      <c r="B62" s="736"/>
      <c r="D62" s="689"/>
      <c r="E62" s="690"/>
      <c r="F62" s="691"/>
      <c r="H62" s="722" t="s">
        <v>75</v>
      </c>
      <c r="I62" s="723"/>
      <c r="J62" s="723"/>
      <c r="K62" s="723"/>
      <c r="L62" s="723"/>
      <c r="M62" s="723"/>
      <c r="N62" s="723"/>
      <c r="O62" s="724"/>
      <c r="P62" s="59"/>
      <c r="Q62" s="327"/>
      <c r="R62" s="59"/>
    </row>
    <row r="63" spans="2:18" s="170" customFormat="1" ht="15" customHeight="1">
      <c r="B63" s="736"/>
      <c r="D63" s="689"/>
      <c r="E63" s="690"/>
      <c r="F63" s="691"/>
      <c r="H63" s="59"/>
      <c r="I63" s="59"/>
      <c r="J63" s="59"/>
      <c r="K63" s="59"/>
      <c r="L63" s="59"/>
      <c r="M63" s="59"/>
      <c r="N63" s="59"/>
      <c r="O63" s="59"/>
      <c r="P63" s="59"/>
      <c r="Q63" s="173"/>
      <c r="R63" s="59"/>
    </row>
    <row r="64" spans="2:18" s="172" customFormat="1" ht="80.25" customHeight="1">
      <c r="B64" s="736"/>
      <c r="D64" s="689"/>
      <c r="E64" s="690"/>
      <c r="F64" s="691"/>
      <c r="H64" s="695" t="s">
        <v>81</v>
      </c>
      <c r="I64" s="696"/>
      <c r="J64" s="696"/>
      <c r="K64" s="696"/>
      <c r="L64" s="696"/>
      <c r="M64" s="696"/>
      <c r="N64" s="696"/>
      <c r="O64" s="697"/>
      <c r="P64" s="59"/>
      <c r="Q64" s="173"/>
      <c r="R64" s="59"/>
    </row>
    <row r="65" spans="2:18" s="170" customFormat="1" ht="3.95" customHeight="1">
      <c r="B65" s="736"/>
      <c r="D65" s="689"/>
      <c r="E65" s="690"/>
      <c r="F65" s="691"/>
      <c r="H65" s="58"/>
      <c r="I65" s="58"/>
      <c r="J65" s="58"/>
      <c r="K65" s="58"/>
      <c r="L65" s="58"/>
      <c r="M65" s="3"/>
      <c r="N65" s="59"/>
      <c r="O65" s="59"/>
      <c r="P65" s="59"/>
      <c r="Q65" s="173"/>
      <c r="R65" s="59"/>
    </row>
    <row r="66" spans="2:18" s="170" customFormat="1" ht="60" customHeight="1">
      <c r="B66" s="736"/>
      <c r="D66" s="689"/>
      <c r="E66" s="690"/>
      <c r="F66" s="691"/>
      <c r="H66" s="695" t="s">
        <v>82</v>
      </c>
      <c r="I66" s="696"/>
      <c r="J66" s="696"/>
      <c r="K66" s="696"/>
      <c r="L66" s="696"/>
      <c r="M66" s="696"/>
      <c r="N66" s="696"/>
      <c r="O66" s="697"/>
      <c r="P66" s="59"/>
      <c r="Q66" s="173"/>
      <c r="R66" s="59"/>
    </row>
    <row r="67" spans="2:18" s="170" customFormat="1" ht="3.95" customHeight="1">
      <c r="B67" s="736"/>
      <c r="D67" s="689"/>
      <c r="E67" s="690"/>
      <c r="F67" s="691"/>
      <c r="H67" s="58"/>
      <c r="I67" s="58"/>
      <c r="J67" s="58"/>
      <c r="K67" s="58"/>
      <c r="L67" s="58"/>
      <c r="M67" s="3"/>
      <c r="N67" s="59"/>
      <c r="O67" s="59"/>
      <c r="P67" s="59"/>
      <c r="Q67" s="173"/>
      <c r="R67" s="59"/>
    </row>
    <row r="68" spans="2:18" s="170" customFormat="1" ht="71.25" customHeight="1">
      <c r="B68" s="736"/>
      <c r="D68" s="689"/>
      <c r="E68" s="690"/>
      <c r="F68" s="691"/>
      <c r="H68" s="695" t="s">
        <v>83</v>
      </c>
      <c r="I68" s="696"/>
      <c r="J68" s="696"/>
      <c r="K68" s="696"/>
      <c r="L68" s="696"/>
      <c r="M68" s="696"/>
      <c r="N68" s="696"/>
      <c r="O68" s="697"/>
      <c r="P68" s="59"/>
      <c r="Q68" s="173"/>
      <c r="R68" s="59"/>
    </row>
    <row r="69" spans="2:18" s="170" customFormat="1" ht="6.95" customHeight="1">
      <c r="B69" s="736"/>
      <c r="D69" s="689"/>
      <c r="E69" s="690"/>
      <c r="F69" s="691"/>
      <c r="H69" s="58"/>
      <c r="I69" s="58"/>
      <c r="J69" s="58"/>
      <c r="K69" s="58"/>
      <c r="L69" s="58"/>
      <c r="M69" s="3"/>
      <c r="N69" s="59"/>
      <c r="O69" s="59"/>
      <c r="P69" s="59"/>
      <c r="Q69" s="173"/>
      <c r="R69" s="59"/>
    </row>
    <row r="70" spans="2:18" s="170" customFormat="1" ht="30" customHeight="1">
      <c r="B70" s="737"/>
      <c r="D70" s="692"/>
      <c r="E70" s="693"/>
      <c r="F70" s="694"/>
      <c r="H70" s="722" t="s">
        <v>75</v>
      </c>
      <c r="I70" s="723"/>
      <c r="J70" s="723"/>
      <c r="K70" s="723"/>
      <c r="L70" s="723"/>
      <c r="M70" s="723"/>
      <c r="N70" s="723"/>
      <c r="O70" s="724"/>
      <c r="P70" s="59"/>
      <c r="Q70" s="327"/>
      <c r="R70" s="59"/>
    </row>
    <row r="71" spans="2:18" s="170" customFormat="1" ht="15" customHeight="1">
      <c r="H71" s="59"/>
      <c r="I71" s="59"/>
      <c r="J71" s="59"/>
      <c r="K71" s="59"/>
      <c r="L71" s="59"/>
      <c r="M71" s="59"/>
      <c r="N71" s="59"/>
      <c r="O71" s="59"/>
      <c r="P71" s="59"/>
      <c r="Q71" s="173"/>
      <c r="R71" s="59"/>
    </row>
    <row r="72" spans="2:18" s="172" customFormat="1" ht="60" customHeight="1">
      <c r="B72" s="770" t="s">
        <v>84</v>
      </c>
      <c r="D72" s="773" t="str">
        <f>PUBLICACIÓN!J29</f>
        <v xml:space="preserve">Objetivo general del proyecto </v>
      </c>
      <c r="E72" s="774"/>
      <c r="F72" s="775"/>
      <c r="H72" s="695" t="s">
        <v>543</v>
      </c>
      <c r="I72" s="696"/>
      <c r="J72" s="696"/>
      <c r="K72" s="696"/>
      <c r="L72" s="696"/>
      <c r="M72" s="696"/>
      <c r="N72" s="696"/>
      <c r="O72" s="697"/>
      <c r="P72" s="59"/>
      <c r="Q72" s="173"/>
      <c r="R72" s="59"/>
    </row>
    <row r="73" spans="2:18" s="170" customFormat="1" ht="3.95" customHeight="1">
      <c r="B73" s="771"/>
      <c r="D73" s="776"/>
      <c r="E73" s="777"/>
      <c r="F73" s="778"/>
      <c r="H73" s="58"/>
      <c r="I73" s="58"/>
      <c r="J73" s="58"/>
      <c r="K73" s="58"/>
      <c r="L73" s="58"/>
      <c r="M73" s="3"/>
      <c r="N73" s="59"/>
      <c r="O73" s="59"/>
      <c r="P73" s="59"/>
      <c r="Q73" s="173"/>
      <c r="R73" s="59"/>
    </row>
    <row r="74" spans="2:18" s="170" customFormat="1" ht="60" customHeight="1">
      <c r="B74" s="771"/>
      <c r="D74" s="776"/>
      <c r="E74" s="777"/>
      <c r="F74" s="778"/>
      <c r="H74" s="695" t="s">
        <v>541</v>
      </c>
      <c r="I74" s="696"/>
      <c r="J74" s="696"/>
      <c r="K74" s="696"/>
      <c r="L74" s="696"/>
      <c r="M74" s="696"/>
      <c r="N74" s="696"/>
      <c r="O74" s="697"/>
      <c r="P74" s="59"/>
      <c r="Q74" s="173"/>
      <c r="R74" s="59"/>
    </row>
    <row r="75" spans="2:18" s="170" customFormat="1" ht="3.95" customHeight="1">
      <c r="B75" s="771"/>
      <c r="D75" s="776"/>
      <c r="E75" s="777"/>
      <c r="F75" s="778"/>
      <c r="H75" s="58"/>
      <c r="I75" s="58"/>
      <c r="J75" s="58"/>
      <c r="K75" s="58"/>
      <c r="L75" s="58"/>
      <c r="M75" s="3"/>
      <c r="N75" s="59"/>
      <c r="O75" s="59"/>
      <c r="P75" s="59"/>
      <c r="Q75" s="173"/>
      <c r="R75" s="59"/>
    </row>
    <row r="76" spans="2:18" s="170" customFormat="1" ht="60" customHeight="1">
      <c r="B76" s="771"/>
      <c r="D76" s="776"/>
      <c r="E76" s="777"/>
      <c r="F76" s="778"/>
      <c r="H76" s="695" t="s">
        <v>542</v>
      </c>
      <c r="I76" s="696"/>
      <c r="J76" s="696"/>
      <c r="K76" s="696"/>
      <c r="L76" s="696"/>
      <c r="M76" s="696"/>
      <c r="N76" s="696"/>
      <c r="O76" s="697"/>
      <c r="P76" s="59"/>
      <c r="Q76" s="173"/>
      <c r="R76" s="59"/>
    </row>
    <row r="77" spans="2:18" s="170" customFormat="1" ht="6.95" customHeight="1">
      <c r="B77" s="771"/>
      <c r="D77" s="776"/>
      <c r="E77" s="777"/>
      <c r="F77" s="778"/>
      <c r="H77" s="58"/>
      <c r="I77" s="58"/>
      <c r="J77" s="58"/>
      <c r="K77" s="58"/>
      <c r="L77" s="58"/>
      <c r="M77" s="3"/>
      <c r="N77" s="59"/>
      <c r="O77" s="59"/>
      <c r="P77" s="59"/>
      <c r="Q77" s="173"/>
      <c r="R77" s="59"/>
    </row>
    <row r="78" spans="2:18" s="170" customFormat="1" ht="30" customHeight="1">
      <c r="B78" s="771"/>
      <c r="D78" s="776"/>
      <c r="E78" s="777"/>
      <c r="F78" s="778"/>
      <c r="H78" s="722" t="s">
        <v>75</v>
      </c>
      <c r="I78" s="723"/>
      <c r="J78" s="723"/>
      <c r="K78" s="723"/>
      <c r="L78" s="723"/>
      <c r="M78" s="723"/>
      <c r="N78" s="723"/>
      <c r="O78" s="724"/>
      <c r="P78" s="59"/>
      <c r="Q78" s="327"/>
      <c r="R78" s="59"/>
    </row>
    <row r="79" spans="2:18" s="170" customFormat="1" ht="15" customHeight="1">
      <c r="B79" s="771"/>
      <c r="D79" s="776"/>
      <c r="E79" s="777"/>
      <c r="F79" s="778"/>
      <c r="H79" s="59"/>
      <c r="I79" s="59"/>
      <c r="J79" s="59"/>
      <c r="K79" s="59"/>
      <c r="L79" s="59"/>
      <c r="M79" s="59"/>
      <c r="N79" s="59"/>
      <c r="O79" s="59"/>
      <c r="P79" s="59"/>
      <c r="Q79" s="173"/>
      <c r="R79" s="59"/>
    </row>
    <row r="80" spans="2:18" s="170" customFormat="1" ht="60" customHeight="1">
      <c r="B80" s="771"/>
      <c r="D80" s="776"/>
      <c r="E80" s="777"/>
      <c r="F80" s="778"/>
      <c r="H80" s="695" t="s">
        <v>544</v>
      </c>
      <c r="I80" s="696"/>
      <c r="J80" s="696"/>
      <c r="K80" s="696"/>
      <c r="L80" s="696"/>
      <c r="M80" s="696"/>
      <c r="N80" s="696"/>
      <c r="O80" s="697"/>
      <c r="P80" s="174"/>
      <c r="Q80" s="175"/>
      <c r="R80" s="174"/>
    </row>
    <row r="81" spans="2:18" s="170" customFormat="1" ht="3.95" customHeight="1">
      <c r="B81" s="771"/>
      <c r="D81" s="776"/>
      <c r="E81" s="777"/>
      <c r="F81" s="778"/>
      <c r="H81" s="59"/>
      <c r="I81" s="59"/>
      <c r="J81" s="59"/>
      <c r="K81" s="59"/>
      <c r="L81" s="59"/>
      <c r="M81" s="59"/>
      <c r="N81" s="59"/>
      <c r="O81" s="59"/>
      <c r="P81" s="59"/>
      <c r="Q81" s="173"/>
      <c r="R81" s="59"/>
    </row>
    <row r="82" spans="2:18" s="170" customFormat="1" ht="60" customHeight="1">
      <c r="B82" s="771"/>
      <c r="D82" s="776"/>
      <c r="E82" s="777"/>
      <c r="F82" s="778"/>
      <c r="H82" s="695" t="s">
        <v>545</v>
      </c>
      <c r="I82" s="696"/>
      <c r="J82" s="696"/>
      <c r="K82" s="696"/>
      <c r="L82" s="696"/>
      <c r="M82" s="696"/>
      <c r="N82" s="696"/>
      <c r="O82" s="697"/>
      <c r="P82" s="59"/>
      <c r="Q82" s="173"/>
      <c r="R82" s="59"/>
    </row>
    <row r="83" spans="2:18" s="170" customFormat="1" ht="6.95" customHeight="1">
      <c r="B83" s="771"/>
      <c r="D83" s="776"/>
      <c r="E83" s="777"/>
      <c r="F83" s="778"/>
      <c r="H83" s="58"/>
      <c r="I83" s="58"/>
      <c r="J83" s="58"/>
      <c r="K83" s="58"/>
      <c r="L83" s="58"/>
      <c r="M83" s="3"/>
      <c r="N83" s="59"/>
      <c r="O83" s="59"/>
      <c r="P83" s="59"/>
      <c r="Q83" s="173"/>
      <c r="R83" s="59"/>
    </row>
    <row r="84" spans="2:18" s="170" customFormat="1" ht="30" customHeight="1">
      <c r="B84" s="772"/>
      <c r="D84" s="779"/>
      <c r="E84" s="780"/>
      <c r="F84" s="781"/>
      <c r="H84" s="722" t="s">
        <v>75</v>
      </c>
      <c r="I84" s="723"/>
      <c r="J84" s="723"/>
      <c r="K84" s="723"/>
      <c r="L84" s="723"/>
      <c r="M84" s="723"/>
      <c r="N84" s="723"/>
      <c r="O84" s="724"/>
      <c r="P84" s="59"/>
      <c r="Q84" s="327"/>
      <c r="R84" s="59"/>
    </row>
    <row r="85" spans="2:18" s="170" customFormat="1" ht="15" customHeight="1">
      <c r="H85" s="59"/>
      <c r="I85" s="59"/>
      <c r="J85" s="59"/>
      <c r="K85" s="59"/>
      <c r="L85" s="59"/>
      <c r="M85" s="59"/>
      <c r="N85" s="59"/>
      <c r="O85" s="59"/>
      <c r="P85" s="59"/>
      <c r="Q85" s="173"/>
      <c r="R85" s="59"/>
    </row>
    <row r="86" spans="2:18" s="172" customFormat="1" ht="60" customHeight="1">
      <c r="B86" s="770" t="s">
        <v>503</v>
      </c>
      <c r="D86" s="773" t="str">
        <f>PUBLICACIÓN!J30</f>
        <v>Indicadores de impacto del proyecto</v>
      </c>
      <c r="E86" s="774"/>
      <c r="F86" s="775"/>
      <c r="H86" s="695" t="s">
        <v>620</v>
      </c>
      <c r="I86" s="696"/>
      <c r="J86" s="696"/>
      <c r="K86" s="696"/>
      <c r="L86" s="696"/>
      <c r="M86" s="696"/>
      <c r="N86" s="696"/>
      <c r="O86" s="697"/>
      <c r="P86" s="59"/>
      <c r="Q86" s="173"/>
      <c r="R86" s="59"/>
    </row>
    <row r="87" spans="2:18" s="170" customFormat="1" ht="3.95" customHeight="1">
      <c r="B87" s="771"/>
      <c r="D87" s="776"/>
      <c r="E87" s="777"/>
      <c r="F87" s="778"/>
      <c r="H87" s="58"/>
      <c r="I87" s="58"/>
      <c r="J87" s="58"/>
      <c r="K87" s="58"/>
      <c r="L87" s="58"/>
      <c r="M87" s="3"/>
      <c r="N87" s="59"/>
      <c r="O87" s="59"/>
      <c r="P87" s="59"/>
      <c r="Q87" s="173"/>
      <c r="R87" s="59"/>
    </row>
    <row r="88" spans="2:18" s="170" customFormat="1" ht="60" customHeight="1">
      <c r="B88" s="771"/>
      <c r="D88" s="776"/>
      <c r="E88" s="777"/>
      <c r="F88" s="778"/>
      <c r="H88" s="695" t="s">
        <v>616</v>
      </c>
      <c r="I88" s="696"/>
      <c r="J88" s="696"/>
      <c r="K88" s="696"/>
      <c r="L88" s="696"/>
      <c r="M88" s="696"/>
      <c r="N88" s="696"/>
      <c r="O88" s="697"/>
      <c r="P88" s="59"/>
      <c r="Q88" s="173"/>
      <c r="R88" s="59"/>
    </row>
    <row r="89" spans="2:18" s="170" customFormat="1" ht="3.95" customHeight="1">
      <c r="B89" s="771"/>
      <c r="D89" s="776"/>
      <c r="E89" s="777"/>
      <c r="F89" s="778"/>
      <c r="H89" s="58"/>
      <c r="I89" s="58"/>
      <c r="J89" s="58"/>
      <c r="K89" s="58"/>
      <c r="L89" s="58"/>
      <c r="M89" s="3"/>
      <c r="N89" s="59"/>
      <c r="O89" s="59"/>
      <c r="P89" s="59"/>
      <c r="Q89" s="173"/>
      <c r="R89" s="59"/>
    </row>
    <row r="90" spans="2:18" s="170" customFormat="1" ht="60" customHeight="1">
      <c r="B90" s="771"/>
      <c r="D90" s="776"/>
      <c r="E90" s="777"/>
      <c r="F90" s="778"/>
      <c r="H90" s="695" t="s">
        <v>617</v>
      </c>
      <c r="I90" s="696"/>
      <c r="J90" s="696"/>
      <c r="K90" s="696"/>
      <c r="L90" s="696"/>
      <c r="M90" s="696"/>
      <c r="N90" s="696"/>
      <c r="O90" s="697"/>
      <c r="P90" s="59"/>
      <c r="Q90" s="173"/>
      <c r="R90" s="59"/>
    </row>
    <row r="91" spans="2:18" s="170" customFormat="1" ht="6.95" customHeight="1">
      <c r="B91" s="771"/>
      <c r="D91" s="776"/>
      <c r="E91" s="777"/>
      <c r="F91" s="778"/>
      <c r="H91" s="58"/>
      <c r="I91" s="58"/>
      <c r="J91" s="58"/>
      <c r="K91" s="58"/>
      <c r="L91" s="58"/>
      <c r="M91" s="3"/>
      <c r="N91" s="59"/>
      <c r="O91" s="59"/>
      <c r="P91" s="59"/>
      <c r="Q91" s="173"/>
      <c r="R91" s="59"/>
    </row>
    <row r="92" spans="2:18" s="170" customFormat="1" ht="30" customHeight="1">
      <c r="B92" s="771"/>
      <c r="D92" s="776"/>
      <c r="E92" s="777"/>
      <c r="F92" s="778"/>
      <c r="H92" s="722" t="s">
        <v>75</v>
      </c>
      <c r="I92" s="723"/>
      <c r="J92" s="723"/>
      <c r="K92" s="723"/>
      <c r="L92" s="723"/>
      <c r="M92" s="723"/>
      <c r="N92" s="723"/>
      <c r="O92" s="724"/>
      <c r="P92" s="59"/>
      <c r="Q92" s="327"/>
      <c r="R92" s="59"/>
    </row>
    <row r="93" spans="2:18" s="170" customFormat="1" ht="15" customHeight="1">
      <c r="B93" s="771"/>
      <c r="D93" s="776"/>
      <c r="E93" s="777"/>
      <c r="F93" s="778"/>
      <c r="H93" s="59"/>
      <c r="I93" s="59"/>
      <c r="J93" s="59"/>
      <c r="K93" s="59"/>
      <c r="L93" s="59"/>
      <c r="M93" s="59"/>
      <c r="N93" s="59"/>
      <c r="O93" s="59"/>
      <c r="P93" s="59"/>
      <c r="Q93" s="173"/>
      <c r="R93" s="59"/>
    </row>
    <row r="94" spans="2:18" s="172" customFormat="1" ht="60" customHeight="1">
      <c r="B94" s="771"/>
      <c r="D94" s="776"/>
      <c r="E94" s="777"/>
      <c r="F94" s="778"/>
      <c r="H94" s="695" t="s">
        <v>619</v>
      </c>
      <c r="I94" s="696"/>
      <c r="J94" s="696"/>
      <c r="K94" s="696"/>
      <c r="L94" s="696"/>
      <c r="M94" s="696"/>
      <c r="N94" s="696"/>
      <c r="O94" s="697"/>
      <c r="P94" s="59"/>
      <c r="Q94" s="173"/>
      <c r="R94" s="59"/>
    </row>
    <row r="95" spans="2:18" s="170" customFormat="1" ht="3.95" customHeight="1">
      <c r="B95" s="771"/>
      <c r="D95" s="776"/>
      <c r="E95" s="777"/>
      <c r="F95" s="778"/>
      <c r="H95" s="58"/>
      <c r="I95" s="58"/>
      <c r="J95" s="58"/>
      <c r="K95" s="58"/>
      <c r="L95" s="58"/>
      <c r="M95" s="3"/>
      <c r="N95" s="59"/>
      <c r="O95" s="59"/>
      <c r="P95" s="59"/>
      <c r="Q95" s="173"/>
      <c r="R95" s="59"/>
    </row>
    <row r="96" spans="2:18" s="170" customFormat="1" ht="60" customHeight="1">
      <c r="B96" s="771"/>
      <c r="D96" s="776"/>
      <c r="E96" s="777"/>
      <c r="F96" s="778"/>
      <c r="H96" s="695" t="s">
        <v>618</v>
      </c>
      <c r="I96" s="696"/>
      <c r="J96" s="696"/>
      <c r="K96" s="696"/>
      <c r="L96" s="696"/>
      <c r="M96" s="696"/>
      <c r="N96" s="696"/>
      <c r="O96" s="697"/>
      <c r="P96" s="59"/>
      <c r="Q96" s="173"/>
      <c r="R96" s="59"/>
    </row>
    <row r="97" spans="2:18" s="170" customFormat="1" ht="3.95" customHeight="1">
      <c r="B97" s="771"/>
      <c r="D97" s="776"/>
      <c r="E97" s="777"/>
      <c r="F97" s="778"/>
      <c r="H97" s="58"/>
      <c r="I97" s="58"/>
      <c r="J97" s="58"/>
      <c r="K97" s="58"/>
      <c r="L97" s="58"/>
      <c r="M97" s="3"/>
      <c r="N97" s="59"/>
      <c r="O97" s="59"/>
      <c r="P97" s="59"/>
      <c r="Q97" s="173"/>
      <c r="R97" s="59"/>
    </row>
    <row r="98" spans="2:18" s="170" customFormat="1" ht="60" customHeight="1">
      <c r="B98" s="771"/>
      <c r="D98" s="776"/>
      <c r="E98" s="777"/>
      <c r="F98" s="778"/>
      <c r="H98" s="695" t="s">
        <v>563</v>
      </c>
      <c r="I98" s="696"/>
      <c r="J98" s="696"/>
      <c r="K98" s="696"/>
      <c r="L98" s="696"/>
      <c r="M98" s="696"/>
      <c r="N98" s="696"/>
      <c r="O98" s="697"/>
      <c r="P98" s="59"/>
      <c r="Q98" s="173"/>
      <c r="R98" s="59"/>
    </row>
    <row r="99" spans="2:18" s="170" customFormat="1" ht="6.95" customHeight="1">
      <c r="B99" s="771"/>
      <c r="D99" s="776"/>
      <c r="E99" s="777"/>
      <c r="F99" s="778"/>
      <c r="H99" s="58"/>
      <c r="I99" s="58"/>
      <c r="J99" s="58"/>
      <c r="K99" s="58"/>
      <c r="L99" s="58"/>
      <c r="M99" s="3"/>
      <c r="N99" s="59"/>
      <c r="O99" s="59"/>
      <c r="P99" s="59"/>
      <c r="Q99" s="173"/>
      <c r="R99" s="59"/>
    </row>
    <row r="100" spans="2:18" s="170" customFormat="1" ht="30" customHeight="1">
      <c r="B100" s="772"/>
      <c r="D100" s="779"/>
      <c r="E100" s="780"/>
      <c r="F100" s="781"/>
      <c r="H100" s="722" t="s">
        <v>75</v>
      </c>
      <c r="I100" s="723"/>
      <c r="J100" s="723"/>
      <c r="K100" s="723"/>
      <c r="L100" s="723"/>
      <c r="M100" s="723"/>
      <c r="N100" s="723"/>
      <c r="O100" s="724"/>
      <c r="P100" s="59"/>
      <c r="Q100" s="327"/>
      <c r="R100" s="59"/>
    </row>
    <row r="101" spans="2:18" s="170" customFormat="1" ht="15" customHeight="1">
      <c r="H101" s="59"/>
      <c r="I101" s="59"/>
      <c r="J101" s="59"/>
      <c r="K101" s="59"/>
      <c r="L101" s="59"/>
      <c r="M101" s="59"/>
      <c r="N101" s="59"/>
      <c r="O101" s="59"/>
      <c r="P101" s="59"/>
      <c r="Q101" s="173"/>
      <c r="R101" s="59"/>
    </row>
    <row r="102" spans="2:18" s="170" customFormat="1" ht="15" customHeight="1">
      <c r="B102" s="761" t="s">
        <v>546</v>
      </c>
      <c r="C102" s="762"/>
      <c r="D102" s="762"/>
      <c r="E102" s="762"/>
      <c r="F102" s="763"/>
      <c r="H102" s="800"/>
      <c r="I102" s="800"/>
      <c r="J102" s="800"/>
      <c r="K102" s="800"/>
      <c r="L102" s="800"/>
      <c r="M102" s="800"/>
      <c r="N102" s="800"/>
      <c r="O102" s="800"/>
      <c r="P102" s="312"/>
      <c r="Q102" s="705">
        <f>Q20+Q26+Q32+Q40+Q48+Q56+Q62+Q70+Q78+Q84+Q92+Q100</f>
        <v>0</v>
      </c>
      <c r="R102" s="59"/>
    </row>
    <row r="103" spans="2:18" s="170" customFormat="1" ht="15" customHeight="1">
      <c r="B103" s="764"/>
      <c r="C103" s="765"/>
      <c r="D103" s="765"/>
      <c r="E103" s="765"/>
      <c r="F103" s="766"/>
      <c r="H103" s="800"/>
      <c r="I103" s="800"/>
      <c r="J103" s="800"/>
      <c r="K103" s="800"/>
      <c r="L103" s="800"/>
      <c r="M103" s="800"/>
      <c r="N103" s="800"/>
      <c r="O103" s="800"/>
      <c r="P103" s="312"/>
      <c r="Q103" s="706"/>
      <c r="R103" s="59"/>
    </row>
    <row r="104" spans="2:18" s="170" customFormat="1" ht="15" customHeight="1">
      <c r="B104" s="764"/>
      <c r="C104" s="765"/>
      <c r="D104" s="765"/>
      <c r="E104" s="765"/>
      <c r="F104" s="766"/>
      <c r="H104" s="800"/>
      <c r="I104" s="800"/>
      <c r="J104" s="800"/>
      <c r="K104" s="800"/>
      <c r="L104" s="800"/>
      <c r="M104" s="800"/>
      <c r="N104" s="800"/>
      <c r="O104" s="800"/>
      <c r="P104" s="312"/>
      <c r="Q104" s="706"/>
      <c r="R104" s="59"/>
    </row>
    <row r="105" spans="2:18" s="170" customFormat="1" ht="15" customHeight="1">
      <c r="B105" s="764"/>
      <c r="C105" s="765"/>
      <c r="D105" s="765"/>
      <c r="E105" s="765"/>
      <c r="F105" s="766"/>
      <c r="H105" s="800"/>
      <c r="I105" s="800"/>
      <c r="J105" s="800"/>
      <c r="K105" s="800"/>
      <c r="L105" s="800"/>
      <c r="M105" s="800"/>
      <c r="N105" s="800"/>
      <c r="O105" s="800"/>
      <c r="P105" s="312"/>
      <c r="Q105" s="706"/>
      <c r="R105" s="59"/>
    </row>
    <row r="106" spans="2:18" s="170" customFormat="1" ht="15" customHeight="1">
      <c r="B106" s="764"/>
      <c r="C106" s="765"/>
      <c r="D106" s="765"/>
      <c r="E106" s="765"/>
      <c r="F106" s="766"/>
      <c r="H106" s="800"/>
      <c r="I106" s="800"/>
      <c r="J106" s="800"/>
      <c r="K106" s="800"/>
      <c r="L106" s="800"/>
      <c r="M106" s="800"/>
      <c r="N106" s="800"/>
      <c r="O106" s="800"/>
      <c r="P106" s="312"/>
      <c r="Q106" s="706"/>
      <c r="R106" s="59"/>
    </row>
    <row r="107" spans="2:18" s="170" customFormat="1" ht="15" customHeight="1">
      <c r="B107" s="764"/>
      <c r="C107" s="765"/>
      <c r="D107" s="765"/>
      <c r="E107" s="765"/>
      <c r="F107" s="766"/>
      <c r="H107" s="800"/>
      <c r="I107" s="800"/>
      <c r="J107" s="800"/>
      <c r="K107" s="800"/>
      <c r="L107" s="800"/>
      <c r="M107" s="800"/>
      <c r="N107" s="800"/>
      <c r="O107" s="800"/>
      <c r="P107" s="312"/>
      <c r="Q107" s="706"/>
      <c r="R107" s="59"/>
    </row>
    <row r="108" spans="2:18" s="170" customFormat="1" ht="15" customHeight="1">
      <c r="B108" s="764"/>
      <c r="C108" s="765"/>
      <c r="D108" s="765"/>
      <c r="E108" s="765"/>
      <c r="F108" s="766"/>
      <c r="H108" s="800"/>
      <c r="I108" s="800"/>
      <c r="J108" s="800"/>
      <c r="K108" s="800"/>
      <c r="L108" s="800"/>
      <c r="M108" s="800"/>
      <c r="N108" s="800"/>
      <c r="O108" s="800"/>
      <c r="P108" s="312"/>
      <c r="Q108" s="706"/>
      <c r="R108" s="59"/>
    </row>
    <row r="109" spans="2:18" s="170" customFormat="1" ht="15" customHeight="1">
      <c r="B109" s="764"/>
      <c r="C109" s="765"/>
      <c r="D109" s="765"/>
      <c r="E109" s="765"/>
      <c r="F109" s="766"/>
      <c r="H109" s="800"/>
      <c r="I109" s="800"/>
      <c r="J109" s="800"/>
      <c r="K109" s="800"/>
      <c r="L109" s="800"/>
      <c r="M109" s="800"/>
      <c r="N109" s="800"/>
      <c r="O109" s="800"/>
      <c r="P109" s="312"/>
      <c r="Q109" s="706"/>
      <c r="R109" s="59"/>
    </row>
    <row r="110" spans="2:18" s="170" customFormat="1" ht="15" customHeight="1">
      <c r="B110" s="764"/>
      <c r="C110" s="765"/>
      <c r="D110" s="765"/>
      <c r="E110" s="765"/>
      <c r="F110" s="766"/>
      <c r="H110" s="800"/>
      <c r="I110" s="800"/>
      <c r="J110" s="800"/>
      <c r="K110" s="800"/>
      <c r="L110" s="800"/>
      <c r="M110" s="800"/>
      <c r="N110" s="800"/>
      <c r="O110" s="800"/>
      <c r="P110" s="312"/>
      <c r="Q110" s="706"/>
      <c r="R110" s="59"/>
    </row>
    <row r="111" spans="2:18" s="170" customFormat="1" ht="15" customHeight="1">
      <c r="B111" s="764"/>
      <c r="C111" s="765"/>
      <c r="D111" s="765"/>
      <c r="E111" s="765"/>
      <c r="F111" s="766"/>
      <c r="H111" s="800"/>
      <c r="I111" s="800"/>
      <c r="J111" s="800"/>
      <c r="K111" s="800"/>
      <c r="L111" s="800"/>
      <c r="M111" s="800"/>
      <c r="N111" s="800"/>
      <c r="O111" s="800"/>
      <c r="P111" s="312"/>
      <c r="Q111" s="706"/>
      <c r="R111" s="59"/>
    </row>
    <row r="112" spans="2:18" s="170" customFormat="1" ht="15" customHeight="1">
      <c r="B112" s="764"/>
      <c r="C112" s="765"/>
      <c r="D112" s="765"/>
      <c r="E112" s="765"/>
      <c r="F112" s="766"/>
      <c r="H112" s="800"/>
      <c r="I112" s="800"/>
      <c r="J112" s="800"/>
      <c r="K112" s="800"/>
      <c r="L112" s="800"/>
      <c r="M112" s="800"/>
      <c r="N112" s="800"/>
      <c r="O112" s="800"/>
      <c r="P112" s="312"/>
      <c r="Q112" s="706"/>
      <c r="R112" s="59"/>
    </row>
    <row r="113" spans="2:18" s="170" customFormat="1" ht="15" customHeight="1">
      <c r="B113" s="767"/>
      <c r="C113" s="768"/>
      <c r="D113" s="768"/>
      <c r="E113" s="768"/>
      <c r="F113" s="769"/>
      <c r="H113" s="800"/>
      <c r="I113" s="800"/>
      <c r="J113" s="800"/>
      <c r="K113" s="800"/>
      <c r="L113" s="800"/>
      <c r="M113" s="800"/>
      <c r="N113" s="800"/>
      <c r="O113" s="800"/>
      <c r="P113" s="312"/>
      <c r="Q113" s="706"/>
      <c r="R113" s="59"/>
    </row>
    <row r="114" spans="2:18" s="170" customFormat="1" ht="15" customHeight="1">
      <c r="H114" s="59"/>
      <c r="I114" s="59"/>
      <c r="J114" s="59"/>
      <c r="K114" s="59"/>
      <c r="L114" s="59"/>
      <c r="M114" s="59"/>
      <c r="N114" s="59"/>
      <c r="O114" s="59"/>
      <c r="P114" s="59"/>
      <c r="Q114" s="173"/>
      <c r="R114" s="59"/>
    </row>
    <row r="115" spans="2:18" s="170" customFormat="1" ht="39">
      <c r="B115" s="316" t="s">
        <v>85</v>
      </c>
      <c r="C115" s="317"/>
      <c r="D115" s="701" t="s">
        <v>622</v>
      </c>
      <c r="E115" s="701"/>
      <c r="F115" s="701"/>
      <c r="G115" s="701"/>
      <c r="H115" s="701"/>
      <c r="I115" s="701"/>
      <c r="J115" s="701"/>
      <c r="K115" s="701"/>
      <c r="L115" s="701"/>
      <c r="M115" s="701"/>
      <c r="N115" s="701"/>
      <c r="O115" s="701"/>
      <c r="P115" s="701"/>
      <c r="Q115" s="701"/>
      <c r="R115" s="315"/>
    </row>
    <row r="116" spans="2:18" s="170" customFormat="1" ht="15" customHeight="1">
      <c r="H116" s="59"/>
      <c r="I116" s="59"/>
      <c r="J116" s="59"/>
      <c r="K116" s="59"/>
      <c r="L116" s="59"/>
      <c r="M116" s="59"/>
      <c r="N116" s="59"/>
      <c r="O116" s="59"/>
      <c r="P116" s="59"/>
      <c r="Q116" s="173"/>
      <c r="R116" s="59"/>
    </row>
    <row r="117" spans="2:18" s="170" customFormat="1" ht="20.100000000000001" customHeight="1">
      <c r="B117" s="725" t="s">
        <v>547</v>
      </c>
      <c r="D117" s="686" t="str">
        <f>PUBLICACIÓN!C31</f>
        <v>Aspectos Académicos (Acción de Formación - AF)
Cada Acción de Formación se evaluará individualmente sobre 68,00 puntos y la sumatoria de las AF que cumplen, se promediará para hallar el puntaje.
Aspectos Académicos = (AF1c+ AF2c + ..+AFnc / # total de las AF cumplen)
Nota 1: Con el fin de garantizar la Calidad de las Acciones de Formación, se eliminarán aquellas que obtengan un puntaje menor a 48 puntos
Nota: La acción de formación denominada "TRANSFERENCIA", no hará parte del promedio del puntaje de los aspectos académicos.</v>
      </c>
      <c r="E117" s="687"/>
      <c r="F117" s="688"/>
      <c r="H117" s="708" t="s">
        <v>87</v>
      </c>
      <c r="I117" s="709"/>
      <c r="J117" s="709"/>
      <c r="K117" s="709"/>
      <c r="L117" s="709"/>
      <c r="M117" s="709"/>
      <c r="N117" s="709"/>
      <c r="O117" s="710"/>
      <c r="P117" s="59"/>
      <c r="Q117" s="325">
        <f>'4 EVAL TECNICA X AF'!NJ38</f>
        <v>0</v>
      </c>
      <c r="R117" s="59"/>
    </row>
    <row r="118" spans="2:18" s="170" customFormat="1" ht="3.95" customHeight="1">
      <c r="B118" s="726"/>
      <c r="D118" s="689"/>
      <c r="E118" s="690"/>
      <c r="F118" s="691"/>
      <c r="H118" s="178"/>
      <c r="I118" s="178"/>
      <c r="J118" s="178"/>
      <c r="K118" s="178"/>
      <c r="L118" s="178"/>
      <c r="M118" s="313"/>
      <c r="N118" s="314"/>
      <c r="O118" s="314"/>
      <c r="P118" s="59"/>
      <c r="Q118" s="173"/>
      <c r="R118" s="59"/>
    </row>
    <row r="119" spans="2:18" s="170" customFormat="1" ht="20.100000000000001" customHeight="1">
      <c r="B119" s="726"/>
      <c r="D119" s="689"/>
      <c r="E119" s="690"/>
      <c r="F119" s="691"/>
      <c r="H119" s="708" t="s">
        <v>548</v>
      </c>
      <c r="I119" s="709"/>
      <c r="J119" s="709"/>
      <c r="K119" s="709"/>
      <c r="L119" s="709"/>
      <c r="M119" s="709"/>
      <c r="N119" s="709"/>
      <c r="O119" s="710"/>
      <c r="P119" s="59"/>
      <c r="Q119" s="325">
        <f>'4 EVAL TECNICA X AF'!NJ44</f>
        <v>0</v>
      </c>
      <c r="R119" s="59"/>
    </row>
    <row r="120" spans="2:18" s="170" customFormat="1" ht="3.95" customHeight="1">
      <c r="B120" s="726"/>
      <c r="D120" s="689"/>
      <c r="E120" s="690"/>
      <c r="F120" s="691"/>
      <c r="H120" s="178"/>
      <c r="I120" s="178"/>
      <c r="J120" s="178"/>
      <c r="K120" s="178"/>
      <c r="L120" s="178"/>
      <c r="M120" s="313"/>
      <c r="N120" s="314"/>
      <c r="O120" s="314"/>
      <c r="P120" s="59"/>
      <c r="Q120" s="173"/>
      <c r="R120" s="59"/>
    </row>
    <row r="121" spans="2:18" s="170" customFormat="1" ht="20.100000000000001" customHeight="1">
      <c r="B121" s="726"/>
      <c r="D121" s="689"/>
      <c r="E121" s="690"/>
      <c r="F121" s="691"/>
      <c r="H121" s="708" t="s">
        <v>549</v>
      </c>
      <c r="I121" s="709"/>
      <c r="J121" s="709"/>
      <c r="K121" s="709"/>
      <c r="L121" s="709"/>
      <c r="M121" s="709"/>
      <c r="N121" s="709"/>
      <c r="O121" s="710"/>
      <c r="P121" s="59"/>
      <c r="Q121" s="325">
        <f>'4 EVAL TECNICA X AF'!NJ46</f>
        <v>0</v>
      </c>
      <c r="R121" s="59"/>
    </row>
    <row r="122" spans="2:18" s="170" customFormat="1" ht="3.95" customHeight="1">
      <c r="B122" s="726"/>
      <c r="D122" s="689"/>
      <c r="E122" s="690"/>
      <c r="F122" s="691"/>
      <c r="H122" s="178"/>
      <c r="I122" s="178"/>
      <c r="J122" s="178"/>
      <c r="K122" s="178"/>
      <c r="L122" s="178"/>
      <c r="M122" s="313"/>
      <c r="N122" s="314"/>
      <c r="O122" s="314"/>
      <c r="P122" s="59"/>
      <c r="Q122" s="173"/>
      <c r="R122" s="59"/>
    </row>
    <row r="123" spans="2:18" s="170" customFormat="1" ht="20.100000000000001" customHeight="1">
      <c r="B123" s="726"/>
      <c r="D123" s="689"/>
      <c r="E123" s="690"/>
      <c r="F123" s="691"/>
      <c r="H123" s="708" t="s">
        <v>550</v>
      </c>
      <c r="I123" s="709"/>
      <c r="J123" s="709"/>
      <c r="K123" s="709"/>
      <c r="L123" s="709"/>
      <c r="M123" s="709"/>
      <c r="N123" s="709"/>
      <c r="O123" s="710"/>
      <c r="P123" s="59"/>
      <c r="Q123" s="325" t="str">
        <f>'4 EVAL TECNICA X AF'!NJ48</f>
        <v>NA</v>
      </c>
      <c r="R123" s="59"/>
    </row>
    <row r="124" spans="2:18" s="170" customFormat="1" ht="3.95" customHeight="1">
      <c r="B124" s="726"/>
      <c r="D124" s="689"/>
      <c r="E124" s="690"/>
      <c r="F124" s="691"/>
      <c r="H124" s="178"/>
      <c r="I124" s="178"/>
      <c r="J124" s="178"/>
      <c r="K124" s="178"/>
      <c r="L124" s="178"/>
      <c r="M124" s="313"/>
      <c r="N124" s="314"/>
      <c r="O124" s="314"/>
      <c r="P124" s="59"/>
      <c r="Q124" s="173"/>
      <c r="R124" s="59"/>
    </row>
    <row r="125" spans="2:18" s="170" customFormat="1" ht="20.100000000000001" customHeight="1">
      <c r="B125" s="726"/>
      <c r="D125" s="689"/>
      <c r="E125" s="690"/>
      <c r="F125" s="691"/>
      <c r="H125" s="708" t="s">
        <v>551</v>
      </c>
      <c r="I125" s="709"/>
      <c r="J125" s="709"/>
      <c r="K125" s="709"/>
      <c r="L125" s="709"/>
      <c r="M125" s="709"/>
      <c r="N125" s="709"/>
      <c r="O125" s="710"/>
      <c r="P125" s="59"/>
      <c r="Q125" s="325" t="str">
        <f>'4 EVAL TECNICA X AF'!NJ49</f>
        <v>NA</v>
      </c>
      <c r="R125" s="59"/>
    </row>
    <row r="126" spans="2:18" s="170" customFormat="1" ht="3.95" customHeight="1">
      <c r="B126" s="726"/>
      <c r="D126" s="689"/>
      <c r="E126" s="690"/>
      <c r="F126" s="691"/>
      <c r="H126" s="178"/>
      <c r="I126" s="178"/>
      <c r="J126" s="178"/>
      <c r="K126" s="178"/>
      <c r="L126" s="178"/>
      <c r="M126" s="313"/>
      <c r="N126" s="314"/>
      <c r="O126" s="314"/>
      <c r="P126" s="59"/>
      <c r="Q126" s="173"/>
      <c r="R126" s="59"/>
    </row>
    <row r="127" spans="2:18" s="170" customFormat="1" ht="20.100000000000001" customHeight="1">
      <c r="B127" s="726"/>
      <c r="D127" s="689"/>
      <c r="E127" s="690"/>
      <c r="F127" s="691"/>
      <c r="H127" s="708" t="s">
        <v>88</v>
      </c>
      <c r="I127" s="709"/>
      <c r="J127" s="709"/>
      <c r="K127" s="709"/>
      <c r="L127" s="709"/>
      <c r="M127" s="709"/>
      <c r="N127" s="709"/>
      <c r="O127" s="710"/>
      <c r="P127" s="59"/>
      <c r="Q127" s="325" t="str">
        <f>'4 EVAL TECNICA X AF'!NJ50</f>
        <v>NA</v>
      </c>
      <c r="R127" s="59"/>
    </row>
    <row r="128" spans="2:18" s="170" customFormat="1" ht="3.95" customHeight="1">
      <c r="B128" s="726"/>
      <c r="D128" s="689"/>
      <c r="E128" s="690"/>
      <c r="F128" s="691"/>
      <c r="H128" s="178"/>
      <c r="I128" s="178"/>
      <c r="J128" s="178"/>
      <c r="K128" s="178"/>
      <c r="L128" s="178"/>
      <c r="M128" s="313"/>
      <c r="N128" s="314"/>
      <c r="O128" s="314"/>
      <c r="P128" s="59"/>
      <c r="Q128" s="173"/>
      <c r="R128" s="59"/>
    </row>
    <row r="129" spans="2:18" s="170" customFormat="1" ht="20.100000000000001" customHeight="1">
      <c r="B129" s="726"/>
      <c r="D129" s="689"/>
      <c r="E129" s="690"/>
      <c r="F129" s="691"/>
      <c r="H129" s="708" t="s">
        <v>552</v>
      </c>
      <c r="I129" s="709"/>
      <c r="J129" s="709"/>
      <c r="K129" s="709"/>
      <c r="L129" s="709"/>
      <c r="M129" s="709"/>
      <c r="N129" s="709"/>
      <c r="O129" s="710"/>
      <c r="P129" s="59"/>
      <c r="Q129" s="325">
        <f>'4 EVAL TECNICA X AF'!NJ51</f>
        <v>0</v>
      </c>
      <c r="R129" s="59"/>
    </row>
    <row r="130" spans="2:18" s="170" customFormat="1" ht="3.95" customHeight="1">
      <c r="B130" s="726"/>
      <c r="D130" s="689"/>
      <c r="E130" s="690"/>
      <c r="F130" s="691"/>
      <c r="H130" s="178"/>
      <c r="I130" s="178"/>
      <c r="J130" s="178"/>
      <c r="K130" s="178"/>
      <c r="L130" s="178"/>
      <c r="M130" s="313"/>
      <c r="N130" s="314"/>
      <c r="O130" s="314"/>
      <c r="P130" s="59"/>
      <c r="Q130" s="173"/>
      <c r="R130" s="59"/>
    </row>
    <row r="131" spans="2:18" s="170" customFormat="1" ht="20.100000000000001" customHeight="1">
      <c r="B131" s="726"/>
      <c r="D131" s="689"/>
      <c r="E131" s="690"/>
      <c r="F131" s="691"/>
      <c r="H131" s="711" t="s">
        <v>553</v>
      </c>
      <c r="I131" s="709"/>
      <c r="J131" s="709"/>
      <c r="K131" s="709"/>
      <c r="L131" s="709"/>
      <c r="M131" s="709"/>
      <c r="N131" s="709"/>
      <c r="O131" s="710"/>
      <c r="P131" s="59"/>
      <c r="Q131" s="325" t="str">
        <f>'4 EVAL TECNICA X AF'!NJ55</f>
        <v>NA</v>
      </c>
      <c r="R131" s="59"/>
    </row>
    <row r="132" spans="2:18" s="170" customFormat="1" ht="3.95" customHeight="1">
      <c r="B132" s="726"/>
      <c r="D132" s="689"/>
      <c r="E132" s="690"/>
      <c r="F132" s="691"/>
      <c r="H132" s="178"/>
      <c r="I132" s="178"/>
      <c r="J132" s="178"/>
      <c r="K132" s="178"/>
      <c r="L132" s="178"/>
      <c r="M132" s="313"/>
      <c r="N132" s="314"/>
      <c r="O132" s="314"/>
      <c r="P132" s="59"/>
      <c r="Q132" s="173"/>
      <c r="R132" s="59"/>
    </row>
    <row r="133" spans="2:18" s="170" customFormat="1" ht="20.100000000000001" customHeight="1">
      <c r="B133" s="726"/>
      <c r="D133" s="689"/>
      <c r="E133" s="690"/>
      <c r="F133" s="691"/>
      <c r="H133" s="708" t="s">
        <v>562</v>
      </c>
      <c r="I133" s="709"/>
      <c r="J133" s="709"/>
      <c r="K133" s="709"/>
      <c r="L133" s="709"/>
      <c r="M133" s="709"/>
      <c r="N133" s="709"/>
      <c r="O133" s="710"/>
      <c r="P133" s="59"/>
      <c r="Q133" s="325" t="str">
        <f>'4 EVAL TECNICA X AF'!NJ56</f>
        <v>NA</v>
      </c>
      <c r="R133" s="59"/>
    </row>
    <row r="134" spans="2:18" s="170" customFormat="1" ht="3.95" customHeight="1">
      <c r="B134" s="726"/>
      <c r="D134" s="689"/>
      <c r="E134" s="690"/>
      <c r="F134" s="691"/>
      <c r="H134" s="178"/>
      <c r="I134" s="178"/>
      <c r="J134" s="178"/>
      <c r="K134" s="178"/>
      <c r="L134" s="178"/>
      <c r="M134" s="313"/>
      <c r="N134" s="314"/>
      <c r="O134" s="314"/>
      <c r="P134" s="59"/>
      <c r="Q134" s="173"/>
      <c r="R134" s="59"/>
    </row>
    <row r="135" spans="2:18" s="170" customFormat="1" ht="20.100000000000001" customHeight="1">
      <c r="B135" s="726"/>
      <c r="D135" s="689"/>
      <c r="E135" s="690"/>
      <c r="F135" s="691"/>
      <c r="H135" s="708" t="s">
        <v>561</v>
      </c>
      <c r="I135" s="709"/>
      <c r="J135" s="709"/>
      <c r="K135" s="709"/>
      <c r="L135" s="709"/>
      <c r="M135" s="709"/>
      <c r="N135" s="709"/>
      <c r="O135" s="710"/>
      <c r="P135" s="59"/>
      <c r="Q135" s="325">
        <f>'4 EVAL TECNICA X AF'!NJ57</f>
        <v>0</v>
      </c>
      <c r="R135" s="59"/>
    </row>
    <row r="136" spans="2:18" s="170" customFormat="1" ht="3.95" customHeight="1">
      <c r="B136" s="726"/>
      <c r="D136" s="689"/>
      <c r="E136" s="690"/>
      <c r="F136" s="691"/>
      <c r="H136" s="178"/>
      <c r="I136" s="178"/>
      <c r="J136" s="178"/>
      <c r="K136" s="178"/>
      <c r="L136" s="178"/>
      <c r="M136" s="313"/>
      <c r="N136" s="314"/>
      <c r="O136" s="314"/>
      <c r="P136" s="59"/>
      <c r="Q136" s="173"/>
      <c r="R136" s="59"/>
    </row>
    <row r="137" spans="2:18" s="170" customFormat="1" ht="20.100000000000001" customHeight="1">
      <c r="B137" s="726"/>
      <c r="D137" s="689"/>
      <c r="E137" s="690"/>
      <c r="F137" s="691"/>
      <c r="H137" s="708" t="s">
        <v>560</v>
      </c>
      <c r="I137" s="709"/>
      <c r="J137" s="709"/>
      <c r="K137" s="709"/>
      <c r="L137" s="709"/>
      <c r="M137" s="709"/>
      <c r="N137" s="709"/>
      <c r="O137" s="710"/>
      <c r="P137" s="59"/>
      <c r="Q137" s="325" t="str">
        <f>'4 EVAL TECNICA X AF'!NJ61</f>
        <v>NA</v>
      </c>
      <c r="R137" s="59"/>
    </row>
    <row r="138" spans="2:18" s="170" customFormat="1" ht="3.95" customHeight="1">
      <c r="B138" s="726"/>
      <c r="D138" s="689"/>
      <c r="E138" s="690"/>
      <c r="F138" s="691"/>
      <c r="H138" s="178"/>
      <c r="I138" s="178"/>
      <c r="J138" s="178"/>
      <c r="K138" s="178"/>
      <c r="L138" s="178"/>
      <c r="M138" s="313"/>
      <c r="N138" s="314"/>
      <c r="O138" s="314"/>
      <c r="P138" s="59"/>
      <c r="Q138" s="173"/>
      <c r="R138" s="59"/>
    </row>
    <row r="139" spans="2:18" s="170" customFormat="1" ht="20.100000000000001" customHeight="1">
      <c r="B139" s="726"/>
      <c r="D139" s="689"/>
      <c r="E139" s="690"/>
      <c r="F139" s="691"/>
      <c r="H139" s="708" t="s">
        <v>559</v>
      </c>
      <c r="I139" s="709"/>
      <c r="J139" s="709"/>
      <c r="K139" s="709"/>
      <c r="L139" s="709"/>
      <c r="M139" s="709"/>
      <c r="N139" s="709"/>
      <c r="O139" s="710"/>
      <c r="P139" s="59"/>
      <c r="Q139" s="325">
        <f>'4 EVAL TECNICA X AF'!NJ63</f>
        <v>0</v>
      </c>
      <c r="R139" s="59"/>
    </row>
    <row r="140" spans="2:18" s="170" customFormat="1" ht="3.95" customHeight="1">
      <c r="B140" s="726"/>
      <c r="D140" s="689"/>
      <c r="E140" s="690"/>
      <c r="F140" s="691"/>
      <c r="H140" s="178"/>
      <c r="I140" s="178"/>
      <c r="J140" s="178"/>
      <c r="K140" s="178"/>
      <c r="L140" s="178"/>
      <c r="M140" s="313"/>
      <c r="N140" s="314"/>
      <c r="O140" s="314"/>
      <c r="P140" s="59"/>
      <c r="Q140" s="173"/>
      <c r="R140" s="59"/>
    </row>
    <row r="141" spans="2:18" s="170" customFormat="1" ht="20.100000000000001" customHeight="1">
      <c r="B141" s="726"/>
      <c r="D141" s="689"/>
      <c r="E141" s="690"/>
      <c r="F141" s="691"/>
      <c r="H141" s="708" t="s">
        <v>558</v>
      </c>
      <c r="I141" s="709"/>
      <c r="J141" s="709"/>
      <c r="K141" s="709"/>
      <c r="L141" s="709"/>
      <c r="M141" s="709"/>
      <c r="N141" s="709"/>
      <c r="O141" s="710"/>
      <c r="P141" s="59"/>
      <c r="Q141" s="325">
        <f>'4 EVAL TECNICA X AF'!NJ66</f>
        <v>0</v>
      </c>
      <c r="R141" s="59"/>
    </row>
    <row r="142" spans="2:18" s="170" customFormat="1" ht="3.95" customHeight="1">
      <c r="B142" s="726"/>
      <c r="D142" s="689"/>
      <c r="E142" s="690"/>
      <c r="F142" s="691"/>
      <c r="H142" s="178"/>
      <c r="I142" s="178"/>
      <c r="J142" s="178"/>
      <c r="K142" s="178"/>
      <c r="L142" s="178"/>
      <c r="M142" s="313"/>
      <c r="N142" s="314"/>
      <c r="O142" s="314"/>
      <c r="P142" s="59"/>
      <c r="Q142" s="173"/>
      <c r="R142" s="59"/>
    </row>
    <row r="143" spans="2:18" s="170" customFormat="1" ht="20.100000000000001" customHeight="1">
      <c r="B143" s="726"/>
      <c r="D143" s="689"/>
      <c r="E143" s="690"/>
      <c r="F143" s="691"/>
      <c r="H143" s="708" t="s">
        <v>554</v>
      </c>
      <c r="I143" s="709"/>
      <c r="J143" s="709"/>
      <c r="K143" s="709"/>
      <c r="L143" s="709"/>
      <c r="M143" s="709"/>
      <c r="N143" s="709"/>
      <c r="O143" s="710"/>
      <c r="P143" s="59"/>
      <c r="Q143" s="325">
        <f>'4 EVAL TECNICA X AF'!NJ70</f>
        <v>0</v>
      </c>
      <c r="R143" s="59"/>
    </row>
    <row r="144" spans="2:18" s="170" customFormat="1" ht="3.95" customHeight="1">
      <c r="B144" s="726"/>
      <c r="D144" s="689"/>
      <c r="E144" s="690"/>
      <c r="F144" s="691"/>
      <c r="H144" s="178"/>
      <c r="I144" s="178"/>
      <c r="J144" s="178"/>
      <c r="K144" s="178"/>
      <c r="L144" s="178"/>
      <c r="M144" s="313"/>
      <c r="N144" s="314"/>
      <c r="O144" s="314"/>
      <c r="P144" s="59"/>
      <c r="Q144" s="173"/>
      <c r="R144" s="59"/>
    </row>
    <row r="145" spans="2:18" s="170" customFormat="1" ht="20.100000000000001" customHeight="1">
      <c r="B145" s="726"/>
      <c r="D145" s="689"/>
      <c r="E145" s="690"/>
      <c r="F145" s="691"/>
      <c r="H145" s="708" t="s">
        <v>557</v>
      </c>
      <c r="I145" s="709"/>
      <c r="J145" s="709"/>
      <c r="K145" s="709"/>
      <c r="L145" s="709"/>
      <c r="M145" s="709"/>
      <c r="N145" s="709"/>
      <c r="O145" s="710"/>
      <c r="P145" s="59"/>
      <c r="Q145" s="325">
        <f>'4 EVAL TECNICA X AF'!NJ72</f>
        <v>0</v>
      </c>
      <c r="R145" s="59"/>
    </row>
    <row r="146" spans="2:18" s="170" customFormat="1" ht="3.95" customHeight="1">
      <c r="B146" s="726"/>
      <c r="D146" s="689"/>
      <c r="E146" s="690"/>
      <c r="F146" s="691"/>
      <c r="H146" s="178"/>
      <c r="I146" s="178"/>
      <c r="J146" s="178"/>
      <c r="K146" s="178"/>
      <c r="L146" s="178"/>
      <c r="M146" s="313"/>
      <c r="N146" s="314"/>
      <c r="O146" s="314"/>
      <c r="P146" s="59"/>
      <c r="Q146" s="173"/>
      <c r="R146" s="59"/>
    </row>
    <row r="147" spans="2:18" s="170" customFormat="1" ht="20.100000000000001" customHeight="1">
      <c r="B147" s="726"/>
      <c r="D147" s="689"/>
      <c r="E147" s="690"/>
      <c r="F147" s="691"/>
      <c r="H147" s="708" t="s">
        <v>556</v>
      </c>
      <c r="I147" s="709"/>
      <c r="J147" s="709"/>
      <c r="K147" s="709"/>
      <c r="L147" s="709"/>
      <c r="M147" s="709"/>
      <c r="N147" s="709"/>
      <c r="O147" s="710"/>
      <c r="P147" s="59"/>
      <c r="Q147" s="325">
        <f>'4 EVAL TECNICA X AF'!NJ77</f>
        <v>0</v>
      </c>
      <c r="R147" s="59"/>
    </row>
    <row r="148" spans="2:18" s="170" customFormat="1" ht="3.95" customHeight="1">
      <c r="B148" s="726"/>
      <c r="D148" s="689"/>
      <c r="E148" s="690"/>
      <c r="F148" s="691"/>
      <c r="H148" s="178"/>
      <c r="I148" s="178"/>
      <c r="J148" s="178"/>
      <c r="K148" s="178"/>
      <c r="L148" s="178"/>
      <c r="M148" s="313"/>
      <c r="N148" s="314"/>
      <c r="O148" s="314"/>
      <c r="P148" s="59"/>
      <c r="Q148" s="173"/>
      <c r="R148" s="59"/>
    </row>
    <row r="149" spans="2:18" s="170" customFormat="1" ht="20.100000000000001" customHeight="1">
      <c r="B149" s="726"/>
      <c r="D149" s="689"/>
      <c r="E149" s="690"/>
      <c r="F149" s="691"/>
      <c r="H149" s="708" t="s">
        <v>555</v>
      </c>
      <c r="I149" s="709"/>
      <c r="J149" s="709"/>
      <c r="K149" s="709"/>
      <c r="L149" s="709"/>
      <c r="M149" s="709"/>
      <c r="N149" s="709"/>
      <c r="O149" s="710"/>
      <c r="P149" s="59"/>
      <c r="Q149" s="325">
        <f>'4 EVAL TECNICA X AF'!NJ78</f>
        <v>0</v>
      </c>
      <c r="R149" s="59"/>
    </row>
    <row r="150" spans="2:18" s="170" customFormat="1" ht="3.95" customHeight="1">
      <c r="B150" s="726"/>
      <c r="D150" s="689"/>
      <c r="E150" s="690"/>
      <c r="F150" s="691"/>
      <c r="H150" s="58"/>
      <c r="I150" s="58"/>
      <c r="J150" s="58"/>
      <c r="K150" s="58"/>
      <c r="L150" s="58"/>
      <c r="M150" s="3"/>
      <c r="N150" s="59"/>
      <c r="O150" s="59"/>
      <c r="P150" s="59"/>
      <c r="Q150" s="173"/>
      <c r="R150" s="59"/>
    </row>
    <row r="151" spans="2:18" s="170" customFormat="1" ht="30" customHeight="1">
      <c r="B151" s="727"/>
      <c r="D151" s="692"/>
      <c r="E151" s="693"/>
      <c r="F151" s="694"/>
      <c r="H151" s="715" t="s">
        <v>75</v>
      </c>
      <c r="I151" s="716"/>
      <c r="J151" s="716"/>
      <c r="K151" s="716"/>
      <c r="L151" s="716"/>
      <c r="M151" s="716"/>
      <c r="N151" s="716"/>
      <c r="O151" s="717"/>
      <c r="P151" s="59"/>
      <c r="Q151" s="240" t="str">
        <f>IFERROR(Q117+Q119+Q121+Q123+Q125+Q127+Q129+Q131+Q133+Q135+Q137+Q139+Q141+Q143+Q145+Q147+Q149,"")</f>
        <v/>
      </c>
      <c r="R151" s="59"/>
    </row>
    <row r="152" spans="2:18" s="170" customFormat="1" ht="15" customHeight="1">
      <c r="H152" s="59"/>
      <c r="I152" s="59"/>
      <c r="J152" s="59"/>
      <c r="K152" s="59"/>
      <c r="L152" s="59"/>
      <c r="M152" s="59"/>
      <c r="N152" s="59"/>
      <c r="O152" s="59"/>
      <c r="P152" s="59"/>
      <c r="Q152" s="176"/>
      <c r="R152" s="59"/>
    </row>
    <row r="153" spans="2:18" s="170" customFormat="1" ht="15" customHeight="1">
      <c r="B153" s="676" t="s">
        <v>564</v>
      </c>
      <c r="C153" s="753"/>
      <c r="D153" s="753"/>
      <c r="E153" s="753"/>
      <c r="F153" s="754"/>
      <c r="H153" s="782"/>
      <c r="I153" s="783"/>
      <c r="J153" s="783"/>
      <c r="K153" s="783"/>
      <c r="L153" s="783"/>
      <c r="M153" s="783"/>
      <c r="N153" s="783"/>
      <c r="O153" s="784"/>
      <c r="P153" s="312"/>
      <c r="Q153" s="801" t="str">
        <f>Q151</f>
        <v/>
      </c>
      <c r="R153" s="59"/>
    </row>
    <row r="154" spans="2:18" s="170" customFormat="1" ht="15" customHeight="1">
      <c r="B154" s="755"/>
      <c r="C154" s="756"/>
      <c r="D154" s="756"/>
      <c r="E154" s="756"/>
      <c r="F154" s="757"/>
      <c r="H154" s="785"/>
      <c r="I154" s="786"/>
      <c r="J154" s="786"/>
      <c r="K154" s="786"/>
      <c r="L154" s="786"/>
      <c r="M154" s="786"/>
      <c r="N154" s="786"/>
      <c r="O154" s="787"/>
      <c r="P154" s="312"/>
      <c r="Q154" s="802"/>
      <c r="R154" s="59"/>
    </row>
    <row r="155" spans="2:18" s="170" customFormat="1" ht="15" customHeight="1">
      <c r="B155" s="755"/>
      <c r="C155" s="756"/>
      <c r="D155" s="756"/>
      <c r="E155" s="756"/>
      <c r="F155" s="757"/>
      <c r="H155" s="785"/>
      <c r="I155" s="786"/>
      <c r="J155" s="786"/>
      <c r="K155" s="786"/>
      <c r="L155" s="786"/>
      <c r="M155" s="786"/>
      <c r="N155" s="786"/>
      <c r="O155" s="787"/>
      <c r="P155" s="312"/>
      <c r="Q155" s="802"/>
      <c r="R155" s="59"/>
    </row>
    <row r="156" spans="2:18" s="170" customFormat="1" ht="15" customHeight="1">
      <c r="B156" s="755"/>
      <c r="C156" s="756"/>
      <c r="D156" s="756"/>
      <c r="E156" s="756"/>
      <c r="F156" s="757"/>
      <c r="H156" s="785"/>
      <c r="I156" s="786"/>
      <c r="J156" s="786"/>
      <c r="K156" s="786"/>
      <c r="L156" s="786"/>
      <c r="M156" s="786"/>
      <c r="N156" s="786"/>
      <c r="O156" s="787"/>
      <c r="P156" s="312"/>
      <c r="Q156" s="802"/>
      <c r="R156" s="59"/>
    </row>
    <row r="157" spans="2:18" s="170" customFormat="1" ht="15" customHeight="1">
      <c r="B157" s="755"/>
      <c r="C157" s="756"/>
      <c r="D157" s="756"/>
      <c r="E157" s="756"/>
      <c r="F157" s="757"/>
      <c r="H157" s="785"/>
      <c r="I157" s="786"/>
      <c r="J157" s="786"/>
      <c r="K157" s="786"/>
      <c r="L157" s="786"/>
      <c r="M157" s="786"/>
      <c r="N157" s="786"/>
      <c r="O157" s="787"/>
      <c r="P157" s="312"/>
      <c r="Q157" s="802"/>
      <c r="R157" s="59"/>
    </row>
    <row r="158" spans="2:18" s="170" customFormat="1" ht="15" customHeight="1">
      <c r="B158" s="755"/>
      <c r="C158" s="756"/>
      <c r="D158" s="756"/>
      <c r="E158" s="756"/>
      <c r="F158" s="757"/>
      <c r="H158" s="785"/>
      <c r="I158" s="786"/>
      <c r="J158" s="786"/>
      <c r="K158" s="786"/>
      <c r="L158" s="786"/>
      <c r="M158" s="786"/>
      <c r="N158" s="786"/>
      <c r="O158" s="787"/>
      <c r="P158" s="312"/>
      <c r="Q158" s="802"/>
      <c r="R158" s="59"/>
    </row>
    <row r="159" spans="2:18" s="170" customFormat="1" ht="15" customHeight="1">
      <c r="B159" s="755"/>
      <c r="C159" s="756"/>
      <c r="D159" s="756"/>
      <c r="E159" s="756"/>
      <c r="F159" s="757"/>
      <c r="H159" s="785"/>
      <c r="I159" s="786"/>
      <c r="J159" s="786"/>
      <c r="K159" s="786"/>
      <c r="L159" s="786"/>
      <c r="M159" s="786"/>
      <c r="N159" s="786"/>
      <c r="O159" s="787"/>
      <c r="P159" s="312"/>
      <c r="Q159" s="802"/>
      <c r="R159" s="59"/>
    </row>
    <row r="160" spans="2:18" s="170" customFormat="1" ht="15" customHeight="1">
      <c r="B160" s="755"/>
      <c r="C160" s="756"/>
      <c r="D160" s="756"/>
      <c r="E160" s="756"/>
      <c r="F160" s="757"/>
      <c r="H160" s="785"/>
      <c r="I160" s="786"/>
      <c r="J160" s="786"/>
      <c r="K160" s="786"/>
      <c r="L160" s="786"/>
      <c r="M160" s="786"/>
      <c r="N160" s="786"/>
      <c r="O160" s="787"/>
      <c r="P160" s="312"/>
      <c r="Q160" s="802"/>
      <c r="R160" s="59"/>
    </row>
    <row r="161" spans="2:18" s="170" customFormat="1" ht="15" customHeight="1">
      <c r="B161" s="755"/>
      <c r="C161" s="756"/>
      <c r="D161" s="756"/>
      <c r="E161" s="756"/>
      <c r="F161" s="757"/>
      <c r="H161" s="785"/>
      <c r="I161" s="786"/>
      <c r="J161" s="786"/>
      <c r="K161" s="786"/>
      <c r="L161" s="786"/>
      <c r="M161" s="786"/>
      <c r="N161" s="786"/>
      <c r="O161" s="787"/>
      <c r="P161" s="312"/>
      <c r="Q161" s="802"/>
      <c r="R161" s="59"/>
    </row>
    <row r="162" spans="2:18" s="170" customFormat="1" ht="15" customHeight="1">
      <c r="B162" s="755"/>
      <c r="C162" s="756"/>
      <c r="D162" s="756"/>
      <c r="E162" s="756"/>
      <c r="F162" s="757"/>
      <c r="H162" s="785"/>
      <c r="I162" s="786"/>
      <c r="J162" s="786"/>
      <c r="K162" s="786"/>
      <c r="L162" s="786"/>
      <c r="M162" s="786"/>
      <c r="N162" s="786"/>
      <c r="O162" s="787"/>
      <c r="P162" s="312"/>
      <c r="Q162" s="802"/>
      <c r="R162" s="59"/>
    </row>
    <row r="163" spans="2:18" s="170" customFormat="1" ht="15" customHeight="1">
      <c r="B163" s="755"/>
      <c r="C163" s="756"/>
      <c r="D163" s="756"/>
      <c r="E163" s="756"/>
      <c r="F163" s="757"/>
      <c r="H163" s="785"/>
      <c r="I163" s="786"/>
      <c r="J163" s="786"/>
      <c r="K163" s="786"/>
      <c r="L163" s="786"/>
      <c r="M163" s="786"/>
      <c r="N163" s="786"/>
      <c r="O163" s="787"/>
      <c r="P163" s="312"/>
      <c r="Q163" s="802"/>
      <c r="R163" s="59"/>
    </row>
    <row r="164" spans="2:18" s="170" customFormat="1" ht="15" customHeight="1">
      <c r="B164" s="758"/>
      <c r="C164" s="759"/>
      <c r="D164" s="759"/>
      <c r="E164" s="759"/>
      <c r="F164" s="760"/>
      <c r="H164" s="788"/>
      <c r="I164" s="789"/>
      <c r="J164" s="789"/>
      <c r="K164" s="789"/>
      <c r="L164" s="789"/>
      <c r="M164" s="789"/>
      <c r="N164" s="789"/>
      <c r="O164" s="790"/>
      <c r="P164" s="312"/>
      <c r="Q164" s="802"/>
      <c r="R164" s="59"/>
    </row>
    <row r="165" spans="2:18" s="170" customFormat="1" ht="15" customHeight="1">
      <c r="H165" s="59"/>
      <c r="I165" s="59"/>
      <c r="J165" s="59"/>
      <c r="K165" s="59"/>
      <c r="L165" s="59"/>
      <c r="M165" s="59"/>
      <c r="N165" s="59"/>
      <c r="O165" s="59"/>
      <c r="P165" s="59"/>
      <c r="Q165" s="173"/>
      <c r="R165" s="59"/>
    </row>
    <row r="166" spans="2:18" s="170" customFormat="1" ht="39.950000000000003" customHeight="1">
      <c r="B166" s="316" t="s">
        <v>89</v>
      </c>
      <c r="C166" s="319"/>
      <c r="D166" s="701" t="s">
        <v>623</v>
      </c>
      <c r="E166" s="701"/>
      <c r="F166" s="701"/>
      <c r="G166" s="701"/>
      <c r="H166" s="701"/>
      <c r="I166" s="701"/>
      <c r="J166" s="701"/>
      <c r="K166" s="701"/>
      <c r="L166" s="701"/>
      <c r="M166" s="701"/>
      <c r="N166" s="701"/>
      <c r="O166" s="701"/>
      <c r="P166" s="701"/>
      <c r="Q166" s="701"/>
      <c r="R166" s="320"/>
    </row>
    <row r="167" spans="2:18" s="170" customFormat="1" ht="15" customHeight="1">
      <c r="H167" s="59"/>
      <c r="I167" s="59"/>
      <c r="J167" s="59"/>
      <c r="K167" s="59"/>
      <c r="L167" s="59"/>
      <c r="M167" s="59"/>
      <c r="N167" s="59"/>
      <c r="O167" s="59"/>
      <c r="P167" s="59"/>
      <c r="Q167" s="173"/>
      <c r="R167" s="59"/>
    </row>
    <row r="168" spans="2:18" s="170" customFormat="1" ht="59.25" customHeight="1">
      <c r="B168" s="751" t="s">
        <v>107</v>
      </c>
      <c r="D168" s="541" t="s">
        <v>567</v>
      </c>
      <c r="F168" s="329"/>
      <c r="H168" s="712" t="s">
        <v>565</v>
      </c>
      <c r="I168" s="712"/>
      <c r="J168" s="712"/>
      <c r="K168" s="712"/>
      <c r="L168" s="712"/>
      <c r="M168" s="712"/>
      <c r="N168" s="712"/>
      <c r="O168" s="712"/>
      <c r="P168" s="59"/>
      <c r="Q168" s="173"/>
      <c r="R168" s="59"/>
    </row>
    <row r="169" spans="2:18" s="170" customFormat="1" ht="3.95" customHeight="1">
      <c r="B169" s="751"/>
      <c r="H169" s="58"/>
      <c r="I169" s="58"/>
      <c r="J169" s="58"/>
      <c r="K169" s="58"/>
      <c r="L169" s="58"/>
      <c r="M169" s="3"/>
      <c r="N169" s="59"/>
      <c r="O169" s="59"/>
      <c r="P169" s="59"/>
      <c r="Q169" s="173"/>
      <c r="R169" s="59"/>
    </row>
    <row r="170" spans="2:18" s="170" customFormat="1" ht="39.950000000000003" customHeight="1">
      <c r="B170" s="751"/>
      <c r="D170" s="541" t="s">
        <v>568</v>
      </c>
      <c r="F170" s="323"/>
      <c r="H170" s="712" t="s">
        <v>566</v>
      </c>
      <c r="I170" s="712"/>
      <c r="J170" s="712"/>
      <c r="K170" s="712"/>
      <c r="L170" s="712"/>
      <c r="M170" s="712"/>
      <c r="N170" s="712"/>
      <c r="O170" s="712"/>
      <c r="P170" s="59"/>
      <c r="Q170" s="173"/>
      <c r="R170" s="59"/>
    </row>
    <row r="171" spans="2:18" s="170" customFormat="1" ht="3.95" customHeight="1">
      <c r="B171" s="751"/>
      <c r="H171" s="58"/>
      <c r="I171" s="58"/>
      <c r="J171" s="58"/>
      <c r="K171" s="58"/>
      <c r="L171" s="58"/>
      <c r="M171" s="3"/>
      <c r="N171" s="59"/>
      <c r="O171" s="59"/>
      <c r="P171" s="59"/>
      <c r="Q171" s="173"/>
      <c r="R171" s="59"/>
    </row>
    <row r="172" spans="2:18" s="170" customFormat="1" ht="30" customHeight="1">
      <c r="B172" s="751"/>
      <c r="D172" s="702" t="s">
        <v>108</v>
      </c>
      <c r="E172" s="702"/>
      <c r="F172" s="702"/>
      <c r="H172" s="718" t="s">
        <v>75</v>
      </c>
      <c r="I172" s="718"/>
      <c r="J172" s="718"/>
      <c r="K172" s="718"/>
      <c r="L172" s="718"/>
      <c r="M172" s="718"/>
      <c r="N172" s="718"/>
      <c r="O172" s="718"/>
      <c r="P172" s="59"/>
      <c r="Q172" s="228"/>
      <c r="R172" s="59"/>
    </row>
    <row r="173" spans="2:18" s="170" customFormat="1" ht="15" customHeight="1">
      <c r="H173" s="58"/>
      <c r="I173" s="58"/>
      <c r="J173" s="58"/>
      <c r="K173" s="58"/>
      <c r="L173" s="58"/>
      <c r="M173" s="3"/>
      <c r="N173" s="59"/>
      <c r="O173" s="59"/>
      <c r="P173" s="59"/>
      <c r="Q173" s="177"/>
      <c r="R173" s="59"/>
    </row>
    <row r="174" spans="2:18" s="170" customFormat="1" ht="15" customHeight="1">
      <c r="B174" s="714" t="s">
        <v>571</v>
      </c>
      <c r="C174" s="703"/>
      <c r="D174" s="703"/>
      <c r="E174" s="703"/>
      <c r="F174" s="703"/>
      <c r="H174" s="713"/>
      <c r="I174" s="713"/>
      <c r="J174" s="713"/>
      <c r="K174" s="713"/>
      <c r="L174" s="713"/>
      <c r="M174" s="713"/>
      <c r="N174" s="713"/>
      <c r="O174" s="713"/>
      <c r="P174" s="312"/>
      <c r="Q174" s="705">
        <f>Q172</f>
        <v>0</v>
      </c>
      <c r="R174" s="59"/>
    </row>
    <row r="175" spans="2:18" s="170" customFormat="1" ht="15" customHeight="1">
      <c r="B175" s="703"/>
      <c r="C175" s="703"/>
      <c r="D175" s="703"/>
      <c r="E175" s="703"/>
      <c r="F175" s="703"/>
      <c r="H175" s="713"/>
      <c r="I175" s="713"/>
      <c r="J175" s="713"/>
      <c r="K175" s="713"/>
      <c r="L175" s="713"/>
      <c r="M175" s="713"/>
      <c r="N175" s="713"/>
      <c r="O175" s="713"/>
      <c r="P175" s="312"/>
      <c r="Q175" s="706"/>
      <c r="R175" s="59"/>
    </row>
    <row r="176" spans="2:18" s="170" customFormat="1" ht="15" customHeight="1">
      <c r="B176" s="703"/>
      <c r="C176" s="703"/>
      <c r="D176" s="703"/>
      <c r="E176" s="703"/>
      <c r="F176" s="703"/>
      <c r="H176" s="713"/>
      <c r="I176" s="713"/>
      <c r="J176" s="713"/>
      <c r="K176" s="713"/>
      <c r="L176" s="713"/>
      <c r="M176" s="713"/>
      <c r="N176" s="713"/>
      <c r="O176" s="713"/>
      <c r="P176" s="312"/>
      <c r="Q176" s="706"/>
      <c r="R176" s="59"/>
    </row>
    <row r="177" spans="2:18" s="170" customFormat="1" ht="15" customHeight="1">
      <c r="B177" s="703"/>
      <c r="C177" s="703"/>
      <c r="D177" s="703"/>
      <c r="E177" s="703"/>
      <c r="F177" s="703"/>
      <c r="H177" s="713"/>
      <c r="I177" s="713"/>
      <c r="J177" s="713"/>
      <c r="K177" s="713"/>
      <c r="L177" s="713"/>
      <c r="M177" s="713"/>
      <c r="N177" s="713"/>
      <c r="O177" s="713"/>
      <c r="P177" s="312"/>
      <c r="Q177" s="706"/>
      <c r="R177" s="59"/>
    </row>
    <row r="178" spans="2:18" s="170" customFormat="1" ht="15" customHeight="1">
      <c r="B178" s="703"/>
      <c r="C178" s="703"/>
      <c r="D178" s="703"/>
      <c r="E178" s="703"/>
      <c r="F178" s="703"/>
      <c r="H178" s="713"/>
      <c r="I178" s="713"/>
      <c r="J178" s="713"/>
      <c r="K178" s="713"/>
      <c r="L178" s="713"/>
      <c r="M178" s="713"/>
      <c r="N178" s="713"/>
      <c r="O178" s="713"/>
      <c r="P178" s="312"/>
      <c r="Q178" s="706"/>
      <c r="R178" s="59"/>
    </row>
    <row r="179" spans="2:18" s="170" customFormat="1" ht="15" customHeight="1">
      <c r="B179" s="703"/>
      <c r="C179" s="703"/>
      <c r="D179" s="703"/>
      <c r="E179" s="703"/>
      <c r="F179" s="703"/>
      <c r="H179" s="713"/>
      <c r="I179" s="713"/>
      <c r="J179" s="713"/>
      <c r="K179" s="713"/>
      <c r="L179" s="713"/>
      <c r="M179" s="713"/>
      <c r="N179" s="713"/>
      <c r="O179" s="713"/>
      <c r="P179" s="312"/>
      <c r="Q179" s="706"/>
      <c r="R179" s="59"/>
    </row>
    <row r="180" spans="2:18" s="170" customFormat="1" ht="15" customHeight="1">
      <c r="B180" s="703"/>
      <c r="C180" s="703"/>
      <c r="D180" s="703"/>
      <c r="E180" s="703"/>
      <c r="F180" s="703"/>
      <c r="H180" s="713"/>
      <c r="I180" s="713"/>
      <c r="J180" s="713"/>
      <c r="K180" s="713"/>
      <c r="L180" s="713"/>
      <c r="M180" s="713"/>
      <c r="N180" s="713"/>
      <c r="O180" s="713"/>
      <c r="P180" s="312"/>
      <c r="Q180" s="706"/>
      <c r="R180" s="59"/>
    </row>
    <row r="181" spans="2:18" s="170" customFormat="1" ht="15" customHeight="1">
      <c r="B181" s="703"/>
      <c r="C181" s="703"/>
      <c r="D181" s="703"/>
      <c r="E181" s="703"/>
      <c r="F181" s="703"/>
      <c r="H181" s="713"/>
      <c r="I181" s="713"/>
      <c r="J181" s="713"/>
      <c r="K181" s="713"/>
      <c r="L181" s="713"/>
      <c r="M181" s="713"/>
      <c r="N181" s="713"/>
      <c r="O181" s="713"/>
      <c r="P181" s="312"/>
      <c r="Q181" s="706"/>
      <c r="R181" s="59"/>
    </row>
    <row r="182" spans="2:18" s="170" customFormat="1" ht="15" customHeight="1">
      <c r="B182" s="703"/>
      <c r="C182" s="703"/>
      <c r="D182" s="703"/>
      <c r="E182" s="703"/>
      <c r="F182" s="703"/>
      <c r="H182" s="713"/>
      <c r="I182" s="713"/>
      <c r="J182" s="713"/>
      <c r="K182" s="713"/>
      <c r="L182" s="713"/>
      <c r="M182" s="713"/>
      <c r="N182" s="713"/>
      <c r="O182" s="713"/>
      <c r="P182" s="312"/>
      <c r="Q182" s="706"/>
      <c r="R182" s="59"/>
    </row>
    <row r="183" spans="2:18" s="170" customFormat="1" ht="15" customHeight="1">
      <c r="B183" s="703"/>
      <c r="C183" s="703"/>
      <c r="D183" s="703"/>
      <c r="E183" s="703"/>
      <c r="F183" s="703"/>
      <c r="H183" s="713"/>
      <c r="I183" s="713"/>
      <c r="J183" s="713"/>
      <c r="K183" s="713"/>
      <c r="L183" s="713"/>
      <c r="M183" s="713"/>
      <c r="N183" s="713"/>
      <c r="O183" s="713"/>
      <c r="P183" s="312"/>
      <c r="Q183" s="706"/>
      <c r="R183" s="59"/>
    </row>
    <row r="184" spans="2:18" s="170" customFormat="1" ht="15" customHeight="1">
      <c r="B184" s="703"/>
      <c r="C184" s="703"/>
      <c r="D184" s="703"/>
      <c r="E184" s="703"/>
      <c r="F184" s="703"/>
      <c r="H184" s="713"/>
      <c r="I184" s="713"/>
      <c r="J184" s="713"/>
      <c r="K184" s="713"/>
      <c r="L184" s="713"/>
      <c r="M184" s="713"/>
      <c r="N184" s="713"/>
      <c r="O184" s="713"/>
      <c r="P184" s="312"/>
      <c r="Q184" s="706"/>
      <c r="R184" s="59"/>
    </row>
    <row r="185" spans="2:18" s="170" customFormat="1" ht="15" customHeight="1">
      <c r="B185" s="703"/>
      <c r="C185" s="703"/>
      <c r="D185" s="703"/>
      <c r="E185" s="703"/>
      <c r="F185" s="703"/>
      <c r="H185" s="713"/>
      <c r="I185" s="713"/>
      <c r="J185" s="713"/>
      <c r="K185" s="713"/>
      <c r="L185" s="713"/>
      <c r="M185" s="713"/>
      <c r="N185" s="713"/>
      <c r="O185" s="713"/>
      <c r="P185" s="312"/>
      <c r="Q185" s="706"/>
      <c r="R185" s="59"/>
    </row>
    <row r="186" spans="2:18" s="170" customFormat="1" ht="15" customHeight="1">
      <c r="B186" s="219"/>
      <c r="C186" s="219"/>
      <c r="D186" s="219"/>
      <c r="E186" s="219"/>
      <c r="F186" s="219"/>
      <c r="H186" s="178"/>
      <c r="I186" s="178"/>
      <c r="J186" s="178"/>
      <c r="K186" s="178"/>
      <c r="L186" s="178"/>
      <c r="M186" s="178"/>
      <c r="N186" s="178"/>
      <c r="O186" s="178"/>
      <c r="P186" s="178"/>
      <c r="Q186" s="178"/>
      <c r="R186" s="59"/>
    </row>
    <row r="187" spans="2:18" s="170" customFormat="1" ht="39.950000000000003" customHeight="1">
      <c r="B187" s="316" t="s">
        <v>93</v>
      </c>
      <c r="C187" s="317"/>
      <c r="D187" s="701" t="s">
        <v>624</v>
      </c>
      <c r="E187" s="701"/>
      <c r="F187" s="701"/>
      <c r="G187" s="701"/>
      <c r="H187" s="701"/>
      <c r="I187" s="701"/>
      <c r="J187" s="701"/>
      <c r="K187" s="701"/>
      <c r="L187" s="701"/>
      <c r="M187" s="701"/>
      <c r="N187" s="701"/>
      <c r="O187" s="701"/>
      <c r="P187" s="701"/>
      <c r="Q187" s="701"/>
      <c r="R187" s="315"/>
    </row>
    <row r="188" spans="2:18" s="170" customFormat="1" ht="15" customHeight="1">
      <c r="H188" s="59"/>
      <c r="I188" s="59"/>
      <c r="J188" s="59"/>
      <c r="K188" s="59"/>
      <c r="L188" s="59"/>
      <c r="M188" s="59"/>
      <c r="N188" s="59"/>
      <c r="O188" s="59"/>
      <c r="P188" s="59"/>
      <c r="Q188" s="173"/>
      <c r="R188" s="59"/>
    </row>
    <row r="189" spans="2:18" s="170" customFormat="1" ht="83.25" customHeight="1">
      <c r="B189" s="751" t="s">
        <v>90</v>
      </c>
      <c r="D189" s="321" t="s">
        <v>91</v>
      </c>
      <c r="F189" s="322">
        <f>'4 EVAL TECNICA X AF'!NL85</f>
        <v>0</v>
      </c>
      <c r="H189" s="712" t="s">
        <v>658</v>
      </c>
      <c r="I189" s="712"/>
      <c r="J189" s="712"/>
      <c r="K189" s="712"/>
      <c r="L189" s="712"/>
      <c r="M189" s="712"/>
      <c r="N189" s="712"/>
      <c r="O189" s="712"/>
      <c r="P189" s="59"/>
      <c r="Q189" s="173"/>
      <c r="R189" s="59"/>
    </row>
    <row r="190" spans="2:18" s="170" customFormat="1" ht="3.95" customHeight="1">
      <c r="B190" s="751"/>
      <c r="H190" s="59"/>
      <c r="I190" s="59"/>
      <c r="J190" s="59"/>
      <c r="K190" s="59"/>
      <c r="L190" s="59"/>
      <c r="M190" s="59"/>
      <c r="N190" s="59"/>
      <c r="O190" s="59"/>
      <c r="P190" s="59"/>
      <c r="Q190" s="173"/>
      <c r="R190" s="59"/>
    </row>
    <row r="191" spans="2:18" s="170" customFormat="1" ht="43.5" customHeight="1">
      <c r="B191" s="751"/>
      <c r="D191" s="321" t="s">
        <v>703</v>
      </c>
      <c r="F191" s="322">
        <f>'4 EVAL TECNICA X AF'!NJ85</f>
        <v>0</v>
      </c>
      <c r="H191" s="791" t="s">
        <v>659</v>
      </c>
      <c r="I191" s="792"/>
      <c r="J191" s="792"/>
      <c r="K191" s="792"/>
      <c r="L191" s="792"/>
      <c r="M191" s="792"/>
      <c r="N191" s="792"/>
      <c r="O191" s="793"/>
      <c r="P191" s="59"/>
      <c r="Q191" s="173"/>
      <c r="R191" s="59"/>
    </row>
    <row r="192" spans="2:18" s="170" customFormat="1" ht="3.95" customHeight="1">
      <c r="B192" s="751"/>
      <c r="F192" s="437"/>
      <c r="H192" s="794"/>
      <c r="I192" s="795"/>
      <c r="J192" s="795"/>
      <c r="K192" s="795"/>
      <c r="L192" s="795"/>
      <c r="M192" s="795"/>
      <c r="N192" s="795"/>
      <c r="O192" s="796"/>
      <c r="P192" s="59"/>
      <c r="Q192" s="173"/>
      <c r="R192" s="59"/>
    </row>
    <row r="193" spans="2:18" s="170" customFormat="1" ht="37.5" customHeight="1">
      <c r="B193" s="751"/>
      <c r="D193" s="439" t="s">
        <v>702</v>
      </c>
      <c r="F193" s="440">
        <f>'4 EVAL TECNICA X AF'!NK85</f>
        <v>0</v>
      </c>
      <c r="H193" s="797"/>
      <c r="I193" s="798"/>
      <c r="J193" s="798"/>
      <c r="K193" s="798"/>
      <c r="L193" s="798"/>
      <c r="M193" s="798"/>
      <c r="N193" s="798"/>
      <c r="O193" s="799"/>
      <c r="P193" s="59"/>
      <c r="Q193" s="173"/>
      <c r="R193" s="59"/>
    </row>
    <row r="194" spans="2:18" s="170" customFormat="1" ht="3.95" customHeight="1">
      <c r="B194" s="751"/>
      <c r="F194" s="437"/>
      <c r="H194" s="438"/>
      <c r="I194" s="438"/>
      <c r="J194" s="438"/>
      <c r="K194" s="438"/>
      <c r="L194" s="438"/>
      <c r="M194" s="438"/>
      <c r="N194" s="438"/>
      <c r="O194" s="438"/>
      <c r="P194" s="59"/>
      <c r="Q194" s="173"/>
      <c r="R194" s="59"/>
    </row>
    <row r="195" spans="2:18" s="170" customFormat="1" ht="90" customHeight="1">
      <c r="B195" s="751"/>
      <c r="D195" s="321" t="s">
        <v>569</v>
      </c>
      <c r="F195" s="328" t="e">
        <f>(F191+F193)/F189</f>
        <v>#DIV/0!</v>
      </c>
      <c r="H195" s="712" t="s">
        <v>660</v>
      </c>
      <c r="I195" s="712"/>
      <c r="J195" s="712"/>
      <c r="K195" s="712"/>
      <c r="L195" s="712"/>
      <c r="M195" s="712"/>
      <c r="N195" s="712"/>
      <c r="O195" s="712"/>
      <c r="P195" s="59"/>
      <c r="Q195" s="173"/>
      <c r="R195" s="59"/>
    </row>
    <row r="196" spans="2:18" s="170" customFormat="1" ht="3.95" customHeight="1">
      <c r="B196" s="751"/>
      <c r="H196" s="59"/>
      <c r="I196" s="59"/>
      <c r="J196" s="59"/>
      <c r="K196" s="59"/>
      <c r="L196" s="59"/>
      <c r="M196" s="59"/>
      <c r="N196" s="59"/>
      <c r="O196" s="59"/>
      <c r="P196" s="59"/>
      <c r="Q196" s="173"/>
      <c r="R196" s="59"/>
    </row>
    <row r="197" spans="2:18" s="170" customFormat="1" ht="6.95" customHeight="1">
      <c r="B197" s="751"/>
      <c r="D197" s="702" t="s">
        <v>570</v>
      </c>
      <c r="E197" s="702"/>
      <c r="F197" s="702"/>
      <c r="H197" s="58"/>
      <c r="I197" s="58"/>
      <c r="J197" s="58"/>
      <c r="K197" s="58"/>
      <c r="L197" s="58"/>
      <c r="M197" s="58"/>
      <c r="N197" s="58"/>
      <c r="O197" s="58"/>
      <c r="P197" s="59"/>
      <c r="Q197" s="173"/>
      <c r="R197" s="59"/>
    </row>
    <row r="198" spans="2:18" s="170" customFormat="1" ht="30" customHeight="1">
      <c r="B198" s="751"/>
      <c r="D198" s="702"/>
      <c r="E198" s="702"/>
      <c r="F198" s="702"/>
      <c r="H198" s="718" t="s">
        <v>75</v>
      </c>
      <c r="I198" s="718"/>
      <c r="J198" s="718"/>
      <c r="K198" s="718"/>
      <c r="L198" s="718"/>
      <c r="M198" s="718"/>
      <c r="N198" s="718"/>
      <c r="O198" s="718"/>
      <c r="P198" s="59"/>
      <c r="Q198" s="228"/>
      <c r="R198" s="59"/>
    </row>
    <row r="199" spans="2:18" s="170" customFormat="1" ht="15" customHeight="1">
      <c r="H199" s="58"/>
      <c r="I199" s="58"/>
      <c r="J199" s="58"/>
      <c r="K199" s="58"/>
      <c r="L199" s="58"/>
      <c r="M199" s="3"/>
      <c r="N199" s="59"/>
      <c r="O199" s="59"/>
      <c r="P199" s="59"/>
      <c r="Q199" s="177"/>
      <c r="R199" s="59"/>
    </row>
    <row r="200" spans="2:18" s="170" customFormat="1" ht="15" customHeight="1">
      <c r="B200" s="714" t="s">
        <v>576</v>
      </c>
      <c r="C200" s="714"/>
      <c r="D200" s="714"/>
      <c r="E200" s="714"/>
      <c r="F200" s="714"/>
      <c r="H200" s="782"/>
      <c r="I200" s="783"/>
      <c r="J200" s="783"/>
      <c r="K200" s="783"/>
      <c r="L200" s="783"/>
      <c r="M200" s="783"/>
      <c r="N200" s="783"/>
      <c r="O200" s="784"/>
      <c r="P200" s="312"/>
      <c r="Q200" s="719">
        <f>Q198</f>
        <v>0</v>
      </c>
      <c r="R200" s="59"/>
    </row>
    <row r="201" spans="2:18" s="170" customFormat="1" ht="15" customHeight="1">
      <c r="B201" s="714"/>
      <c r="C201" s="714"/>
      <c r="D201" s="714"/>
      <c r="E201" s="714"/>
      <c r="F201" s="714"/>
      <c r="H201" s="785"/>
      <c r="I201" s="786"/>
      <c r="J201" s="786"/>
      <c r="K201" s="786"/>
      <c r="L201" s="786"/>
      <c r="M201" s="786"/>
      <c r="N201" s="786"/>
      <c r="O201" s="787"/>
      <c r="P201" s="312"/>
      <c r="Q201" s="720"/>
      <c r="R201" s="59"/>
    </row>
    <row r="202" spans="2:18" s="170" customFormat="1" ht="15" customHeight="1">
      <c r="B202" s="714"/>
      <c r="C202" s="714"/>
      <c r="D202" s="714"/>
      <c r="E202" s="714"/>
      <c r="F202" s="714"/>
      <c r="H202" s="785"/>
      <c r="I202" s="786"/>
      <c r="J202" s="786"/>
      <c r="K202" s="786"/>
      <c r="L202" s="786"/>
      <c r="M202" s="786"/>
      <c r="N202" s="786"/>
      <c r="O202" s="787"/>
      <c r="P202" s="312"/>
      <c r="Q202" s="720"/>
      <c r="R202" s="59"/>
    </row>
    <row r="203" spans="2:18" s="170" customFormat="1" ht="15" customHeight="1">
      <c r="B203" s="714"/>
      <c r="C203" s="714"/>
      <c r="D203" s="714"/>
      <c r="E203" s="714"/>
      <c r="F203" s="714"/>
      <c r="H203" s="785"/>
      <c r="I203" s="786"/>
      <c r="J203" s="786"/>
      <c r="K203" s="786"/>
      <c r="L203" s="786"/>
      <c r="M203" s="786"/>
      <c r="N203" s="786"/>
      <c r="O203" s="787"/>
      <c r="P203" s="312"/>
      <c r="Q203" s="720"/>
      <c r="R203" s="59"/>
    </row>
    <row r="204" spans="2:18" s="170" customFormat="1" ht="15" customHeight="1">
      <c r="B204" s="714"/>
      <c r="C204" s="714"/>
      <c r="D204" s="714"/>
      <c r="E204" s="714"/>
      <c r="F204" s="714"/>
      <c r="H204" s="785"/>
      <c r="I204" s="786"/>
      <c r="J204" s="786"/>
      <c r="K204" s="786"/>
      <c r="L204" s="786"/>
      <c r="M204" s="786"/>
      <c r="N204" s="786"/>
      <c r="O204" s="787"/>
      <c r="P204" s="312"/>
      <c r="Q204" s="720"/>
      <c r="R204" s="59"/>
    </row>
    <row r="205" spans="2:18" s="170" customFormat="1" ht="15" customHeight="1">
      <c r="B205" s="714"/>
      <c r="C205" s="714"/>
      <c r="D205" s="714"/>
      <c r="E205" s="714"/>
      <c r="F205" s="714"/>
      <c r="H205" s="785"/>
      <c r="I205" s="786"/>
      <c r="J205" s="786"/>
      <c r="K205" s="786"/>
      <c r="L205" s="786"/>
      <c r="M205" s="786"/>
      <c r="N205" s="786"/>
      <c r="O205" s="787"/>
      <c r="P205" s="312"/>
      <c r="Q205" s="720"/>
      <c r="R205" s="59"/>
    </row>
    <row r="206" spans="2:18" s="170" customFormat="1" ht="15" customHeight="1">
      <c r="B206" s="714"/>
      <c r="C206" s="714"/>
      <c r="D206" s="714"/>
      <c r="E206" s="714"/>
      <c r="F206" s="714"/>
      <c r="H206" s="785"/>
      <c r="I206" s="786"/>
      <c r="J206" s="786"/>
      <c r="K206" s="786"/>
      <c r="L206" s="786"/>
      <c r="M206" s="786"/>
      <c r="N206" s="786"/>
      <c r="O206" s="787"/>
      <c r="P206" s="312"/>
      <c r="Q206" s="720"/>
      <c r="R206" s="59"/>
    </row>
    <row r="207" spans="2:18" s="170" customFormat="1" ht="15" customHeight="1">
      <c r="B207" s="714"/>
      <c r="C207" s="714"/>
      <c r="D207" s="714"/>
      <c r="E207" s="714"/>
      <c r="F207" s="714"/>
      <c r="H207" s="785"/>
      <c r="I207" s="786"/>
      <c r="J207" s="786"/>
      <c r="K207" s="786"/>
      <c r="L207" s="786"/>
      <c r="M207" s="786"/>
      <c r="N207" s="786"/>
      <c r="O207" s="787"/>
      <c r="P207" s="312"/>
      <c r="Q207" s="720"/>
      <c r="R207" s="59"/>
    </row>
    <row r="208" spans="2:18" s="170" customFormat="1" ht="15" customHeight="1">
      <c r="B208" s="714"/>
      <c r="C208" s="714"/>
      <c r="D208" s="714"/>
      <c r="E208" s="714"/>
      <c r="F208" s="714"/>
      <c r="H208" s="785"/>
      <c r="I208" s="786"/>
      <c r="J208" s="786"/>
      <c r="K208" s="786"/>
      <c r="L208" s="786"/>
      <c r="M208" s="786"/>
      <c r="N208" s="786"/>
      <c r="O208" s="787"/>
      <c r="P208" s="312"/>
      <c r="Q208" s="720"/>
      <c r="R208" s="59"/>
    </row>
    <row r="209" spans="2:18" s="170" customFormat="1" ht="15" customHeight="1">
      <c r="B209" s="714"/>
      <c r="C209" s="714"/>
      <c r="D209" s="714"/>
      <c r="E209" s="714"/>
      <c r="F209" s="714"/>
      <c r="H209" s="785"/>
      <c r="I209" s="786"/>
      <c r="J209" s="786"/>
      <c r="K209" s="786"/>
      <c r="L209" s="786"/>
      <c r="M209" s="786"/>
      <c r="N209" s="786"/>
      <c r="O209" s="787"/>
      <c r="P209" s="312"/>
      <c r="Q209" s="720"/>
      <c r="R209" s="59"/>
    </row>
    <row r="210" spans="2:18" s="170" customFormat="1" ht="15" customHeight="1">
      <c r="B210" s="714"/>
      <c r="C210" s="714"/>
      <c r="D210" s="714"/>
      <c r="E210" s="714"/>
      <c r="F210" s="714"/>
      <c r="H210" s="785"/>
      <c r="I210" s="786"/>
      <c r="J210" s="786"/>
      <c r="K210" s="786"/>
      <c r="L210" s="786"/>
      <c r="M210" s="786"/>
      <c r="N210" s="786"/>
      <c r="O210" s="787"/>
      <c r="P210" s="312"/>
      <c r="Q210" s="720"/>
      <c r="R210" s="59"/>
    </row>
    <row r="211" spans="2:18" s="170" customFormat="1" ht="15" customHeight="1">
      <c r="B211" s="714"/>
      <c r="C211" s="714"/>
      <c r="D211" s="714"/>
      <c r="E211" s="714"/>
      <c r="F211" s="714"/>
      <c r="H211" s="788"/>
      <c r="I211" s="789"/>
      <c r="J211" s="789"/>
      <c r="K211" s="789"/>
      <c r="L211" s="789"/>
      <c r="M211" s="789"/>
      <c r="N211" s="789"/>
      <c r="O211" s="790"/>
      <c r="P211" s="312"/>
      <c r="Q211" s="721"/>
      <c r="R211" s="59"/>
    </row>
    <row r="212" spans="2:18" s="170" customFormat="1" ht="15" customHeight="1">
      <c r="H212" s="59"/>
      <c r="I212" s="59"/>
      <c r="J212" s="59"/>
      <c r="K212" s="59"/>
      <c r="L212" s="59"/>
      <c r="M212" s="59"/>
      <c r="N212" s="59"/>
      <c r="O212" s="59"/>
      <c r="P212" s="59"/>
      <c r="Q212" s="173"/>
      <c r="R212" s="59"/>
    </row>
    <row r="213" spans="2:18" s="170" customFormat="1" ht="39.950000000000003" customHeight="1">
      <c r="B213" s="316" t="s">
        <v>101</v>
      </c>
      <c r="C213" s="319"/>
      <c r="D213" s="701" t="s">
        <v>625</v>
      </c>
      <c r="E213" s="701"/>
      <c r="F213" s="701"/>
      <c r="G213" s="701"/>
      <c r="H213" s="701"/>
      <c r="I213" s="701"/>
      <c r="J213" s="701"/>
      <c r="K213" s="701"/>
      <c r="L213" s="701"/>
      <c r="M213" s="701"/>
      <c r="N213" s="701"/>
      <c r="O213" s="701"/>
      <c r="P213" s="701"/>
      <c r="Q213" s="701"/>
      <c r="R213" s="320"/>
    </row>
    <row r="214" spans="2:18" s="170" customFormat="1" ht="15" customHeight="1">
      <c r="H214" s="59"/>
      <c r="I214" s="59"/>
      <c r="J214" s="59"/>
      <c r="K214" s="59"/>
      <c r="L214" s="59"/>
      <c r="M214" s="59"/>
      <c r="N214" s="59"/>
      <c r="O214" s="59"/>
      <c r="P214" s="59"/>
      <c r="Q214" s="173"/>
      <c r="R214" s="59"/>
    </row>
    <row r="215" spans="2:18" s="170" customFormat="1" ht="60" customHeight="1">
      <c r="B215" s="725" t="s">
        <v>94</v>
      </c>
      <c r="D215" s="321" t="s">
        <v>55</v>
      </c>
      <c r="F215" s="322">
        <f>'6 VER FINANCIERA GENERAL'!F16</f>
        <v>0</v>
      </c>
      <c r="H215" s="712" t="s">
        <v>95</v>
      </c>
      <c r="I215" s="712"/>
      <c r="J215" s="712"/>
      <c r="K215" s="712"/>
      <c r="L215" s="712"/>
      <c r="M215" s="712"/>
      <c r="N215" s="712"/>
      <c r="O215" s="712"/>
      <c r="P215" s="59"/>
      <c r="Q215" s="173"/>
      <c r="R215" s="59"/>
    </row>
    <row r="216" spans="2:18" s="170" customFormat="1" ht="3.95" customHeight="1">
      <c r="B216" s="726"/>
      <c r="H216" s="58"/>
      <c r="I216" s="58"/>
      <c r="J216" s="58"/>
      <c r="K216" s="58"/>
      <c r="L216" s="58"/>
      <c r="M216" s="3"/>
      <c r="N216" s="59"/>
      <c r="O216" s="59"/>
      <c r="P216" s="59"/>
      <c r="Q216" s="173"/>
      <c r="R216" s="59"/>
    </row>
    <row r="217" spans="2:18" s="170" customFormat="1" ht="60" customHeight="1">
      <c r="B217" s="726"/>
      <c r="D217" s="703" t="s">
        <v>96</v>
      </c>
      <c r="F217" s="704" t="str">
        <f>'6 VER FINANCIERA GENERAL'!G31</f>
        <v/>
      </c>
      <c r="H217" s="712" t="s">
        <v>97</v>
      </c>
      <c r="I217" s="712"/>
      <c r="J217" s="712"/>
      <c r="K217" s="712"/>
      <c r="L217" s="712"/>
      <c r="M217" s="712"/>
      <c r="N217" s="712"/>
      <c r="O217" s="712"/>
      <c r="P217" s="59"/>
      <c r="Q217" s="173"/>
      <c r="R217" s="59"/>
    </row>
    <row r="218" spans="2:18" s="170" customFormat="1" ht="3.95" customHeight="1">
      <c r="B218" s="726"/>
      <c r="D218" s="703"/>
      <c r="F218" s="704"/>
      <c r="H218" s="58"/>
      <c r="I218" s="58"/>
      <c r="J218" s="58"/>
      <c r="K218" s="58"/>
      <c r="L218" s="58"/>
      <c r="M218" s="3"/>
      <c r="N218" s="59"/>
      <c r="O218" s="59"/>
      <c r="P218" s="59"/>
      <c r="Q218" s="173"/>
      <c r="R218" s="59"/>
    </row>
    <row r="219" spans="2:18" s="170" customFormat="1" ht="60" customHeight="1">
      <c r="B219" s="726"/>
      <c r="D219" s="703"/>
      <c r="F219" s="704"/>
      <c r="H219" s="712" t="s">
        <v>98</v>
      </c>
      <c r="I219" s="712"/>
      <c r="J219" s="712"/>
      <c r="K219" s="712"/>
      <c r="L219" s="712"/>
      <c r="M219" s="712"/>
      <c r="N219" s="712"/>
      <c r="O219" s="712"/>
      <c r="P219" s="59"/>
      <c r="Q219" s="173"/>
      <c r="R219" s="59"/>
    </row>
    <row r="220" spans="2:18" s="170" customFormat="1" ht="3.95" customHeight="1">
      <c r="B220" s="726"/>
      <c r="H220" s="58"/>
      <c r="I220" s="58"/>
      <c r="J220" s="58"/>
      <c r="K220" s="58"/>
      <c r="L220" s="58"/>
      <c r="M220" s="3"/>
      <c r="N220" s="59"/>
      <c r="O220" s="59"/>
      <c r="P220" s="59"/>
      <c r="Q220" s="173"/>
      <c r="R220" s="59"/>
    </row>
    <row r="221" spans="2:18" s="170" customFormat="1" ht="30" customHeight="1">
      <c r="B221" s="726"/>
      <c r="D221" s="702" t="s">
        <v>99</v>
      </c>
      <c r="E221" s="702"/>
      <c r="F221" s="702"/>
      <c r="H221" s="728" t="s">
        <v>75</v>
      </c>
      <c r="I221" s="728"/>
      <c r="J221" s="728"/>
      <c r="K221" s="728"/>
      <c r="L221" s="728"/>
      <c r="M221" s="728"/>
      <c r="N221" s="728"/>
      <c r="O221" s="728"/>
      <c r="P221" s="59"/>
      <c r="Q221" s="327"/>
      <c r="R221" s="59"/>
    </row>
    <row r="222" spans="2:18" s="170" customFormat="1" ht="15" customHeight="1">
      <c r="B222" s="726"/>
      <c r="H222" s="58"/>
      <c r="I222" s="178"/>
      <c r="J222" s="178"/>
      <c r="K222" s="178"/>
      <c r="L222" s="178"/>
      <c r="M222" s="178"/>
      <c r="N222" s="178"/>
      <c r="O222" s="178"/>
      <c r="P222" s="59"/>
      <c r="Q222" s="39"/>
      <c r="R222" s="59"/>
    </row>
    <row r="223" spans="2:18" s="170" customFormat="1" ht="60" customHeight="1">
      <c r="B223" s="726"/>
      <c r="D223" s="321" t="s">
        <v>55</v>
      </c>
      <c r="F223" s="322">
        <f>'6 VER FINANCIERA GENERAL'!F29</f>
        <v>0</v>
      </c>
      <c r="H223" s="695" t="s">
        <v>575</v>
      </c>
      <c r="I223" s="696"/>
      <c r="J223" s="696"/>
      <c r="K223" s="696"/>
      <c r="L223" s="696"/>
      <c r="M223" s="696"/>
      <c r="N223" s="696"/>
      <c r="O223" s="697"/>
      <c r="P223" s="59"/>
      <c r="Q223" s="173"/>
      <c r="R223" s="59"/>
    </row>
    <row r="224" spans="2:18" s="170" customFormat="1" ht="3.95" customHeight="1">
      <c r="B224" s="726"/>
      <c r="H224" s="58"/>
      <c r="I224" s="58"/>
      <c r="J224" s="58"/>
      <c r="K224" s="58"/>
      <c r="L224" s="58"/>
      <c r="M224" s="3"/>
      <c r="N224" s="59"/>
      <c r="O224" s="59"/>
      <c r="P224" s="59"/>
      <c r="Q224" s="173"/>
      <c r="R224" s="59"/>
    </row>
    <row r="225" spans="2:18" s="170" customFormat="1" ht="60" customHeight="1">
      <c r="B225" s="726"/>
      <c r="D225" s="732" t="s">
        <v>100</v>
      </c>
      <c r="F225" s="729"/>
      <c r="H225" s="695" t="s">
        <v>572</v>
      </c>
      <c r="I225" s="696"/>
      <c r="J225" s="696"/>
      <c r="K225" s="696"/>
      <c r="L225" s="696"/>
      <c r="M225" s="696"/>
      <c r="N225" s="696"/>
      <c r="O225" s="697"/>
      <c r="P225" s="59"/>
      <c r="Q225" s="173"/>
      <c r="R225" s="59"/>
    </row>
    <row r="226" spans="2:18" s="170" customFormat="1" ht="3.95" customHeight="1">
      <c r="B226" s="726"/>
      <c r="D226" s="733"/>
      <c r="F226" s="730"/>
      <c r="H226" s="58"/>
      <c r="I226" s="58"/>
      <c r="J226" s="58"/>
      <c r="K226" s="58"/>
      <c r="L226" s="58"/>
      <c r="M226" s="3"/>
      <c r="N226" s="59"/>
      <c r="O226" s="59"/>
      <c r="P226" s="59"/>
      <c r="Q226" s="173"/>
      <c r="R226" s="59"/>
    </row>
    <row r="227" spans="2:18" s="170" customFormat="1" ht="60" customHeight="1">
      <c r="B227" s="726"/>
      <c r="D227" s="733"/>
      <c r="F227" s="730"/>
      <c r="H227" s="695" t="s">
        <v>573</v>
      </c>
      <c r="I227" s="696"/>
      <c r="J227" s="696"/>
      <c r="K227" s="696"/>
      <c r="L227" s="696"/>
      <c r="M227" s="696"/>
      <c r="N227" s="696"/>
      <c r="O227" s="697"/>
      <c r="P227" s="59"/>
      <c r="Q227" s="173"/>
      <c r="R227" s="59"/>
    </row>
    <row r="228" spans="2:18" s="170" customFormat="1" ht="3.95" customHeight="1">
      <c r="B228" s="726"/>
      <c r="D228" s="733"/>
      <c r="F228" s="730"/>
      <c r="H228" s="58"/>
      <c r="I228" s="58"/>
      <c r="J228" s="58"/>
      <c r="K228" s="58"/>
      <c r="L228" s="58"/>
      <c r="M228" s="3"/>
      <c r="N228" s="59"/>
      <c r="O228" s="59"/>
      <c r="P228" s="59"/>
      <c r="Q228" s="173"/>
      <c r="R228" s="59"/>
    </row>
    <row r="229" spans="2:18" s="170" customFormat="1" ht="60" customHeight="1">
      <c r="B229" s="726"/>
      <c r="D229" s="734"/>
      <c r="F229" s="731"/>
      <c r="H229" s="695" t="s">
        <v>574</v>
      </c>
      <c r="I229" s="696"/>
      <c r="J229" s="696"/>
      <c r="K229" s="696"/>
      <c r="L229" s="696"/>
      <c r="M229" s="696"/>
      <c r="N229" s="696"/>
      <c r="O229" s="697"/>
      <c r="P229" s="59"/>
      <c r="Q229" s="173"/>
      <c r="R229" s="59"/>
    </row>
    <row r="230" spans="2:18" s="170" customFormat="1" ht="5.0999999999999996" customHeight="1">
      <c r="B230" s="726"/>
      <c r="H230" s="58"/>
      <c r="I230" s="58"/>
      <c r="J230" s="58"/>
      <c r="K230" s="58"/>
      <c r="L230" s="58"/>
      <c r="M230" s="58"/>
      <c r="N230" s="58"/>
      <c r="O230" s="58"/>
      <c r="P230" s="59"/>
      <c r="Q230" s="173"/>
      <c r="R230" s="59"/>
    </row>
    <row r="231" spans="2:18" s="170" customFormat="1" ht="30" customHeight="1">
      <c r="B231" s="727"/>
      <c r="D231" s="698" t="s">
        <v>99</v>
      </c>
      <c r="E231" s="699"/>
      <c r="F231" s="700"/>
      <c r="H231" s="722" t="s">
        <v>75</v>
      </c>
      <c r="I231" s="723"/>
      <c r="J231" s="723"/>
      <c r="K231" s="723"/>
      <c r="L231" s="723"/>
      <c r="M231" s="723"/>
      <c r="N231" s="723"/>
      <c r="O231" s="724"/>
      <c r="P231" s="59"/>
      <c r="Q231" s="327"/>
      <c r="R231" s="59"/>
    </row>
    <row r="232" spans="2:18" s="170" customFormat="1" ht="15" customHeight="1">
      <c r="H232" s="58"/>
      <c r="I232" s="58"/>
      <c r="J232" s="58"/>
      <c r="K232" s="58"/>
      <c r="L232" s="58"/>
      <c r="M232" s="3"/>
      <c r="N232" s="59"/>
      <c r="O232" s="59"/>
      <c r="P232" s="59"/>
      <c r="Q232" s="177"/>
      <c r="R232" s="59"/>
    </row>
    <row r="233" spans="2:18" s="170" customFormat="1" ht="15" customHeight="1">
      <c r="B233" s="676" t="s">
        <v>583</v>
      </c>
      <c r="C233" s="677"/>
      <c r="D233" s="677"/>
      <c r="E233" s="677"/>
      <c r="F233" s="678"/>
      <c r="H233" s="782"/>
      <c r="I233" s="783"/>
      <c r="J233" s="783"/>
      <c r="K233" s="783"/>
      <c r="L233" s="783"/>
      <c r="M233" s="783"/>
      <c r="N233" s="783"/>
      <c r="O233" s="784"/>
      <c r="P233" s="312"/>
      <c r="Q233" s="719">
        <f>Q221+Q231</f>
        <v>0</v>
      </c>
      <c r="R233" s="59"/>
    </row>
    <row r="234" spans="2:18" s="170" customFormat="1" ht="15" customHeight="1">
      <c r="B234" s="679"/>
      <c r="C234" s="680"/>
      <c r="D234" s="680"/>
      <c r="E234" s="680"/>
      <c r="F234" s="681"/>
      <c r="H234" s="785"/>
      <c r="I234" s="786"/>
      <c r="J234" s="786"/>
      <c r="K234" s="786"/>
      <c r="L234" s="786"/>
      <c r="M234" s="786"/>
      <c r="N234" s="786"/>
      <c r="O234" s="787"/>
      <c r="P234" s="312"/>
      <c r="Q234" s="720"/>
      <c r="R234" s="59"/>
    </row>
    <row r="235" spans="2:18" s="170" customFormat="1" ht="15" customHeight="1">
      <c r="B235" s="679"/>
      <c r="C235" s="680"/>
      <c r="D235" s="680"/>
      <c r="E235" s="680"/>
      <c r="F235" s="681"/>
      <c r="H235" s="785"/>
      <c r="I235" s="786"/>
      <c r="J235" s="786"/>
      <c r="K235" s="786"/>
      <c r="L235" s="786"/>
      <c r="M235" s="786"/>
      <c r="N235" s="786"/>
      <c r="O235" s="787"/>
      <c r="P235" s="312"/>
      <c r="Q235" s="720"/>
      <c r="R235" s="59"/>
    </row>
    <row r="236" spans="2:18" s="170" customFormat="1" ht="15" customHeight="1">
      <c r="B236" s="679"/>
      <c r="C236" s="680"/>
      <c r="D236" s="680"/>
      <c r="E236" s="680"/>
      <c r="F236" s="681"/>
      <c r="H236" s="785"/>
      <c r="I236" s="786"/>
      <c r="J236" s="786"/>
      <c r="K236" s="786"/>
      <c r="L236" s="786"/>
      <c r="M236" s="786"/>
      <c r="N236" s="786"/>
      <c r="O236" s="787"/>
      <c r="P236" s="312"/>
      <c r="Q236" s="720"/>
      <c r="R236" s="59"/>
    </row>
    <row r="237" spans="2:18" s="170" customFormat="1" ht="15" customHeight="1">
      <c r="B237" s="679"/>
      <c r="C237" s="680"/>
      <c r="D237" s="680"/>
      <c r="E237" s="680"/>
      <c r="F237" s="681"/>
      <c r="H237" s="785"/>
      <c r="I237" s="786"/>
      <c r="J237" s="786"/>
      <c r="K237" s="786"/>
      <c r="L237" s="786"/>
      <c r="M237" s="786"/>
      <c r="N237" s="786"/>
      <c r="O237" s="787"/>
      <c r="P237" s="312"/>
      <c r="Q237" s="720"/>
      <c r="R237" s="59"/>
    </row>
    <row r="238" spans="2:18" s="170" customFormat="1" ht="15" customHeight="1">
      <c r="B238" s="679"/>
      <c r="C238" s="680"/>
      <c r="D238" s="680"/>
      <c r="E238" s="680"/>
      <c r="F238" s="681"/>
      <c r="H238" s="785"/>
      <c r="I238" s="786"/>
      <c r="J238" s="786"/>
      <c r="K238" s="786"/>
      <c r="L238" s="786"/>
      <c r="M238" s="786"/>
      <c r="N238" s="786"/>
      <c r="O238" s="787"/>
      <c r="P238" s="312"/>
      <c r="Q238" s="720"/>
      <c r="R238" s="59"/>
    </row>
    <row r="239" spans="2:18" s="170" customFormat="1" ht="15" customHeight="1">
      <c r="B239" s="679"/>
      <c r="C239" s="680"/>
      <c r="D239" s="680"/>
      <c r="E239" s="680"/>
      <c r="F239" s="681"/>
      <c r="H239" s="785"/>
      <c r="I239" s="786"/>
      <c r="J239" s="786"/>
      <c r="K239" s="786"/>
      <c r="L239" s="786"/>
      <c r="M239" s="786"/>
      <c r="N239" s="786"/>
      <c r="O239" s="787"/>
      <c r="P239" s="312"/>
      <c r="Q239" s="720"/>
      <c r="R239" s="59"/>
    </row>
    <row r="240" spans="2:18" s="170" customFormat="1" ht="15" customHeight="1">
      <c r="B240" s="679"/>
      <c r="C240" s="680"/>
      <c r="D240" s="680"/>
      <c r="E240" s="680"/>
      <c r="F240" s="681"/>
      <c r="H240" s="785"/>
      <c r="I240" s="786"/>
      <c r="J240" s="786"/>
      <c r="K240" s="786"/>
      <c r="L240" s="786"/>
      <c r="M240" s="786"/>
      <c r="N240" s="786"/>
      <c r="O240" s="787"/>
      <c r="P240" s="312"/>
      <c r="Q240" s="720"/>
      <c r="R240" s="59"/>
    </row>
    <row r="241" spans="2:18" s="170" customFormat="1" ht="15" customHeight="1">
      <c r="B241" s="679"/>
      <c r="C241" s="680"/>
      <c r="D241" s="680"/>
      <c r="E241" s="680"/>
      <c r="F241" s="681"/>
      <c r="H241" s="785"/>
      <c r="I241" s="786"/>
      <c r="J241" s="786"/>
      <c r="K241" s="786"/>
      <c r="L241" s="786"/>
      <c r="M241" s="786"/>
      <c r="N241" s="786"/>
      <c r="O241" s="787"/>
      <c r="P241" s="312"/>
      <c r="Q241" s="720"/>
      <c r="R241" s="59"/>
    </row>
    <row r="242" spans="2:18" s="170" customFormat="1" ht="15" customHeight="1">
      <c r="B242" s="679"/>
      <c r="C242" s="680"/>
      <c r="D242" s="680"/>
      <c r="E242" s="680"/>
      <c r="F242" s="681"/>
      <c r="H242" s="785"/>
      <c r="I242" s="786"/>
      <c r="J242" s="786"/>
      <c r="K242" s="786"/>
      <c r="L242" s="786"/>
      <c r="M242" s="786"/>
      <c r="N242" s="786"/>
      <c r="O242" s="787"/>
      <c r="P242" s="312"/>
      <c r="Q242" s="720"/>
      <c r="R242" s="59"/>
    </row>
    <row r="243" spans="2:18" s="170" customFormat="1" ht="15" customHeight="1">
      <c r="B243" s="679"/>
      <c r="C243" s="680"/>
      <c r="D243" s="680"/>
      <c r="E243" s="680"/>
      <c r="F243" s="681"/>
      <c r="H243" s="785"/>
      <c r="I243" s="786"/>
      <c r="J243" s="786"/>
      <c r="K243" s="786"/>
      <c r="L243" s="786"/>
      <c r="M243" s="786"/>
      <c r="N243" s="786"/>
      <c r="O243" s="787"/>
      <c r="P243" s="312"/>
      <c r="Q243" s="720"/>
      <c r="R243" s="59"/>
    </row>
    <row r="244" spans="2:18" s="170" customFormat="1" ht="15" customHeight="1">
      <c r="B244" s="682"/>
      <c r="C244" s="683"/>
      <c r="D244" s="683"/>
      <c r="E244" s="683"/>
      <c r="F244" s="684"/>
      <c r="H244" s="788"/>
      <c r="I244" s="789"/>
      <c r="J244" s="789"/>
      <c r="K244" s="789"/>
      <c r="L244" s="789"/>
      <c r="M244" s="789"/>
      <c r="N244" s="789"/>
      <c r="O244" s="790"/>
      <c r="P244" s="312"/>
      <c r="Q244" s="721"/>
      <c r="R244" s="59"/>
    </row>
    <row r="245" spans="2:18" s="170" customFormat="1" ht="15" customHeight="1">
      <c r="H245" s="59"/>
      <c r="I245" s="59"/>
      <c r="J245" s="59"/>
      <c r="K245" s="59"/>
      <c r="L245" s="59"/>
      <c r="M245" s="59"/>
      <c r="N245" s="59"/>
      <c r="O245" s="59"/>
      <c r="P245" s="59"/>
      <c r="Q245" s="173"/>
      <c r="R245" s="59"/>
    </row>
    <row r="246" spans="2:18" s="170" customFormat="1" ht="39.950000000000003" customHeight="1">
      <c r="B246" s="316" t="s">
        <v>106</v>
      </c>
      <c r="C246" s="319"/>
      <c r="D246" s="701" t="s">
        <v>626</v>
      </c>
      <c r="E246" s="701"/>
      <c r="F246" s="701"/>
      <c r="G246" s="701"/>
      <c r="H246" s="701"/>
      <c r="I246" s="701"/>
      <c r="J246" s="701"/>
      <c r="K246" s="701"/>
      <c r="L246" s="701"/>
      <c r="M246" s="701"/>
      <c r="N246" s="701"/>
      <c r="O246" s="701"/>
      <c r="P246" s="701"/>
      <c r="Q246" s="701"/>
      <c r="R246" s="320"/>
    </row>
    <row r="247" spans="2:18" s="170" customFormat="1" ht="15" customHeight="1">
      <c r="H247" s="59"/>
      <c r="I247" s="59"/>
      <c r="J247" s="59"/>
      <c r="K247" s="59"/>
      <c r="L247" s="59"/>
      <c r="M247" s="59"/>
      <c r="N247" s="59"/>
      <c r="O247" s="59"/>
      <c r="P247" s="59"/>
      <c r="Q247" s="173"/>
      <c r="R247" s="59"/>
    </row>
    <row r="248" spans="2:18" s="170" customFormat="1" ht="51" customHeight="1">
      <c r="B248" s="725" t="s">
        <v>102</v>
      </c>
      <c r="D248" s="321" t="s">
        <v>103</v>
      </c>
      <c r="F248" s="322">
        <v>7169</v>
      </c>
      <c r="H248" s="695" t="s">
        <v>578</v>
      </c>
      <c r="I248" s="696"/>
      <c r="J248" s="696"/>
      <c r="K248" s="696"/>
      <c r="L248" s="696"/>
      <c r="M248" s="696"/>
      <c r="N248" s="696"/>
      <c r="O248" s="697"/>
      <c r="P248" s="59"/>
      <c r="Q248" s="173"/>
      <c r="R248" s="59"/>
    </row>
    <row r="249" spans="2:18" s="170" customFormat="1" ht="3.95" customHeight="1">
      <c r="B249" s="726"/>
      <c r="H249" s="58"/>
      <c r="I249" s="58"/>
      <c r="J249" s="58"/>
      <c r="K249" s="58"/>
      <c r="L249" s="58"/>
      <c r="M249" s="3"/>
      <c r="N249" s="59"/>
      <c r="O249" s="59"/>
      <c r="P249" s="59"/>
      <c r="Q249" s="173"/>
      <c r="R249" s="59"/>
    </row>
    <row r="250" spans="2:18" s="170" customFormat="1" ht="60.75" customHeight="1">
      <c r="B250" s="726"/>
      <c r="D250" s="321" t="s">
        <v>104</v>
      </c>
      <c r="F250" s="330">
        <v>1100</v>
      </c>
      <c r="H250" s="695" t="s">
        <v>498</v>
      </c>
      <c r="I250" s="696"/>
      <c r="J250" s="696"/>
      <c r="K250" s="696"/>
      <c r="L250" s="696"/>
      <c r="M250" s="696"/>
      <c r="N250" s="696"/>
      <c r="O250" s="697"/>
      <c r="P250" s="59"/>
      <c r="Q250" s="173"/>
      <c r="R250" s="59"/>
    </row>
    <row r="251" spans="2:18" s="170" customFormat="1" ht="3.95" customHeight="1">
      <c r="B251" s="726"/>
      <c r="F251" s="210"/>
      <c r="H251" s="58"/>
      <c r="I251" s="58"/>
      <c r="J251" s="58"/>
      <c r="K251" s="58"/>
      <c r="L251" s="58"/>
      <c r="M251" s="3"/>
      <c r="N251" s="59"/>
      <c r="O251" s="59"/>
      <c r="P251" s="59"/>
      <c r="Q251" s="173"/>
      <c r="R251" s="59"/>
    </row>
    <row r="252" spans="2:18" s="170" customFormat="1" ht="61.5" customHeight="1">
      <c r="B252" s="726"/>
      <c r="D252" s="321" t="s">
        <v>105</v>
      </c>
      <c r="F252" s="324">
        <f>F250/F248</f>
        <v>0.15343841539963732</v>
      </c>
      <c r="H252" s="695" t="s">
        <v>499</v>
      </c>
      <c r="I252" s="696"/>
      <c r="J252" s="696"/>
      <c r="K252" s="696"/>
      <c r="L252" s="696"/>
      <c r="M252" s="696"/>
      <c r="N252" s="696"/>
      <c r="O252" s="697"/>
      <c r="P252" s="59"/>
      <c r="Q252" s="173"/>
      <c r="R252" s="59"/>
    </row>
    <row r="253" spans="2:18" s="170" customFormat="1" ht="3.95" customHeight="1">
      <c r="B253" s="726"/>
      <c r="H253" s="58"/>
      <c r="I253" s="58"/>
      <c r="J253" s="58"/>
      <c r="K253" s="58"/>
      <c r="L253" s="58"/>
      <c r="M253" s="3"/>
      <c r="N253" s="59"/>
      <c r="O253" s="59"/>
      <c r="P253" s="59"/>
      <c r="Q253" s="173"/>
      <c r="R253" s="59"/>
    </row>
    <row r="254" spans="2:18" s="170" customFormat="1" ht="30" customHeight="1">
      <c r="B254" s="727"/>
      <c r="D254" s="698" t="s">
        <v>92</v>
      </c>
      <c r="E254" s="699"/>
      <c r="F254" s="700"/>
      <c r="H254" s="715" t="s">
        <v>75</v>
      </c>
      <c r="I254" s="716"/>
      <c r="J254" s="716"/>
      <c r="K254" s="716"/>
      <c r="L254" s="716"/>
      <c r="M254" s="716"/>
      <c r="N254" s="716"/>
      <c r="O254" s="717"/>
      <c r="P254" s="59"/>
      <c r="Q254" s="228"/>
      <c r="R254" s="59"/>
    </row>
    <row r="255" spans="2:18" s="170" customFormat="1" ht="15" customHeight="1">
      <c r="H255" s="58"/>
      <c r="I255" s="58"/>
      <c r="J255" s="58"/>
      <c r="K255" s="58"/>
      <c r="L255" s="58"/>
      <c r="M255" s="3"/>
      <c r="N255" s="59"/>
      <c r="O255" s="59"/>
      <c r="P255" s="59"/>
      <c r="Q255" s="177"/>
      <c r="R255" s="59"/>
    </row>
    <row r="256" spans="2:18" s="170" customFormat="1" ht="15" customHeight="1">
      <c r="B256" s="676" t="s">
        <v>577</v>
      </c>
      <c r="C256" s="677"/>
      <c r="D256" s="677"/>
      <c r="E256" s="677"/>
      <c r="F256" s="678"/>
      <c r="H256" s="713"/>
      <c r="I256" s="713"/>
      <c r="J256" s="713"/>
      <c r="K256" s="713"/>
      <c r="L256" s="713"/>
      <c r="M256" s="713"/>
      <c r="N256" s="713"/>
      <c r="O256" s="713"/>
      <c r="P256" s="312"/>
      <c r="Q256" s="705">
        <f>Q254</f>
        <v>0</v>
      </c>
      <c r="R256" s="59"/>
    </row>
    <row r="257" spans="2:18" s="170" customFormat="1" ht="15" customHeight="1">
      <c r="B257" s="679"/>
      <c r="C257" s="680"/>
      <c r="D257" s="680"/>
      <c r="E257" s="680"/>
      <c r="F257" s="681"/>
      <c r="H257" s="713"/>
      <c r="I257" s="713"/>
      <c r="J257" s="713"/>
      <c r="K257" s="713"/>
      <c r="L257" s="713"/>
      <c r="M257" s="713"/>
      <c r="N257" s="713"/>
      <c r="O257" s="713"/>
      <c r="P257" s="312"/>
      <c r="Q257" s="706"/>
      <c r="R257" s="59"/>
    </row>
    <row r="258" spans="2:18" s="170" customFormat="1" ht="15" customHeight="1">
      <c r="B258" s="679"/>
      <c r="C258" s="680"/>
      <c r="D258" s="680"/>
      <c r="E258" s="680"/>
      <c r="F258" s="681"/>
      <c r="H258" s="713"/>
      <c r="I258" s="713"/>
      <c r="J258" s="713"/>
      <c r="K258" s="713"/>
      <c r="L258" s="713"/>
      <c r="M258" s="713"/>
      <c r="N258" s="713"/>
      <c r="O258" s="713"/>
      <c r="P258" s="312"/>
      <c r="Q258" s="706"/>
      <c r="R258" s="59"/>
    </row>
    <row r="259" spans="2:18" s="170" customFormat="1" ht="15" customHeight="1">
      <c r="B259" s="679"/>
      <c r="C259" s="680"/>
      <c r="D259" s="680"/>
      <c r="E259" s="680"/>
      <c r="F259" s="681"/>
      <c r="H259" s="713"/>
      <c r="I259" s="713"/>
      <c r="J259" s="713"/>
      <c r="K259" s="713"/>
      <c r="L259" s="713"/>
      <c r="M259" s="713"/>
      <c r="N259" s="713"/>
      <c r="O259" s="713"/>
      <c r="P259" s="312"/>
      <c r="Q259" s="706"/>
      <c r="R259" s="59"/>
    </row>
    <row r="260" spans="2:18" s="170" customFormat="1" ht="15" customHeight="1">
      <c r="B260" s="679"/>
      <c r="C260" s="680"/>
      <c r="D260" s="680"/>
      <c r="E260" s="680"/>
      <c r="F260" s="681"/>
      <c r="H260" s="713"/>
      <c r="I260" s="713"/>
      <c r="J260" s="713"/>
      <c r="K260" s="713"/>
      <c r="L260" s="713"/>
      <c r="M260" s="713"/>
      <c r="N260" s="713"/>
      <c r="O260" s="713"/>
      <c r="P260" s="312"/>
      <c r="Q260" s="706"/>
      <c r="R260" s="59"/>
    </row>
    <row r="261" spans="2:18" s="170" customFormat="1" ht="15" customHeight="1">
      <c r="B261" s="679"/>
      <c r="C261" s="680"/>
      <c r="D261" s="680"/>
      <c r="E261" s="680"/>
      <c r="F261" s="681"/>
      <c r="H261" s="713"/>
      <c r="I261" s="713"/>
      <c r="J261" s="713"/>
      <c r="K261" s="713"/>
      <c r="L261" s="713"/>
      <c r="M261" s="713"/>
      <c r="N261" s="713"/>
      <c r="O261" s="713"/>
      <c r="P261" s="312"/>
      <c r="Q261" s="706"/>
      <c r="R261" s="59"/>
    </row>
    <row r="262" spans="2:18" s="170" customFormat="1" ht="15" customHeight="1">
      <c r="B262" s="679"/>
      <c r="C262" s="680"/>
      <c r="D262" s="680"/>
      <c r="E262" s="680"/>
      <c r="F262" s="681"/>
      <c r="H262" s="713"/>
      <c r="I262" s="713"/>
      <c r="J262" s="713"/>
      <c r="K262" s="713"/>
      <c r="L262" s="713"/>
      <c r="M262" s="713"/>
      <c r="N262" s="713"/>
      <c r="O262" s="713"/>
      <c r="P262" s="312"/>
      <c r="Q262" s="706"/>
      <c r="R262" s="59"/>
    </row>
    <row r="263" spans="2:18" s="170" customFormat="1" ht="15" customHeight="1">
      <c r="B263" s="679"/>
      <c r="C263" s="680"/>
      <c r="D263" s="680"/>
      <c r="E263" s="680"/>
      <c r="F263" s="681"/>
      <c r="H263" s="713"/>
      <c r="I263" s="713"/>
      <c r="J263" s="713"/>
      <c r="K263" s="713"/>
      <c r="L263" s="713"/>
      <c r="M263" s="713"/>
      <c r="N263" s="713"/>
      <c r="O263" s="713"/>
      <c r="P263" s="312"/>
      <c r="Q263" s="706"/>
      <c r="R263" s="59"/>
    </row>
    <row r="264" spans="2:18" s="170" customFormat="1" ht="15" customHeight="1">
      <c r="B264" s="679"/>
      <c r="C264" s="680"/>
      <c r="D264" s="680"/>
      <c r="E264" s="680"/>
      <c r="F264" s="681"/>
      <c r="H264" s="713"/>
      <c r="I264" s="713"/>
      <c r="J264" s="713"/>
      <c r="K264" s="713"/>
      <c r="L264" s="713"/>
      <c r="M264" s="713"/>
      <c r="N264" s="713"/>
      <c r="O264" s="713"/>
      <c r="P264" s="312"/>
      <c r="Q264" s="706"/>
      <c r="R264" s="59"/>
    </row>
    <row r="265" spans="2:18" s="170" customFormat="1" ht="15" customHeight="1">
      <c r="B265" s="679"/>
      <c r="C265" s="680"/>
      <c r="D265" s="680"/>
      <c r="E265" s="680"/>
      <c r="F265" s="681"/>
      <c r="H265" s="713"/>
      <c r="I265" s="713"/>
      <c r="J265" s="713"/>
      <c r="K265" s="713"/>
      <c r="L265" s="713"/>
      <c r="M265" s="713"/>
      <c r="N265" s="713"/>
      <c r="O265" s="713"/>
      <c r="P265" s="312"/>
      <c r="Q265" s="706"/>
      <c r="R265" s="59"/>
    </row>
    <row r="266" spans="2:18" s="170" customFormat="1" ht="15" customHeight="1">
      <c r="B266" s="679"/>
      <c r="C266" s="680"/>
      <c r="D266" s="680"/>
      <c r="E266" s="680"/>
      <c r="F266" s="681"/>
      <c r="H266" s="713"/>
      <c r="I266" s="713"/>
      <c r="J266" s="713"/>
      <c r="K266" s="713"/>
      <c r="L266" s="713"/>
      <c r="M266" s="713"/>
      <c r="N266" s="713"/>
      <c r="O266" s="713"/>
      <c r="P266" s="312"/>
      <c r="Q266" s="706"/>
      <c r="R266" s="59"/>
    </row>
    <row r="267" spans="2:18" s="170" customFormat="1" ht="15" customHeight="1">
      <c r="B267" s="682"/>
      <c r="C267" s="683"/>
      <c r="D267" s="683"/>
      <c r="E267" s="683"/>
      <c r="F267" s="684"/>
      <c r="H267" s="713"/>
      <c r="I267" s="713"/>
      <c r="J267" s="713"/>
      <c r="K267" s="713"/>
      <c r="L267" s="713"/>
      <c r="M267" s="713"/>
      <c r="N267" s="713"/>
      <c r="O267" s="713"/>
      <c r="P267" s="312"/>
      <c r="Q267" s="706"/>
      <c r="R267" s="59"/>
    </row>
    <row r="268" spans="2:18" s="170" customFormat="1" ht="15" customHeight="1">
      <c r="H268" s="59"/>
      <c r="I268" s="59"/>
      <c r="J268" s="59"/>
      <c r="K268" s="59"/>
      <c r="L268" s="59"/>
      <c r="M268" s="59"/>
      <c r="N268" s="59"/>
      <c r="O268" s="59"/>
      <c r="P268" s="59"/>
      <c r="Q268" s="173"/>
      <c r="R268" s="59"/>
    </row>
    <row r="269" spans="2:18" s="170" customFormat="1" ht="39.950000000000003" customHeight="1">
      <c r="B269" s="318" t="s">
        <v>109</v>
      </c>
      <c r="C269" s="317"/>
      <c r="D269" s="701" t="s">
        <v>627</v>
      </c>
      <c r="E269" s="701"/>
      <c r="F269" s="701"/>
      <c r="G269" s="701"/>
      <c r="H269" s="701"/>
      <c r="I269" s="701"/>
      <c r="J269" s="701"/>
      <c r="K269" s="701"/>
      <c r="L269" s="701"/>
      <c r="M269" s="701"/>
      <c r="N269" s="701"/>
      <c r="O269" s="701"/>
      <c r="P269" s="701"/>
      <c r="Q269" s="701"/>
      <c r="R269" s="320"/>
    </row>
    <row r="270" spans="2:18" s="170" customFormat="1" ht="15" customHeight="1">
      <c r="H270" s="59"/>
      <c r="I270" s="59"/>
      <c r="J270" s="59"/>
      <c r="K270" s="59"/>
      <c r="L270" s="59"/>
      <c r="M270" s="59"/>
      <c r="N270" s="59"/>
      <c r="O270" s="59"/>
      <c r="P270" s="59"/>
      <c r="Q270" s="173"/>
      <c r="R270" s="59"/>
    </row>
    <row r="271" spans="2:18" s="170" customFormat="1" ht="51" customHeight="1">
      <c r="B271" s="725" t="s">
        <v>107</v>
      </c>
      <c r="D271" s="703" t="s">
        <v>526</v>
      </c>
      <c r="E271" s="703"/>
      <c r="F271" s="703"/>
      <c r="H271" s="695" t="s">
        <v>614</v>
      </c>
      <c r="I271" s="696"/>
      <c r="J271" s="696"/>
      <c r="K271" s="696"/>
      <c r="L271" s="696"/>
      <c r="M271" s="696"/>
      <c r="N271" s="696"/>
      <c r="O271" s="697"/>
      <c r="P271" s="59"/>
      <c r="Q271" s="173"/>
      <c r="R271" s="59"/>
    </row>
    <row r="272" spans="2:18" s="170" customFormat="1" ht="3.95" customHeight="1">
      <c r="B272" s="726"/>
      <c r="D272" s="703"/>
      <c r="E272" s="703"/>
      <c r="F272" s="703"/>
      <c r="H272" s="58"/>
      <c r="I272" s="58"/>
      <c r="J272" s="58"/>
      <c r="K272" s="58"/>
      <c r="L272" s="58"/>
      <c r="M272" s="3"/>
      <c r="N272" s="59"/>
      <c r="O272" s="59"/>
      <c r="P272" s="59"/>
      <c r="Q272" s="173"/>
      <c r="R272" s="59"/>
    </row>
    <row r="273" spans="2:18" s="170" customFormat="1" ht="39.950000000000003" customHeight="1">
      <c r="B273" s="726"/>
      <c r="D273" s="703"/>
      <c r="E273" s="703"/>
      <c r="F273" s="703"/>
      <c r="H273" s="695" t="s">
        <v>613</v>
      </c>
      <c r="I273" s="696"/>
      <c r="J273" s="696"/>
      <c r="K273" s="696"/>
      <c r="L273" s="696"/>
      <c r="M273" s="696"/>
      <c r="N273" s="696"/>
      <c r="O273" s="697"/>
      <c r="P273" s="59"/>
      <c r="Q273" s="173"/>
      <c r="R273" s="59"/>
    </row>
    <row r="274" spans="2:18" s="170" customFormat="1" ht="3.95" customHeight="1">
      <c r="B274" s="726"/>
      <c r="D274" s="703"/>
      <c r="E274" s="703"/>
      <c r="F274" s="703"/>
      <c r="H274" s="58"/>
      <c r="I274" s="58"/>
      <c r="J274" s="58"/>
      <c r="K274" s="58"/>
      <c r="L274" s="58"/>
      <c r="M274" s="3"/>
      <c r="N274" s="59"/>
      <c r="O274" s="59"/>
      <c r="P274" s="59"/>
      <c r="Q274" s="173"/>
      <c r="R274" s="59"/>
    </row>
    <row r="275" spans="2:18" s="170" customFormat="1" ht="39.950000000000003" customHeight="1">
      <c r="B275" s="726"/>
      <c r="D275" s="703"/>
      <c r="E275" s="703"/>
      <c r="F275" s="703"/>
      <c r="H275" s="695" t="s">
        <v>615</v>
      </c>
      <c r="I275" s="696"/>
      <c r="J275" s="696"/>
      <c r="K275" s="696"/>
      <c r="L275" s="696"/>
      <c r="M275" s="696"/>
      <c r="N275" s="696"/>
      <c r="O275" s="697"/>
      <c r="P275" s="59"/>
      <c r="Q275" s="173"/>
      <c r="R275" s="59"/>
    </row>
    <row r="276" spans="2:18" s="170" customFormat="1" ht="3.95" customHeight="1">
      <c r="B276" s="726"/>
      <c r="D276" s="703"/>
      <c r="E276" s="703"/>
      <c r="F276" s="703"/>
      <c r="H276" s="58"/>
      <c r="I276" s="58"/>
      <c r="J276" s="58"/>
      <c r="K276" s="58"/>
      <c r="L276" s="58"/>
      <c r="M276" s="3"/>
      <c r="N276" s="59"/>
      <c r="O276" s="59"/>
      <c r="P276" s="59"/>
      <c r="Q276" s="173"/>
      <c r="R276" s="59"/>
    </row>
    <row r="277" spans="2:18" s="170" customFormat="1" ht="30" customHeight="1">
      <c r="B277" s="727"/>
      <c r="D277" s="703"/>
      <c r="E277" s="703"/>
      <c r="F277" s="703"/>
      <c r="H277" s="715" t="s">
        <v>75</v>
      </c>
      <c r="I277" s="716"/>
      <c r="J277" s="716"/>
      <c r="K277" s="716"/>
      <c r="L277" s="716"/>
      <c r="M277" s="716"/>
      <c r="N277" s="716"/>
      <c r="O277" s="717"/>
      <c r="P277" s="59"/>
      <c r="Q277" s="228"/>
      <c r="R277" s="59"/>
    </row>
    <row r="278" spans="2:18" s="170" customFormat="1" ht="15" customHeight="1">
      <c r="H278" s="58"/>
      <c r="I278" s="58"/>
      <c r="J278" s="58"/>
      <c r="K278" s="58"/>
      <c r="L278" s="58"/>
      <c r="M278" s="3"/>
      <c r="N278" s="59"/>
      <c r="O278" s="59"/>
      <c r="P278" s="59"/>
      <c r="Q278" s="177"/>
      <c r="R278" s="59"/>
    </row>
    <row r="279" spans="2:18" s="170" customFormat="1" ht="15" customHeight="1">
      <c r="B279" s="676" t="s">
        <v>580</v>
      </c>
      <c r="C279" s="677"/>
      <c r="D279" s="677"/>
      <c r="E279" s="677"/>
      <c r="F279" s="678"/>
      <c r="H279" s="713"/>
      <c r="I279" s="713"/>
      <c r="J279" s="713"/>
      <c r="K279" s="713"/>
      <c r="L279" s="713"/>
      <c r="M279" s="713"/>
      <c r="N279" s="713"/>
      <c r="O279" s="713"/>
      <c r="P279" s="312"/>
      <c r="Q279" s="705">
        <f>Q277</f>
        <v>0</v>
      </c>
      <c r="R279" s="59"/>
    </row>
    <row r="280" spans="2:18" s="170" customFormat="1" ht="15" customHeight="1">
      <c r="B280" s="679"/>
      <c r="C280" s="680"/>
      <c r="D280" s="680"/>
      <c r="E280" s="680"/>
      <c r="F280" s="681"/>
      <c r="H280" s="713"/>
      <c r="I280" s="713"/>
      <c r="J280" s="713"/>
      <c r="K280" s="713"/>
      <c r="L280" s="713"/>
      <c r="M280" s="713"/>
      <c r="N280" s="713"/>
      <c r="O280" s="713"/>
      <c r="P280" s="312"/>
      <c r="Q280" s="706"/>
      <c r="R280" s="59"/>
    </row>
    <row r="281" spans="2:18" s="170" customFormat="1" ht="15" customHeight="1">
      <c r="B281" s="679"/>
      <c r="C281" s="680"/>
      <c r="D281" s="680"/>
      <c r="E281" s="680"/>
      <c r="F281" s="681"/>
      <c r="H281" s="713"/>
      <c r="I281" s="713"/>
      <c r="J281" s="713"/>
      <c r="K281" s="713"/>
      <c r="L281" s="713"/>
      <c r="M281" s="713"/>
      <c r="N281" s="713"/>
      <c r="O281" s="713"/>
      <c r="P281" s="312"/>
      <c r="Q281" s="706"/>
      <c r="R281" s="59"/>
    </row>
    <row r="282" spans="2:18" s="170" customFormat="1" ht="15" customHeight="1">
      <c r="B282" s="679"/>
      <c r="C282" s="680"/>
      <c r="D282" s="680"/>
      <c r="E282" s="680"/>
      <c r="F282" s="681"/>
      <c r="H282" s="713"/>
      <c r="I282" s="713"/>
      <c r="J282" s="713"/>
      <c r="K282" s="713"/>
      <c r="L282" s="713"/>
      <c r="M282" s="713"/>
      <c r="N282" s="713"/>
      <c r="O282" s="713"/>
      <c r="P282" s="312"/>
      <c r="Q282" s="706"/>
      <c r="R282" s="59"/>
    </row>
    <row r="283" spans="2:18" s="170" customFormat="1" ht="15" customHeight="1">
      <c r="B283" s="679"/>
      <c r="C283" s="680"/>
      <c r="D283" s="680"/>
      <c r="E283" s="680"/>
      <c r="F283" s="681"/>
      <c r="H283" s="713"/>
      <c r="I283" s="713"/>
      <c r="J283" s="713"/>
      <c r="K283" s="713"/>
      <c r="L283" s="713"/>
      <c r="M283" s="713"/>
      <c r="N283" s="713"/>
      <c r="O283" s="713"/>
      <c r="P283" s="312"/>
      <c r="Q283" s="706"/>
      <c r="R283" s="59"/>
    </row>
    <row r="284" spans="2:18" s="170" customFormat="1" ht="15" customHeight="1">
      <c r="B284" s="679"/>
      <c r="C284" s="680"/>
      <c r="D284" s="680"/>
      <c r="E284" s="680"/>
      <c r="F284" s="681"/>
      <c r="H284" s="713"/>
      <c r="I284" s="713"/>
      <c r="J284" s="713"/>
      <c r="K284" s="713"/>
      <c r="L284" s="713"/>
      <c r="M284" s="713"/>
      <c r="N284" s="713"/>
      <c r="O284" s="713"/>
      <c r="P284" s="312"/>
      <c r="Q284" s="706"/>
      <c r="R284" s="59"/>
    </row>
    <row r="285" spans="2:18" s="170" customFormat="1" ht="15" customHeight="1">
      <c r="B285" s="679"/>
      <c r="C285" s="680"/>
      <c r="D285" s="680"/>
      <c r="E285" s="680"/>
      <c r="F285" s="681"/>
      <c r="H285" s="713"/>
      <c r="I285" s="713"/>
      <c r="J285" s="713"/>
      <c r="K285" s="713"/>
      <c r="L285" s="713"/>
      <c r="M285" s="713"/>
      <c r="N285" s="713"/>
      <c r="O285" s="713"/>
      <c r="P285" s="312"/>
      <c r="Q285" s="706"/>
      <c r="R285" s="59"/>
    </row>
    <row r="286" spans="2:18" s="170" customFormat="1" ht="15" customHeight="1">
      <c r="B286" s="679"/>
      <c r="C286" s="680"/>
      <c r="D286" s="680"/>
      <c r="E286" s="680"/>
      <c r="F286" s="681"/>
      <c r="H286" s="713"/>
      <c r="I286" s="713"/>
      <c r="J286" s="713"/>
      <c r="K286" s="713"/>
      <c r="L286" s="713"/>
      <c r="M286" s="713"/>
      <c r="N286" s="713"/>
      <c r="O286" s="713"/>
      <c r="P286" s="312"/>
      <c r="Q286" s="706"/>
      <c r="R286" s="59"/>
    </row>
    <row r="287" spans="2:18" s="170" customFormat="1" ht="15" customHeight="1">
      <c r="B287" s="679"/>
      <c r="C287" s="680"/>
      <c r="D287" s="680"/>
      <c r="E287" s="680"/>
      <c r="F287" s="681"/>
      <c r="H287" s="713"/>
      <c r="I287" s="713"/>
      <c r="J287" s="713"/>
      <c r="K287" s="713"/>
      <c r="L287" s="713"/>
      <c r="M287" s="713"/>
      <c r="N287" s="713"/>
      <c r="O287" s="713"/>
      <c r="P287" s="312"/>
      <c r="Q287" s="706"/>
      <c r="R287" s="59"/>
    </row>
    <row r="288" spans="2:18" s="170" customFormat="1" ht="15" customHeight="1">
      <c r="B288" s="679"/>
      <c r="C288" s="680"/>
      <c r="D288" s="680"/>
      <c r="E288" s="680"/>
      <c r="F288" s="681"/>
      <c r="H288" s="713"/>
      <c r="I288" s="713"/>
      <c r="J288" s="713"/>
      <c r="K288" s="713"/>
      <c r="L288" s="713"/>
      <c r="M288" s="713"/>
      <c r="N288" s="713"/>
      <c r="O288" s="713"/>
      <c r="P288" s="312"/>
      <c r="Q288" s="706"/>
      <c r="R288" s="59"/>
    </row>
    <row r="289" spans="2:18" s="170" customFormat="1" ht="15" customHeight="1">
      <c r="B289" s="679"/>
      <c r="C289" s="680"/>
      <c r="D289" s="680"/>
      <c r="E289" s="680"/>
      <c r="F289" s="681"/>
      <c r="H289" s="713"/>
      <c r="I289" s="713"/>
      <c r="J289" s="713"/>
      <c r="K289" s="713"/>
      <c r="L289" s="713"/>
      <c r="M289" s="713"/>
      <c r="N289" s="713"/>
      <c r="O289" s="713"/>
      <c r="P289" s="312"/>
      <c r="Q289" s="706"/>
      <c r="R289" s="59"/>
    </row>
    <row r="290" spans="2:18" s="170" customFormat="1" ht="15" customHeight="1">
      <c r="B290" s="682"/>
      <c r="C290" s="683"/>
      <c r="D290" s="683"/>
      <c r="E290" s="683"/>
      <c r="F290" s="684"/>
      <c r="H290" s="713"/>
      <c r="I290" s="713"/>
      <c r="J290" s="713"/>
      <c r="K290" s="713"/>
      <c r="L290" s="713"/>
      <c r="M290" s="713"/>
      <c r="N290" s="713"/>
      <c r="O290" s="713"/>
      <c r="P290" s="312"/>
      <c r="Q290" s="706"/>
      <c r="R290" s="59"/>
    </row>
    <row r="291" spans="2:18" s="170" customFormat="1" ht="15" customHeight="1">
      <c r="H291" s="59"/>
      <c r="I291" s="59"/>
      <c r="J291" s="59"/>
      <c r="K291" s="59"/>
      <c r="L291" s="59"/>
      <c r="M291" s="59"/>
      <c r="N291" s="59"/>
      <c r="O291" s="59"/>
      <c r="P291" s="59"/>
      <c r="Q291" s="173"/>
      <c r="R291" s="59"/>
    </row>
    <row r="292" spans="2:18" s="170" customFormat="1" ht="15" customHeight="1">
      <c r="H292" s="59"/>
      <c r="I292" s="59"/>
      <c r="J292" s="59"/>
      <c r="K292" s="59"/>
      <c r="L292" s="59"/>
      <c r="M292" s="59"/>
      <c r="N292" s="59"/>
      <c r="O292" s="59"/>
      <c r="P292" s="59"/>
      <c r="Q292" s="173"/>
      <c r="R292" s="59"/>
    </row>
    <row r="293" spans="2:18" s="170" customFormat="1" ht="39.950000000000003" customHeight="1">
      <c r="B293" s="331"/>
      <c r="C293" s="332"/>
      <c r="D293" s="752" t="s">
        <v>110</v>
      </c>
      <c r="E293" s="752"/>
      <c r="F293" s="752"/>
      <c r="G293" s="752"/>
      <c r="H293" s="752"/>
      <c r="I293" s="752"/>
      <c r="J293" s="752"/>
      <c r="K293" s="752"/>
      <c r="L293" s="752"/>
      <c r="M293" s="752"/>
      <c r="N293" s="752"/>
      <c r="O293" s="752"/>
      <c r="P293" s="752"/>
      <c r="Q293" s="752"/>
      <c r="R293" s="320"/>
    </row>
    <row r="294" spans="2:18" s="170" customFormat="1" ht="15" customHeight="1">
      <c r="H294" s="59"/>
      <c r="I294" s="59"/>
      <c r="J294" s="59"/>
      <c r="K294" s="59"/>
      <c r="L294" s="59"/>
      <c r="M294" s="59"/>
      <c r="N294" s="59"/>
      <c r="O294" s="59"/>
      <c r="P294" s="59"/>
      <c r="Q294" s="173"/>
      <c r="R294" s="59"/>
    </row>
    <row r="295" spans="2:18" s="170" customFormat="1" ht="84.75" customHeight="1">
      <c r="B295" s="751" t="s">
        <v>94</v>
      </c>
      <c r="D295" s="703" t="s">
        <v>110</v>
      </c>
      <c r="E295" s="703"/>
      <c r="F295" s="703"/>
      <c r="H295" s="712" t="s">
        <v>581</v>
      </c>
      <c r="I295" s="712"/>
      <c r="J295" s="712"/>
      <c r="K295" s="712"/>
      <c r="L295" s="712"/>
      <c r="M295" s="712"/>
      <c r="N295" s="712"/>
      <c r="O295" s="712"/>
      <c r="P295" s="59"/>
      <c r="Q295" s="173"/>
      <c r="R295" s="59"/>
    </row>
    <row r="296" spans="2:18" s="170" customFormat="1" ht="3.95" customHeight="1">
      <c r="B296" s="751"/>
      <c r="D296" s="703"/>
      <c r="E296" s="703"/>
      <c r="F296" s="703"/>
      <c r="H296" s="58"/>
      <c r="I296" s="58"/>
      <c r="J296" s="58"/>
      <c r="K296" s="58"/>
      <c r="L296" s="58"/>
      <c r="M296" s="3"/>
      <c r="N296" s="59"/>
      <c r="O296" s="59"/>
      <c r="P296" s="59"/>
      <c r="Q296" s="173"/>
      <c r="R296" s="59"/>
    </row>
    <row r="297" spans="2:18" s="170" customFormat="1" ht="51.75" customHeight="1">
      <c r="B297" s="751"/>
      <c r="D297" s="703"/>
      <c r="E297" s="703"/>
      <c r="F297" s="703"/>
      <c r="H297" s="712" t="s">
        <v>582</v>
      </c>
      <c r="I297" s="712"/>
      <c r="J297" s="712"/>
      <c r="K297" s="712"/>
      <c r="L297" s="712"/>
      <c r="M297" s="712"/>
      <c r="N297" s="712"/>
      <c r="O297" s="712"/>
      <c r="P297" s="59"/>
      <c r="Q297" s="173" t="s">
        <v>111</v>
      </c>
      <c r="R297" s="59"/>
    </row>
    <row r="298" spans="2:18" s="170" customFormat="1" ht="3.95" customHeight="1">
      <c r="B298" s="751"/>
      <c r="D298" s="703"/>
      <c r="E298" s="703"/>
      <c r="F298" s="703"/>
      <c r="H298" s="58"/>
      <c r="I298" s="58"/>
      <c r="J298" s="58"/>
      <c r="K298" s="58"/>
      <c r="L298" s="58"/>
      <c r="M298" s="3"/>
      <c r="N298" s="59"/>
      <c r="O298" s="59"/>
      <c r="P298" s="59"/>
      <c r="Q298" s="173"/>
      <c r="R298" s="59"/>
    </row>
    <row r="299" spans="2:18" s="170" customFormat="1" ht="30" customHeight="1">
      <c r="B299" s="751"/>
      <c r="D299" s="703"/>
      <c r="E299" s="703"/>
      <c r="F299" s="703"/>
      <c r="H299" s="718" t="s">
        <v>75</v>
      </c>
      <c r="I299" s="718"/>
      <c r="J299" s="718"/>
      <c r="K299" s="718"/>
      <c r="L299" s="718"/>
      <c r="M299" s="718"/>
      <c r="N299" s="718"/>
      <c r="O299" s="718"/>
      <c r="P299" s="59"/>
      <c r="Q299" s="228"/>
      <c r="R299" s="59"/>
    </row>
    <row r="300" spans="2:18" s="170" customFormat="1" ht="15" customHeight="1">
      <c r="H300" s="59"/>
      <c r="I300" s="59"/>
      <c r="J300" s="59"/>
      <c r="K300" s="59"/>
      <c r="L300" s="59"/>
      <c r="M300" s="59"/>
      <c r="N300" s="59"/>
      <c r="O300" s="59"/>
      <c r="P300" s="59"/>
      <c r="Q300" s="173"/>
      <c r="R300" s="59"/>
    </row>
    <row r="301" spans="2:18" s="170" customFormat="1" ht="15" customHeight="1">
      <c r="B301" s="714" t="s">
        <v>579</v>
      </c>
      <c r="C301" s="714"/>
      <c r="D301" s="714"/>
      <c r="E301" s="714"/>
      <c r="F301" s="714"/>
      <c r="H301" s="713"/>
      <c r="I301" s="713"/>
      <c r="J301" s="713"/>
      <c r="K301" s="713"/>
      <c r="L301" s="713"/>
      <c r="M301" s="713"/>
      <c r="N301" s="713"/>
      <c r="O301" s="713"/>
      <c r="P301" s="312"/>
      <c r="Q301" s="705">
        <f>Q299</f>
        <v>0</v>
      </c>
      <c r="R301" s="59"/>
    </row>
    <row r="302" spans="2:18" s="170" customFormat="1" ht="15" customHeight="1">
      <c r="B302" s="714"/>
      <c r="C302" s="714"/>
      <c r="D302" s="714"/>
      <c r="E302" s="714"/>
      <c r="F302" s="714"/>
      <c r="H302" s="713"/>
      <c r="I302" s="713"/>
      <c r="J302" s="713"/>
      <c r="K302" s="713"/>
      <c r="L302" s="713"/>
      <c r="M302" s="713"/>
      <c r="N302" s="713"/>
      <c r="O302" s="713"/>
      <c r="P302" s="312"/>
      <c r="Q302" s="706"/>
      <c r="R302" s="59"/>
    </row>
    <row r="303" spans="2:18" s="170" customFormat="1" ht="15" customHeight="1">
      <c r="B303" s="714"/>
      <c r="C303" s="714"/>
      <c r="D303" s="714"/>
      <c r="E303" s="714"/>
      <c r="F303" s="714"/>
      <c r="H303" s="713"/>
      <c r="I303" s="713"/>
      <c r="J303" s="713"/>
      <c r="K303" s="713"/>
      <c r="L303" s="713"/>
      <c r="M303" s="713"/>
      <c r="N303" s="713"/>
      <c r="O303" s="713"/>
      <c r="P303" s="312"/>
      <c r="Q303" s="706"/>
      <c r="R303" s="59"/>
    </row>
    <row r="304" spans="2:18" s="170" customFormat="1" ht="15" customHeight="1">
      <c r="B304" s="714"/>
      <c r="C304" s="714"/>
      <c r="D304" s="714"/>
      <c r="E304" s="714"/>
      <c r="F304" s="714"/>
      <c r="H304" s="713"/>
      <c r="I304" s="713"/>
      <c r="J304" s="713"/>
      <c r="K304" s="713"/>
      <c r="L304" s="713"/>
      <c r="M304" s="713"/>
      <c r="N304" s="713"/>
      <c r="O304" s="713"/>
      <c r="P304" s="312"/>
      <c r="Q304" s="706"/>
      <c r="R304" s="59"/>
    </row>
    <row r="305" spans="1:18" s="170" customFormat="1" ht="15" customHeight="1">
      <c r="B305" s="714"/>
      <c r="C305" s="714"/>
      <c r="D305" s="714"/>
      <c r="E305" s="714"/>
      <c r="F305" s="714"/>
      <c r="H305" s="713"/>
      <c r="I305" s="713"/>
      <c r="J305" s="713"/>
      <c r="K305" s="713"/>
      <c r="L305" s="713"/>
      <c r="M305" s="713"/>
      <c r="N305" s="713"/>
      <c r="O305" s="713"/>
      <c r="P305" s="312"/>
      <c r="Q305" s="706"/>
      <c r="R305" s="59"/>
    </row>
    <row r="306" spans="1:18" s="170" customFormat="1" ht="15" customHeight="1">
      <c r="B306" s="714"/>
      <c r="C306" s="714"/>
      <c r="D306" s="714"/>
      <c r="E306" s="714"/>
      <c r="F306" s="714"/>
      <c r="H306" s="713"/>
      <c r="I306" s="713"/>
      <c r="J306" s="713"/>
      <c r="K306" s="713"/>
      <c r="L306" s="713"/>
      <c r="M306" s="713"/>
      <c r="N306" s="713"/>
      <c r="O306" s="713"/>
      <c r="P306" s="312"/>
      <c r="Q306" s="706"/>
      <c r="R306" s="59"/>
    </row>
    <row r="307" spans="1:18" s="170" customFormat="1" ht="15" customHeight="1">
      <c r="B307" s="714"/>
      <c r="C307" s="714"/>
      <c r="D307" s="714"/>
      <c r="E307" s="714"/>
      <c r="F307" s="714"/>
      <c r="H307" s="713"/>
      <c r="I307" s="713"/>
      <c r="J307" s="713"/>
      <c r="K307" s="713"/>
      <c r="L307" s="713"/>
      <c r="M307" s="713"/>
      <c r="N307" s="713"/>
      <c r="O307" s="713"/>
      <c r="P307" s="312"/>
      <c r="Q307" s="706"/>
      <c r="R307" s="59"/>
    </row>
    <row r="308" spans="1:18" s="170" customFormat="1" ht="15" customHeight="1">
      <c r="B308" s="714"/>
      <c r="C308" s="714"/>
      <c r="D308" s="714"/>
      <c r="E308" s="714"/>
      <c r="F308" s="714"/>
      <c r="H308" s="713"/>
      <c r="I308" s="713"/>
      <c r="J308" s="713"/>
      <c r="K308" s="713"/>
      <c r="L308" s="713"/>
      <c r="M308" s="713"/>
      <c r="N308" s="713"/>
      <c r="O308" s="713"/>
      <c r="P308" s="312"/>
      <c r="Q308" s="706"/>
      <c r="R308" s="59"/>
    </row>
    <row r="309" spans="1:18" s="170" customFormat="1" ht="15" customHeight="1">
      <c r="B309" s="714"/>
      <c r="C309" s="714"/>
      <c r="D309" s="714"/>
      <c r="E309" s="714"/>
      <c r="F309" s="714"/>
      <c r="H309" s="713"/>
      <c r="I309" s="713"/>
      <c r="J309" s="713"/>
      <c r="K309" s="713"/>
      <c r="L309" s="713"/>
      <c r="M309" s="713"/>
      <c r="N309" s="713"/>
      <c r="O309" s="713"/>
      <c r="P309" s="312"/>
      <c r="Q309" s="706"/>
      <c r="R309" s="59"/>
    </row>
    <row r="310" spans="1:18" s="170" customFormat="1" ht="15" customHeight="1">
      <c r="B310" s="714"/>
      <c r="C310" s="714"/>
      <c r="D310" s="714"/>
      <c r="E310" s="714"/>
      <c r="F310" s="714"/>
      <c r="H310" s="713"/>
      <c r="I310" s="713"/>
      <c r="J310" s="713"/>
      <c r="K310" s="713"/>
      <c r="L310" s="713"/>
      <c r="M310" s="713"/>
      <c r="N310" s="713"/>
      <c r="O310" s="713"/>
      <c r="P310" s="312"/>
      <c r="Q310" s="706"/>
      <c r="R310" s="59"/>
    </row>
    <row r="311" spans="1:18" s="170" customFormat="1" ht="15" customHeight="1">
      <c r="B311" s="714"/>
      <c r="C311" s="714"/>
      <c r="D311" s="714"/>
      <c r="E311" s="714"/>
      <c r="F311" s="714"/>
      <c r="H311" s="713"/>
      <c r="I311" s="713"/>
      <c r="J311" s="713"/>
      <c r="K311" s="713"/>
      <c r="L311" s="713"/>
      <c r="M311" s="713"/>
      <c r="N311" s="713"/>
      <c r="O311" s="713"/>
      <c r="P311" s="312"/>
      <c r="Q311" s="706"/>
      <c r="R311" s="59"/>
    </row>
    <row r="312" spans="1:18" s="170" customFormat="1" ht="15" customHeight="1">
      <c r="B312" s="714"/>
      <c r="C312" s="714"/>
      <c r="D312" s="714"/>
      <c r="E312" s="714"/>
      <c r="F312" s="714"/>
      <c r="H312" s="713"/>
      <c r="I312" s="713"/>
      <c r="J312" s="713"/>
      <c r="K312" s="713"/>
      <c r="L312" s="713"/>
      <c r="M312" s="713"/>
      <c r="N312" s="713"/>
      <c r="O312" s="713"/>
      <c r="P312" s="312"/>
      <c r="Q312" s="706"/>
      <c r="R312" s="59"/>
    </row>
    <row r="313" spans="1:18" s="170" customFormat="1" ht="15" customHeight="1">
      <c r="H313" s="59"/>
      <c r="I313" s="59"/>
      <c r="J313" s="59"/>
      <c r="K313" s="59"/>
      <c r="L313" s="59"/>
      <c r="M313" s="59"/>
      <c r="N313" s="59"/>
      <c r="O313" s="59"/>
      <c r="P313" s="59"/>
      <c r="Q313" s="173"/>
      <c r="R313" s="59"/>
    </row>
    <row r="314" spans="1:18" s="170" customFormat="1" ht="39.950000000000003" customHeight="1">
      <c r="A314" s="333" t="s">
        <v>112</v>
      </c>
      <c r="B314" s="333"/>
      <c r="C314" s="166"/>
      <c r="D314" s="166"/>
      <c r="E314" s="166"/>
      <c r="F314" s="166"/>
      <c r="G314" s="166"/>
      <c r="H314" s="59"/>
      <c r="I314" s="59"/>
      <c r="J314" s="59"/>
      <c r="K314" s="59"/>
      <c r="L314" s="59"/>
      <c r="M314" s="59"/>
      <c r="N314" s="59"/>
      <c r="O314" s="59"/>
      <c r="P314" s="59"/>
      <c r="Q314" s="59"/>
      <c r="R314" s="59"/>
    </row>
    <row r="315" spans="1:18" s="170" customFormat="1" ht="6.95" customHeight="1">
      <c r="A315" s="179"/>
      <c r="B315" s="179"/>
      <c r="C315" s="179"/>
      <c r="D315" s="179"/>
      <c r="E315" s="179"/>
      <c r="F315" s="179"/>
      <c r="G315" s="179"/>
      <c r="H315" s="59"/>
      <c r="I315" s="59"/>
      <c r="J315" s="59"/>
      <c r="K315" s="59"/>
      <c r="L315" s="59"/>
      <c r="M315" s="59"/>
      <c r="N315" s="59"/>
      <c r="O315" s="59"/>
      <c r="P315" s="59"/>
      <c r="Q315" s="59"/>
      <c r="R315" s="59"/>
    </row>
    <row r="316" spans="1:18" s="170" customFormat="1" ht="50.1" customHeight="1">
      <c r="B316" s="750"/>
      <c r="C316" s="750"/>
      <c r="D316" s="750"/>
      <c r="E316" s="750"/>
      <c r="F316" s="750"/>
      <c r="G316" s="750"/>
      <c r="H316" s="750"/>
      <c r="I316" s="750"/>
      <c r="J316" s="750"/>
      <c r="K316" s="750"/>
      <c r="L316" s="750"/>
      <c r="M316" s="750"/>
      <c r="N316" s="750"/>
      <c r="O316" s="750"/>
      <c r="P316" s="59"/>
      <c r="Q316" s="334" t="str">
        <f>IF(COUNTA(B316),"Rechazo Propuesta","")</f>
        <v/>
      </c>
      <c r="R316" s="59"/>
    </row>
    <row r="317" spans="1:18" s="170" customFormat="1" ht="6.95" customHeight="1">
      <c r="B317" s="441"/>
      <c r="C317" s="441"/>
      <c r="D317" s="441"/>
      <c r="E317" s="441"/>
      <c r="F317" s="441"/>
      <c r="G317" s="441"/>
      <c r="H317" s="178"/>
      <c r="I317" s="178"/>
      <c r="J317" s="178"/>
      <c r="K317" s="178"/>
      <c r="L317" s="178"/>
      <c r="M317" s="442"/>
      <c r="N317" s="443"/>
      <c r="O317" s="443"/>
      <c r="P317" s="59"/>
      <c r="Q317" s="180"/>
      <c r="R317" s="59"/>
    </row>
    <row r="318" spans="1:18" s="170" customFormat="1" ht="50.1" customHeight="1">
      <c r="B318" s="750"/>
      <c r="C318" s="750"/>
      <c r="D318" s="750"/>
      <c r="E318" s="750"/>
      <c r="F318" s="750"/>
      <c r="G318" s="750"/>
      <c r="H318" s="750"/>
      <c r="I318" s="750"/>
      <c r="J318" s="750"/>
      <c r="K318" s="750"/>
      <c r="L318" s="750"/>
      <c r="M318" s="750"/>
      <c r="N318" s="750"/>
      <c r="O318" s="750"/>
      <c r="P318" s="59"/>
      <c r="Q318" s="334" t="str">
        <f>IF(COUNTA(B318),"Rechazo Propuesta","")</f>
        <v/>
      </c>
      <c r="R318" s="59"/>
    </row>
    <row r="319" spans="1:18" s="170" customFormat="1" ht="6.95" customHeight="1">
      <c r="B319" s="441"/>
      <c r="C319" s="441"/>
      <c r="D319" s="441"/>
      <c r="E319" s="441"/>
      <c r="F319" s="441"/>
      <c r="G319" s="441"/>
      <c r="H319" s="178"/>
      <c r="I319" s="178"/>
      <c r="J319" s="178"/>
      <c r="K319" s="178"/>
      <c r="L319" s="178"/>
      <c r="M319" s="442"/>
      <c r="N319" s="443"/>
      <c r="O319" s="443"/>
      <c r="P319" s="59"/>
      <c r="Q319" s="180"/>
      <c r="R319" s="59"/>
    </row>
    <row r="320" spans="1:18" s="170" customFormat="1" ht="50.1" customHeight="1">
      <c r="B320" s="750"/>
      <c r="C320" s="750"/>
      <c r="D320" s="750"/>
      <c r="E320" s="750"/>
      <c r="F320" s="750"/>
      <c r="G320" s="750"/>
      <c r="H320" s="750"/>
      <c r="I320" s="750"/>
      <c r="J320" s="750"/>
      <c r="K320" s="750"/>
      <c r="L320" s="750"/>
      <c r="M320" s="750"/>
      <c r="N320" s="750"/>
      <c r="O320" s="750"/>
      <c r="P320" s="59"/>
      <c r="Q320" s="334" t="str">
        <f>IF(COUNTA(B320),"Rechazo Propuesta","")</f>
        <v/>
      </c>
      <c r="R320" s="59"/>
    </row>
    <row r="321" spans="2:18" s="170" customFormat="1" ht="6.95" customHeight="1">
      <c r="B321" s="441"/>
      <c r="C321" s="441"/>
      <c r="D321" s="441"/>
      <c r="E321" s="441"/>
      <c r="F321" s="441"/>
      <c r="G321" s="441"/>
      <c r="H321" s="178"/>
      <c r="I321" s="178"/>
      <c r="J321" s="178"/>
      <c r="K321" s="178"/>
      <c r="L321" s="178"/>
      <c r="M321" s="442"/>
      <c r="N321" s="443"/>
      <c r="O321" s="443"/>
      <c r="P321" s="59"/>
      <c r="Q321" s="180"/>
      <c r="R321" s="59"/>
    </row>
    <row r="322" spans="2:18" s="170" customFormat="1" ht="50.1" customHeight="1">
      <c r="B322" s="750"/>
      <c r="C322" s="750"/>
      <c r="D322" s="750"/>
      <c r="E322" s="750"/>
      <c r="F322" s="750"/>
      <c r="G322" s="750"/>
      <c r="H322" s="750"/>
      <c r="I322" s="750"/>
      <c r="J322" s="750"/>
      <c r="K322" s="750"/>
      <c r="L322" s="750"/>
      <c r="M322" s="750"/>
      <c r="N322" s="750"/>
      <c r="O322" s="750"/>
      <c r="P322" s="59"/>
      <c r="Q322" s="334" t="str">
        <f>IF(COUNTA(B322),"Rechazo Propuesta","")</f>
        <v/>
      </c>
      <c r="R322" s="59"/>
    </row>
    <row r="323" spans="2:18" s="170" customFormat="1" ht="6.95" customHeight="1">
      <c r="B323" s="441"/>
      <c r="C323" s="441"/>
      <c r="D323" s="441"/>
      <c r="E323" s="441"/>
      <c r="F323" s="441"/>
      <c r="G323" s="441"/>
      <c r="H323" s="178"/>
      <c r="I323" s="178"/>
      <c r="J323" s="178"/>
      <c r="K323" s="178"/>
      <c r="L323" s="178"/>
      <c r="M323" s="442"/>
      <c r="N323" s="443"/>
      <c r="O323" s="443"/>
      <c r="P323" s="59"/>
      <c r="Q323" s="180"/>
      <c r="R323" s="59"/>
    </row>
    <row r="324" spans="2:18" s="170" customFormat="1" ht="50.1" customHeight="1">
      <c r="B324" s="750"/>
      <c r="C324" s="750"/>
      <c r="D324" s="750"/>
      <c r="E324" s="750"/>
      <c r="F324" s="750"/>
      <c r="G324" s="750"/>
      <c r="H324" s="750"/>
      <c r="I324" s="750"/>
      <c r="J324" s="750"/>
      <c r="K324" s="750"/>
      <c r="L324" s="750"/>
      <c r="M324" s="750"/>
      <c r="N324" s="750"/>
      <c r="O324" s="750"/>
      <c r="P324" s="59"/>
      <c r="Q324" s="334" t="str">
        <f>IF(COUNTA(B324),"Rechazo Propuesta","")</f>
        <v/>
      </c>
      <c r="R324" s="59"/>
    </row>
    <row r="325" spans="2:18" s="170" customFormat="1" ht="15" customHeight="1">
      <c r="H325" s="59"/>
      <c r="I325" s="59"/>
      <c r="J325" s="59"/>
      <c r="K325" s="59"/>
      <c r="L325" s="59"/>
      <c r="M325" s="59"/>
      <c r="N325" s="59"/>
      <c r="O325" s="59"/>
      <c r="P325" s="59"/>
      <c r="Q325" s="180"/>
      <c r="R325" s="59"/>
    </row>
    <row r="326" spans="2:18" s="170" customFormat="1" ht="15" customHeight="1">
      <c r="H326" s="59"/>
      <c r="I326" s="59"/>
      <c r="J326" s="59"/>
      <c r="K326" s="59"/>
      <c r="L326" s="59"/>
      <c r="M326" s="59"/>
      <c r="N326" s="59"/>
      <c r="O326" s="59"/>
      <c r="P326" s="59"/>
      <c r="Q326" s="59"/>
      <c r="R326" s="59"/>
    </row>
    <row r="327" spans="2:18" s="170" customFormat="1" ht="45" customHeight="1">
      <c r="B327" s="675" t="s">
        <v>113</v>
      </c>
      <c r="C327" s="675"/>
      <c r="D327" s="675"/>
      <c r="E327" s="675"/>
      <c r="F327" s="675"/>
      <c r="G327" s="675"/>
      <c r="H327" s="675"/>
      <c r="I327" s="675"/>
      <c r="J327" s="675"/>
      <c r="K327" s="675"/>
      <c r="L327" s="675"/>
      <c r="M327" s="675"/>
      <c r="N327" s="675"/>
      <c r="O327" s="675"/>
      <c r="P327" s="675"/>
      <c r="Q327" s="675"/>
      <c r="R327" s="59"/>
    </row>
    <row r="328" spans="2:18" s="170" customFormat="1" ht="6.95" customHeight="1">
      <c r="H328" s="59"/>
      <c r="I328" s="59"/>
      <c r="J328" s="59"/>
      <c r="K328" s="59"/>
      <c r="L328" s="59"/>
      <c r="M328" s="59"/>
      <c r="N328" s="59"/>
      <c r="O328" s="59"/>
      <c r="P328" s="59"/>
      <c r="Q328" s="59"/>
      <c r="R328" s="59"/>
    </row>
    <row r="329" spans="2:18" s="170" customFormat="1" ht="30" customHeight="1">
      <c r="B329" s="340">
        <v>1</v>
      </c>
      <c r="C329" s="341"/>
      <c r="D329" s="707" t="str">
        <f>D14</f>
        <v>Articulación, pertinencia y coherencia del Proyecto ** 16 PUNTOS</v>
      </c>
      <c r="E329" s="707"/>
      <c r="F329" s="707"/>
      <c r="G329" s="707"/>
      <c r="H329" s="707"/>
      <c r="I329" s="707"/>
      <c r="J329" s="707"/>
      <c r="K329" s="707"/>
      <c r="L329" s="707"/>
      <c r="M329" s="707"/>
      <c r="N329" s="707"/>
      <c r="O329" s="707"/>
      <c r="P329" s="181"/>
      <c r="Q329" s="337">
        <f>Q102</f>
        <v>0</v>
      </c>
      <c r="R329" s="59"/>
    </row>
    <row r="330" spans="2:18" s="170" customFormat="1" ht="6.95" customHeight="1">
      <c r="B330" s="220"/>
      <c r="H330" s="182"/>
      <c r="I330" s="182"/>
      <c r="J330" s="182"/>
      <c r="K330" s="182"/>
      <c r="L330" s="182"/>
      <c r="M330" s="182"/>
      <c r="N330" s="182"/>
      <c r="O330" s="182"/>
      <c r="P330" s="181"/>
      <c r="Q330" s="181"/>
      <c r="R330" s="59"/>
    </row>
    <row r="331" spans="2:18" s="170" customFormat="1" ht="30" customHeight="1">
      <c r="B331" s="340">
        <v>2</v>
      </c>
      <c r="C331" s="341"/>
      <c r="D331" s="707" t="str">
        <f>D115</f>
        <v>Aspectos Académicos (Acción de Formación - AF) ** 68 PUNTOS</v>
      </c>
      <c r="E331" s="707"/>
      <c r="F331" s="707"/>
      <c r="G331" s="707"/>
      <c r="H331" s="707"/>
      <c r="I331" s="707"/>
      <c r="J331" s="707"/>
      <c r="K331" s="707"/>
      <c r="L331" s="707"/>
      <c r="M331" s="707"/>
      <c r="N331" s="707"/>
      <c r="O331" s="707"/>
      <c r="P331" s="181"/>
      <c r="Q331" s="337" t="str">
        <f>Q153</f>
        <v/>
      </c>
      <c r="R331" s="59"/>
    </row>
    <row r="332" spans="2:18" s="170" customFormat="1" ht="6.95" customHeight="1">
      <c r="B332" s="220"/>
      <c r="H332" s="182"/>
      <c r="I332" s="182"/>
      <c r="J332" s="182"/>
      <c r="K332" s="182"/>
      <c r="L332" s="182"/>
      <c r="M332" s="182"/>
      <c r="N332" s="182"/>
      <c r="O332" s="182"/>
      <c r="P332" s="181"/>
      <c r="Q332" s="181"/>
      <c r="R332" s="59"/>
    </row>
    <row r="333" spans="2:18" s="170" customFormat="1" ht="30" customHeight="1">
      <c r="B333" s="340">
        <v>3</v>
      </c>
      <c r="C333" s="341"/>
      <c r="D333" s="707" t="str">
        <f>D166</f>
        <v>Acción de formación dirigida a trabajadores de Nivel Ocupacional – Alta Dirección ** 1 PUNTO</v>
      </c>
      <c r="E333" s="707"/>
      <c r="F333" s="707"/>
      <c r="G333" s="707"/>
      <c r="H333" s="707"/>
      <c r="I333" s="707"/>
      <c r="J333" s="707"/>
      <c r="K333" s="707"/>
      <c r="L333" s="707"/>
      <c r="M333" s="707"/>
      <c r="N333" s="707"/>
      <c r="O333" s="707"/>
      <c r="P333" s="181"/>
      <c r="Q333" s="337">
        <f>Q174</f>
        <v>0</v>
      </c>
      <c r="R333" s="59"/>
    </row>
    <row r="334" spans="2:18" s="170" customFormat="1" ht="6.95" customHeight="1">
      <c r="B334" s="220"/>
      <c r="H334" s="182"/>
      <c r="I334" s="182"/>
      <c r="J334" s="182"/>
      <c r="K334" s="182"/>
      <c r="L334" s="182"/>
      <c r="M334" s="182"/>
      <c r="N334" s="182"/>
      <c r="O334" s="182"/>
      <c r="P334" s="181"/>
      <c r="Q334" s="183"/>
      <c r="R334" s="59"/>
    </row>
    <row r="335" spans="2:18" s="170" customFormat="1" ht="30" customHeight="1">
      <c r="B335" s="340">
        <v>4</v>
      </c>
      <c r="C335" s="341"/>
      <c r="D335" s="707" t="str">
        <f>D187</f>
        <v>Evento de formación Curso mayor a 40hr o Diplomado ** 2 PUNTOS</v>
      </c>
      <c r="E335" s="707"/>
      <c r="F335" s="707"/>
      <c r="G335" s="707"/>
      <c r="H335" s="707"/>
      <c r="I335" s="707"/>
      <c r="J335" s="707"/>
      <c r="K335" s="707"/>
      <c r="L335" s="707"/>
      <c r="M335" s="707"/>
      <c r="N335" s="707"/>
      <c r="O335" s="707"/>
      <c r="P335" s="181"/>
      <c r="Q335" s="337">
        <f>Q200</f>
        <v>0</v>
      </c>
      <c r="R335" s="59"/>
    </row>
    <row r="336" spans="2:18" s="170" customFormat="1" ht="6.95" customHeight="1">
      <c r="B336" s="220"/>
      <c r="H336" s="182"/>
      <c r="I336" s="182"/>
      <c r="J336" s="182"/>
      <c r="K336" s="182"/>
      <c r="L336" s="182"/>
      <c r="M336" s="182"/>
      <c r="N336" s="182"/>
      <c r="O336" s="182"/>
      <c r="P336" s="181"/>
      <c r="Q336" s="181"/>
      <c r="R336" s="59"/>
    </row>
    <row r="337" spans="2:22" s="170" customFormat="1" ht="30" customHeight="1">
      <c r="B337" s="340">
        <v>5</v>
      </c>
      <c r="C337" s="341"/>
      <c r="D337" s="707" t="str">
        <f>D213</f>
        <v>Optimización de Recursos ** 6 PUNTOS</v>
      </c>
      <c r="E337" s="707"/>
      <c r="F337" s="707"/>
      <c r="G337" s="707"/>
      <c r="H337" s="707"/>
      <c r="I337" s="707"/>
      <c r="J337" s="707"/>
      <c r="K337" s="707"/>
      <c r="L337" s="707"/>
      <c r="M337" s="707"/>
      <c r="N337" s="707"/>
      <c r="O337" s="707"/>
      <c r="P337" s="181"/>
      <c r="Q337" s="337">
        <f>Q233</f>
        <v>0</v>
      </c>
      <c r="R337" s="59"/>
    </row>
    <row r="338" spans="2:22" s="170" customFormat="1" ht="6.95" customHeight="1">
      <c r="B338" s="220"/>
      <c r="H338" s="182"/>
      <c r="I338" s="182"/>
      <c r="J338" s="182"/>
      <c r="K338" s="182"/>
      <c r="L338" s="182"/>
      <c r="M338" s="182"/>
      <c r="N338" s="182"/>
      <c r="O338" s="182"/>
      <c r="P338" s="181"/>
      <c r="Q338" s="181"/>
      <c r="R338" s="59"/>
      <c r="V338" s="138"/>
    </row>
    <row r="339" spans="2:22" s="170" customFormat="1" ht="30" customHeight="1">
      <c r="B339" s="340">
        <v>6</v>
      </c>
      <c r="C339" s="341"/>
      <c r="D339" s="707" t="str">
        <f>D246</f>
        <v>Transferencia de conocimiento y tecnología al SENA ** 2 PUNTOS</v>
      </c>
      <c r="E339" s="707"/>
      <c r="F339" s="707"/>
      <c r="G339" s="707"/>
      <c r="H339" s="707"/>
      <c r="I339" s="707"/>
      <c r="J339" s="707"/>
      <c r="K339" s="707"/>
      <c r="L339" s="707"/>
      <c r="M339" s="707"/>
      <c r="N339" s="707"/>
      <c r="O339" s="707"/>
      <c r="P339" s="181"/>
      <c r="Q339" s="337">
        <f>Q256</f>
        <v>0</v>
      </c>
      <c r="R339" s="59"/>
      <c r="V339" s="138"/>
    </row>
    <row r="340" spans="2:22" s="170" customFormat="1" ht="6.95" customHeight="1">
      <c r="B340" s="220"/>
      <c r="H340" s="182"/>
      <c r="I340" s="182"/>
      <c r="J340" s="182"/>
      <c r="K340" s="182"/>
      <c r="L340" s="182"/>
      <c r="M340" s="182"/>
      <c r="N340" s="182"/>
      <c r="O340" s="182"/>
      <c r="P340" s="181"/>
      <c r="Q340" s="181"/>
      <c r="R340" s="59"/>
      <c r="V340" s="138"/>
    </row>
    <row r="341" spans="2:22" s="170" customFormat="1" ht="30" customHeight="1">
      <c r="B341" s="340">
        <v>7</v>
      </c>
      <c r="C341" s="341"/>
      <c r="D341" s="707" t="str">
        <f>D269</f>
        <v>Divulgación del desarrollo y resultados del proyecto ** 1 PUNTO</v>
      </c>
      <c r="E341" s="707"/>
      <c r="F341" s="707"/>
      <c r="G341" s="707"/>
      <c r="H341" s="707"/>
      <c r="I341" s="707"/>
      <c r="J341" s="707"/>
      <c r="K341" s="707"/>
      <c r="L341" s="707"/>
      <c r="M341" s="707"/>
      <c r="N341" s="707"/>
      <c r="O341" s="707"/>
      <c r="P341" s="181"/>
      <c r="Q341" s="337">
        <f>Q279</f>
        <v>0</v>
      </c>
      <c r="R341" s="59"/>
      <c r="V341" s="138"/>
    </row>
    <row r="342" spans="2:22" s="170" customFormat="1" ht="6.95" customHeight="1">
      <c r="H342" s="181"/>
      <c r="I342" s="181"/>
      <c r="J342" s="181"/>
      <c r="K342" s="181"/>
      <c r="L342" s="181"/>
      <c r="M342" s="181"/>
      <c r="N342" s="181"/>
      <c r="O342" s="181"/>
      <c r="P342" s="181"/>
      <c r="Q342" s="181"/>
      <c r="R342" s="59"/>
      <c r="V342" s="138"/>
    </row>
    <row r="343" spans="2:22" s="170" customFormat="1" ht="30" customHeight="1">
      <c r="B343" s="674" t="s">
        <v>114</v>
      </c>
      <c r="C343" s="674"/>
      <c r="D343" s="674"/>
      <c r="E343" s="674"/>
      <c r="F343" s="674"/>
      <c r="G343" s="674"/>
      <c r="H343" s="674"/>
      <c r="I343" s="674"/>
      <c r="J343" s="674"/>
      <c r="K343" s="674"/>
      <c r="L343" s="674"/>
      <c r="M343" s="674"/>
      <c r="N343" s="674"/>
      <c r="O343" s="674"/>
      <c r="P343" s="181"/>
      <c r="Q343" s="336" t="str">
        <f>IFERROR(Q329+Q331+Q333+Q335+Q337+Q339+Q341,"")</f>
        <v/>
      </c>
      <c r="R343" s="59"/>
      <c r="V343" s="138"/>
    </row>
    <row r="344" spans="2:22" ht="15" customHeight="1"/>
    <row r="346" spans="2:22" ht="60" customHeight="1">
      <c r="B346" s="748" t="s">
        <v>115</v>
      </c>
      <c r="C346" s="748"/>
      <c r="D346" s="748"/>
      <c r="E346" s="748"/>
      <c r="F346" s="748"/>
      <c r="G346" s="748"/>
      <c r="H346" s="748"/>
      <c r="I346" s="748"/>
      <c r="J346" s="748"/>
      <c r="K346" s="748"/>
      <c r="L346" s="748"/>
      <c r="M346" s="748"/>
      <c r="N346" s="748"/>
      <c r="O346" s="748"/>
      <c r="P346" s="184"/>
      <c r="Q346" s="335" t="str">
        <f>IF(COUNTIF(Q21:Q324,"Rechazo Propuesta")&gt;0,"Rechazado",Q343)</f>
        <v/>
      </c>
      <c r="S346" s="161"/>
    </row>
    <row r="347" spans="2:22" s="139" customFormat="1" ht="15" customHeight="1">
      <c r="H347" s="182"/>
      <c r="I347" s="182"/>
      <c r="J347" s="182"/>
      <c r="K347" s="182"/>
      <c r="L347" s="182"/>
      <c r="M347" s="182"/>
      <c r="N347" s="182"/>
      <c r="O347" s="182"/>
      <c r="P347" s="187"/>
      <c r="Q347" s="188"/>
    </row>
    <row r="348" spans="2:22" ht="60" customHeight="1">
      <c r="B348" s="749" t="s">
        <v>116</v>
      </c>
      <c r="C348" s="749"/>
      <c r="D348" s="749"/>
      <c r="E348" s="749"/>
      <c r="F348" s="749"/>
      <c r="G348" s="749"/>
      <c r="H348" s="749"/>
      <c r="I348" s="749"/>
      <c r="J348" s="749"/>
      <c r="K348" s="749"/>
      <c r="L348" s="749"/>
      <c r="M348" s="749"/>
      <c r="N348" s="749"/>
      <c r="O348" s="749"/>
      <c r="P348" s="189"/>
      <c r="Q348" s="342" t="str">
        <f>IF(Q346="Rechazo Propuesta","Rechazado",Q346)</f>
        <v/>
      </c>
    </row>
  </sheetData>
  <mergeCells count="173">
    <mergeCell ref="D72:F84"/>
    <mergeCell ref="H250:O250"/>
    <mergeCell ref="H252:O252"/>
    <mergeCell ref="B200:F211"/>
    <mergeCell ref="B189:B198"/>
    <mergeCell ref="D86:F100"/>
    <mergeCell ref="H200:O211"/>
    <mergeCell ref="H233:O244"/>
    <mergeCell ref="H191:O193"/>
    <mergeCell ref="B72:B84"/>
    <mergeCell ref="H149:O149"/>
    <mergeCell ref="D166:Q166"/>
    <mergeCell ref="B168:B172"/>
    <mergeCell ref="H168:O168"/>
    <mergeCell ref="H170:O170"/>
    <mergeCell ref="D172:F172"/>
    <mergeCell ref="H172:O172"/>
    <mergeCell ref="H102:O113"/>
    <mergeCell ref="Q102:Q113"/>
    <mergeCell ref="H88:O88"/>
    <mergeCell ref="H96:O96"/>
    <mergeCell ref="H153:O164"/>
    <mergeCell ref="Q153:Q164"/>
    <mergeCell ref="H80:O80"/>
    <mergeCell ref="H151:O151"/>
    <mergeCell ref="B117:B151"/>
    <mergeCell ref="B153:F164"/>
    <mergeCell ref="B102:F113"/>
    <mergeCell ref="H137:O137"/>
    <mergeCell ref="H139:O139"/>
    <mergeCell ref="B86:B100"/>
    <mergeCell ref="H141:O141"/>
    <mergeCell ref="H143:O143"/>
    <mergeCell ref="H145:O145"/>
    <mergeCell ref="H147:O147"/>
    <mergeCell ref="B346:O346"/>
    <mergeCell ref="B348:O348"/>
    <mergeCell ref="H254:O254"/>
    <mergeCell ref="B316:O316"/>
    <mergeCell ref="B248:B254"/>
    <mergeCell ref="B256:F267"/>
    <mergeCell ref="B271:B277"/>
    <mergeCell ref="H271:O271"/>
    <mergeCell ref="H275:O275"/>
    <mergeCell ref="H297:O297"/>
    <mergeCell ref="B301:F312"/>
    <mergeCell ref="B295:B299"/>
    <mergeCell ref="H295:O295"/>
    <mergeCell ref="H299:O299"/>
    <mergeCell ref="D295:F299"/>
    <mergeCell ref="B318:O318"/>
    <mergeCell ref="B320:O320"/>
    <mergeCell ref="B322:O322"/>
    <mergeCell ref="B324:O324"/>
    <mergeCell ref="H301:O312"/>
    <mergeCell ref="D269:Q269"/>
    <mergeCell ref="D293:Q293"/>
    <mergeCell ref="D331:O331"/>
    <mergeCell ref="D333:O333"/>
    <mergeCell ref="H68:O68"/>
    <mergeCell ref="H72:O72"/>
    <mergeCell ref="H74:O74"/>
    <mergeCell ref="H76:O76"/>
    <mergeCell ref="H78:O78"/>
    <mergeCell ref="H121:O121"/>
    <mergeCell ref="H123:O123"/>
    <mergeCell ref="H117:O117"/>
    <mergeCell ref="H119:O119"/>
    <mergeCell ref="H94:O94"/>
    <mergeCell ref="H98:O98"/>
    <mergeCell ref="H100:O100"/>
    <mergeCell ref="H86:O86"/>
    <mergeCell ref="H90:O90"/>
    <mergeCell ref="H92:O92"/>
    <mergeCell ref="H82:O82"/>
    <mergeCell ref="H84:O84"/>
    <mergeCell ref="H1:Q1"/>
    <mergeCell ref="H2:Q2"/>
    <mergeCell ref="H3:Q3"/>
    <mergeCell ref="H13:O13"/>
    <mergeCell ref="H30:O30"/>
    <mergeCell ref="H16:O16"/>
    <mergeCell ref="H18:O18"/>
    <mergeCell ref="H20:O20"/>
    <mergeCell ref="H34:O34"/>
    <mergeCell ref="H26:O26"/>
    <mergeCell ref="H32:O32"/>
    <mergeCell ref="H28:O28"/>
    <mergeCell ref="H22:O22"/>
    <mergeCell ref="B42:B70"/>
    <mergeCell ref="B16:B20"/>
    <mergeCell ref="B22:B26"/>
    <mergeCell ref="H38:O38"/>
    <mergeCell ref="B28:B32"/>
    <mergeCell ref="B34:B40"/>
    <mergeCell ref="D16:F20"/>
    <mergeCell ref="H24:O24"/>
    <mergeCell ref="H46:O46"/>
    <mergeCell ref="H50:O50"/>
    <mergeCell ref="H54:O54"/>
    <mergeCell ref="H42:O42"/>
    <mergeCell ref="H44:O44"/>
    <mergeCell ref="H52:O52"/>
    <mergeCell ref="H48:O48"/>
    <mergeCell ref="H56:O56"/>
    <mergeCell ref="H70:O70"/>
    <mergeCell ref="H36:O36"/>
    <mergeCell ref="H40:O40"/>
    <mergeCell ref="H58:O58"/>
    <mergeCell ref="H60:O60"/>
    <mergeCell ref="H62:O62"/>
    <mergeCell ref="H64:O64"/>
    <mergeCell ref="H66:O66"/>
    <mergeCell ref="B233:F244"/>
    <mergeCell ref="H223:O223"/>
    <mergeCell ref="H225:O225"/>
    <mergeCell ref="H227:O227"/>
    <mergeCell ref="H231:O231"/>
    <mergeCell ref="B215:B231"/>
    <mergeCell ref="H221:O221"/>
    <mergeCell ref="F225:F229"/>
    <mergeCell ref="D225:D229"/>
    <mergeCell ref="H215:O215"/>
    <mergeCell ref="H217:O217"/>
    <mergeCell ref="H219:O219"/>
    <mergeCell ref="D335:O335"/>
    <mergeCell ref="D337:O337"/>
    <mergeCell ref="D339:O339"/>
    <mergeCell ref="D341:O341"/>
    <mergeCell ref="Q256:Q267"/>
    <mergeCell ref="Q279:Q290"/>
    <mergeCell ref="H127:O127"/>
    <mergeCell ref="H129:O129"/>
    <mergeCell ref="H131:O131"/>
    <mergeCell ref="H133:O133"/>
    <mergeCell ref="H195:O195"/>
    <mergeCell ref="H189:O189"/>
    <mergeCell ref="H273:O273"/>
    <mergeCell ref="D271:F277"/>
    <mergeCell ref="H174:O185"/>
    <mergeCell ref="B174:F185"/>
    <mergeCell ref="H256:O267"/>
    <mergeCell ref="H279:O290"/>
    <mergeCell ref="H277:O277"/>
    <mergeCell ref="H248:O248"/>
    <mergeCell ref="H198:O198"/>
    <mergeCell ref="Q174:Q185"/>
    <mergeCell ref="Q200:Q211"/>
    <mergeCell ref="Q233:Q244"/>
    <mergeCell ref="B343:O343"/>
    <mergeCell ref="B327:Q327"/>
    <mergeCell ref="B279:F290"/>
    <mergeCell ref="D13:F13"/>
    <mergeCell ref="D22:F26"/>
    <mergeCell ref="D28:F32"/>
    <mergeCell ref="H229:O229"/>
    <mergeCell ref="D254:F254"/>
    <mergeCell ref="D34:F40"/>
    <mergeCell ref="D42:F70"/>
    <mergeCell ref="D117:F151"/>
    <mergeCell ref="D115:Q115"/>
    <mergeCell ref="D187:Q187"/>
    <mergeCell ref="D213:Q213"/>
    <mergeCell ref="D246:Q246"/>
    <mergeCell ref="D197:F198"/>
    <mergeCell ref="D221:F221"/>
    <mergeCell ref="D217:D219"/>
    <mergeCell ref="F217:F219"/>
    <mergeCell ref="D231:F231"/>
    <mergeCell ref="Q301:Q312"/>
    <mergeCell ref="D329:O329"/>
    <mergeCell ref="H135:O135"/>
    <mergeCell ref="H125:O125"/>
  </mergeCells>
  <dataValidations count="9">
    <dataValidation type="list" showInputMessage="1" showErrorMessage="1" sqref="M23 M31 M45 M55 M53 M19 M73 M216 M218 M249 M251 M220 M253 M51 M35 M47 M321 M118 M120 M122 M124 M126 M128 M130 M132 M134 M138 M140 M142 M144 M146 M150 M136 M43 M17 M317 M319 M323 M199 M29 M37 M39 M61 M69 M67 M65 M75 M77 M232 Q222 M224 M226 M228 M298 M255 M276 M278 M173 M296 M89 M91 M97 M99 M83 M148 M169 M171 M272 M274 M87 M95">
      <formula1>"3,2,1,0"</formula1>
    </dataValidation>
    <dataValidation type="list" showInputMessage="1" showErrorMessage="1" sqref="Q198 Q57 Q40 Q254">
      <formula1>"2,1,0"</formula1>
    </dataValidation>
    <dataValidation type="list" showInputMessage="1" showErrorMessage="1" sqref="Q32 Q62 Q84 Q172">
      <formula1>"1,0"</formula1>
    </dataValidation>
    <dataValidation type="list" showInputMessage="1" showErrorMessage="1" sqref="Q26 Q20">
      <formula1>"2,0"</formula1>
    </dataValidation>
    <dataValidation type="list" showInputMessage="1" showErrorMessage="1" sqref="Q231">
      <formula1>"4,2,1,0"</formula1>
    </dataValidation>
    <dataValidation type="list" showInputMessage="1" showErrorMessage="1" sqref="Q56 Q78 Q70 Q48 Q277">
      <mc:AlternateContent xmlns:x12ac="http://schemas.microsoft.com/office/spreadsheetml/2011/1/ac" xmlns:mc="http://schemas.openxmlformats.org/markup-compatibility/2006">
        <mc:Choice Requires="x12ac">
          <x12ac:list>1,"0,5",0</x12ac:list>
        </mc:Choice>
        <mc:Fallback>
          <formula1>"1,0,5,0"</formula1>
        </mc:Fallback>
      </mc:AlternateContent>
    </dataValidation>
    <dataValidation type="list" showInputMessage="1" showErrorMessage="1" sqref="Q221">
      <formula1>"6,3,0"</formula1>
    </dataValidation>
    <dataValidation type="list" showInputMessage="1" showErrorMessage="1" sqref="Q92 Q100">
      <mc:AlternateContent xmlns:x12ac="http://schemas.microsoft.com/office/spreadsheetml/2011/1/ac" xmlns:mc="http://schemas.openxmlformats.org/markup-compatibility/2006">
        <mc:Choice Requires="x12ac">
          <x12ac:list>"1,5","0,5",0</x12ac:list>
        </mc:Choice>
        <mc:Fallback>
          <formula1>"1,5,0,5,0"</formula1>
        </mc:Fallback>
      </mc:AlternateContent>
    </dataValidation>
    <dataValidation type="list" showInputMessage="1" showErrorMessage="1" sqref="Q299">
      <formula1>"3,0"</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Hoja2!$A$4:$A$23</xm:f>
          </x14:formula1>
          <xm:sqref>B316:O316 B318:O318 B320:O320 B322:O322 B324:O324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G684"/>
  <sheetViews>
    <sheetView showGridLines="0" topLeftCell="A28" zoomScale="70" zoomScaleNormal="70" zoomScaleSheetLayoutView="42" workbookViewId="0">
      <selection activeCell="I38" sqref="I38"/>
    </sheetView>
  </sheetViews>
  <sheetFormatPr baseColWidth="10" defaultColWidth="11.42578125" defaultRowHeight="15.75"/>
  <cols>
    <col min="1" max="1" width="4" style="24" customWidth="1"/>
    <col min="2" max="2" width="14.28515625" style="24" customWidth="1"/>
    <col min="3" max="3" width="9" style="24" customWidth="1"/>
    <col min="4" max="4" width="8.7109375" style="24" customWidth="1"/>
    <col min="5" max="5" width="12.7109375" style="25" customWidth="1"/>
    <col min="6" max="6" width="6.7109375" style="27" customWidth="1"/>
    <col min="7" max="7" width="9.28515625" style="25" customWidth="1"/>
    <col min="8" max="8" width="0.85546875" style="26" customWidth="1"/>
    <col min="9" max="9" width="68.28515625" style="77" customWidth="1"/>
    <col min="10" max="10" width="1.7109375" style="77" customWidth="1"/>
    <col min="11" max="11" width="10.7109375" style="110" customWidth="1"/>
    <col min="12" max="12" width="1.7109375" style="110" customWidth="1"/>
    <col min="13" max="13" width="1.7109375" style="77" customWidth="1"/>
    <col min="14" max="14" width="10.7109375" style="78" customWidth="1"/>
    <col min="15" max="15" width="10.7109375" style="79" customWidth="1"/>
    <col min="16" max="16" width="1.7109375" style="80" hidden="1" customWidth="1"/>
    <col min="17" max="17" width="1.7109375" style="77" customWidth="1"/>
    <col min="18" max="18" width="10.7109375" style="78" customWidth="1"/>
    <col min="19" max="19" width="10.7109375" style="79" customWidth="1"/>
    <col min="20" max="20" width="1.7109375" style="80" hidden="1" customWidth="1"/>
    <col min="21" max="21" width="1.7109375" style="77" customWidth="1"/>
    <col min="22" max="22" width="10.7109375" style="78" customWidth="1"/>
    <col min="23" max="23" width="10.7109375" style="79" customWidth="1"/>
    <col min="24" max="24" width="1.7109375" style="80" hidden="1" customWidth="1"/>
    <col min="25" max="25" width="1.7109375" style="77" customWidth="1"/>
    <col min="26" max="26" width="10.5703125" style="78" customWidth="1"/>
    <col min="27" max="27" width="10.7109375" style="79" customWidth="1"/>
    <col min="28" max="28" width="1.7109375" style="80" hidden="1" customWidth="1"/>
    <col min="29" max="29" width="1.7109375" style="77" customWidth="1"/>
    <col min="30" max="30" width="10.7109375" style="78" customWidth="1"/>
    <col min="31" max="31" width="10.7109375" style="79" customWidth="1"/>
    <col min="32" max="32" width="1.7109375" style="80" hidden="1" customWidth="1"/>
    <col min="33" max="33" width="1.7109375" style="77" customWidth="1"/>
    <col min="34" max="34" width="10.7109375" style="78" customWidth="1"/>
    <col min="35" max="35" width="10.7109375" style="79" customWidth="1"/>
    <col min="36" max="36" width="1.7109375" style="80" hidden="1" customWidth="1"/>
    <col min="37" max="37" width="1.7109375" style="77" customWidth="1"/>
    <col min="38" max="38" width="10.7109375" style="78" customWidth="1"/>
    <col min="39" max="39" width="10.7109375" style="79" customWidth="1"/>
    <col min="40" max="40" width="1.7109375" style="80" hidden="1" customWidth="1"/>
    <col min="41" max="41" width="1.7109375" style="77" customWidth="1"/>
    <col min="42" max="42" width="10.7109375" style="78" customWidth="1"/>
    <col min="43" max="43" width="10.7109375" style="79" customWidth="1"/>
    <col min="44" max="44" width="1.7109375" style="80" hidden="1" customWidth="1"/>
    <col min="45" max="45" width="1.7109375" style="77" customWidth="1"/>
    <col min="46" max="46" width="10.7109375" style="78" customWidth="1"/>
    <col min="47" max="47" width="10.7109375" style="79" customWidth="1"/>
    <col min="48" max="48" width="1.7109375" style="80" hidden="1" customWidth="1"/>
    <col min="49" max="49" width="1.7109375" style="77" customWidth="1"/>
    <col min="50" max="50" width="10.7109375" style="78" customWidth="1"/>
    <col min="51" max="51" width="10.7109375" style="79" customWidth="1"/>
    <col min="52" max="52" width="1.7109375" style="80" hidden="1" customWidth="1"/>
    <col min="53" max="53" width="1.7109375" style="77" customWidth="1"/>
    <col min="54" max="54" width="10.7109375" style="78" customWidth="1"/>
    <col min="55" max="55" width="10.7109375" style="79" customWidth="1"/>
    <col min="56" max="56" width="1.7109375" style="80" hidden="1" customWidth="1"/>
    <col min="57" max="57" width="1.7109375" style="77" customWidth="1"/>
    <col min="58" max="58" width="10.7109375" style="78" customWidth="1"/>
    <col min="59" max="59" width="10.7109375" style="79" customWidth="1"/>
    <col min="60" max="60" width="1.7109375" style="80" hidden="1" customWidth="1"/>
    <col min="61" max="61" width="1.7109375" style="77" customWidth="1"/>
    <col min="62" max="62" width="10.7109375" style="78" customWidth="1"/>
    <col min="63" max="63" width="10.7109375" style="79" customWidth="1"/>
    <col min="64" max="64" width="1.7109375" style="80" hidden="1" customWidth="1"/>
    <col min="65" max="65" width="1.7109375" style="77" customWidth="1"/>
    <col min="66" max="66" width="10.7109375" style="78" customWidth="1"/>
    <col min="67" max="67" width="10.7109375" style="79" customWidth="1"/>
    <col min="68" max="68" width="1.7109375" style="80" hidden="1" customWidth="1"/>
    <col min="69" max="69" width="1.7109375" style="77" customWidth="1"/>
    <col min="70" max="70" width="10.7109375" style="78" customWidth="1"/>
    <col min="71" max="71" width="10.7109375" style="79" customWidth="1"/>
    <col min="72" max="72" width="1.7109375" style="80" hidden="1" customWidth="1"/>
    <col min="73" max="73" width="1.7109375" style="77" customWidth="1"/>
    <col min="74" max="74" width="10.7109375" style="78" customWidth="1"/>
    <col min="75" max="75" width="10.7109375" style="79" customWidth="1"/>
    <col min="76" max="76" width="1.7109375" style="80" hidden="1" customWidth="1"/>
    <col min="77" max="77" width="1.7109375" style="77" customWidth="1"/>
    <col min="78" max="78" width="10.7109375" style="78" customWidth="1"/>
    <col min="79" max="79" width="10.7109375" style="79" customWidth="1"/>
    <col min="80" max="80" width="1.7109375" style="80" hidden="1" customWidth="1"/>
    <col min="81" max="81" width="1.7109375" style="77" customWidth="1"/>
    <col min="82" max="82" width="10.7109375" style="78" customWidth="1"/>
    <col min="83" max="83" width="10.7109375" style="79" customWidth="1"/>
    <col min="84" max="84" width="1.7109375" style="80" hidden="1" customWidth="1"/>
    <col min="85" max="85" width="1.7109375" style="77" customWidth="1"/>
    <col min="86" max="86" width="10.7109375" style="78" customWidth="1"/>
    <col min="87" max="87" width="10.7109375" style="79" customWidth="1"/>
    <col min="88" max="88" width="1.7109375" style="80" hidden="1" customWidth="1"/>
    <col min="89" max="89" width="1.7109375" style="77" customWidth="1"/>
    <col min="90" max="90" width="10.7109375" style="78" customWidth="1"/>
    <col min="91" max="91" width="10.7109375" style="79" customWidth="1"/>
    <col min="92" max="92" width="1.7109375" style="80" hidden="1" customWidth="1"/>
    <col min="93" max="93" width="1.7109375" style="77" customWidth="1"/>
    <col min="94" max="94" width="10.7109375" style="78" customWidth="1"/>
    <col min="95" max="95" width="10.7109375" style="79" customWidth="1"/>
    <col min="96" max="96" width="1.7109375" style="80" hidden="1" customWidth="1"/>
    <col min="97" max="97" width="1.7109375" style="77" customWidth="1"/>
    <col min="98" max="98" width="10.7109375" style="78" customWidth="1"/>
    <col min="99" max="99" width="10.7109375" style="79" customWidth="1"/>
    <col min="100" max="100" width="1.7109375" style="80" hidden="1" customWidth="1"/>
    <col min="101" max="101" width="1.7109375" style="77" customWidth="1"/>
    <col min="102" max="102" width="10.7109375" style="78" customWidth="1"/>
    <col min="103" max="103" width="10.7109375" style="79" customWidth="1"/>
    <col min="104" max="104" width="1.7109375" style="80" hidden="1" customWidth="1"/>
    <col min="105" max="105" width="1.7109375" style="77" customWidth="1"/>
    <col min="106" max="106" width="10.7109375" style="78" customWidth="1"/>
    <col min="107" max="107" width="10.7109375" style="79" customWidth="1"/>
    <col min="108" max="108" width="1.7109375" style="80" hidden="1" customWidth="1"/>
    <col min="109" max="109" width="1.7109375" style="77" customWidth="1"/>
    <col min="110" max="110" width="10.7109375" style="78" customWidth="1"/>
    <col min="111" max="111" width="10.7109375" style="79" customWidth="1"/>
    <col min="112" max="112" width="1.7109375" style="80" hidden="1" customWidth="1"/>
    <col min="113" max="113" width="1.7109375" style="77" customWidth="1"/>
    <col min="114" max="114" width="10.7109375" style="78" customWidth="1"/>
    <col min="115" max="115" width="10.7109375" style="79" customWidth="1"/>
    <col min="116" max="116" width="1.7109375" style="80" hidden="1" customWidth="1"/>
    <col min="117" max="117" width="1.7109375" style="77" customWidth="1"/>
    <col min="118" max="118" width="10.7109375" style="78" customWidth="1"/>
    <col min="119" max="119" width="10.7109375" style="79" customWidth="1"/>
    <col min="120" max="120" width="1.7109375" style="80" hidden="1" customWidth="1"/>
    <col min="121" max="121" width="1.7109375" style="77" customWidth="1"/>
    <col min="122" max="122" width="10.7109375" style="78" customWidth="1"/>
    <col min="123" max="123" width="10.7109375" style="79" customWidth="1"/>
    <col min="124" max="124" width="1.7109375" style="80" hidden="1" customWidth="1"/>
    <col min="125" max="125" width="1.7109375" style="77" customWidth="1"/>
    <col min="126" max="126" width="10.7109375" style="78" customWidth="1"/>
    <col min="127" max="127" width="10.7109375" style="79" customWidth="1"/>
    <col min="128" max="128" width="1.7109375" style="80" hidden="1" customWidth="1"/>
    <col min="129" max="129" width="1.7109375" style="77" customWidth="1"/>
    <col min="130" max="130" width="10.7109375" style="78" customWidth="1"/>
    <col min="131" max="131" width="10.7109375" style="79" customWidth="1"/>
    <col min="132" max="132" width="1.7109375" style="80" hidden="1" customWidth="1"/>
    <col min="133" max="133" width="1.7109375" style="77" customWidth="1"/>
    <col min="134" max="134" width="10.7109375" style="78" customWidth="1"/>
    <col min="135" max="135" width="10.7109375" style="79" customWidth="1"/>
    <col min="136" max="136" width="1.7109375" style="80" hidden="1" customWidth="1"/>
    <col min="137" max="137" width="1.7109375" style="77" customWidth="1"/>
    <col min="138" max="138" width="10.7109375" style="78" customWidth="1"/>
    <col min="139" max="139" width="10.7109375" style="79" customWidth="1"/>
    <col min="140" max="140" width="1.7109375" style="80" hidden="1" customWidth="1"/>
    <col min="141" max="141" width="1.7109375" style="77" customWidth="1"/>
    <col min="142" max="142" width="10.7109375" style="78" customWidth="1"/>
    <col min="143" max="143" width="10.7109375" style="79" customWidth="1"/>
    <col min="144" max="144" width="1.7109375" style="80" hidden="1" customWidth="1"/>
    <col min="145" max="145" width="1.7109375" style="77" customWidth="1"/>
    <col min="146" max="146" width="10.7109375" style="78" customWidth="1"/>
    <col min="147" max="147" width="10.7109375" style="79" customWidth="1"/>
    <col min="148" max="148" width="1.7109375" style="80" hidden="1" customWidth="1"/>
    <col min="149" max="149" width="1.7109375" style="77" customWidth="1"/>
    <col min="150" max="150" width="10.7109375" style="78" customWidth="1"/>
    <col min="151" max="151" width="10.7109375" style="79" customWidth="1"/>
    <col min="152" max="152" width="1.7109375" style="80" hidden="1" customWidth="1"/>
    <col min="153" max="153" width="1.7109375" style="77" customWidth="1"/>
    <col min="154" max="155" width="10.7109375" style="78" customWidth="1"/>
    <col min="156" max="156" width="1.7109375" style="79" hidden="1" customWidth="1"/>
    <col min="157" max="157" width="1.7109375" style="77" customWidth="1"/>
    <col min="158" max="159" width="10.7109375" style="78" customWidth="1"/>
    <col min="160" max="160" width="1.7109375" style="79" hidden="1" customWidth="1"/>
    <col min="161" max="161" width="1.7109375" style="77" customWidth="1"/>
    <col min="162" max="162" width="10.7109375" style="78" customWidth="1"/>
    <col min="163" max="163" width="10.7109375" style="79" customWidth="1"/>
    <col min="164" max="164" width="1.7109375" style="79" hidden="1" customWidth="1"/>
    <col min="165" max="165" width="1.7109375" style="77" customWidth="1"/>
    <col min="166" max="166" width="10.7109375" style="78" customWidth="1"/>
    <col min="167" max="167" width="10.7109375" style="79" customWidth="1"/>
    <col min="168" max="168" width="1.7109375" style="79" hidden="1" customWidth="1"/>
    <col min="169" max="169" width="1.7109375" style="77" customWidth="1"/>
    <col min="170" max="170" width="10.7109375" style="78" customWidth="1"/>
    <col min="171" max="171" width="10.7109375" style="79" customWidth="1"/>
    <col min="172" max="172" width="1.7109375" style="79" hidden="1" customWidth="1"/>
    <col min="173" max="173" width="1.7109375" style="77" customWidth="1"/>
    <col min="174" max="174" width="10.7109375" style="78" customWidth="1"/>
    <col min="175" max="175" width="10.7109375" style="79" customWidth="1"/>
    <col min="176" max="176" width="1.7109375" style="79" hidden="1" customWidth="1"/>
    <col min="177" max="177" width="1.7109375" style="77" customWidth="1"/>
    <col min="178" max="178" width="10.7109375" style="78" customWidth="1"/>
    <col min="179" max="179" width="10.7109375" style="79" customWidth="1"/>
    <col min="180" max="180" width="1.7109375" style="79" hidden="1" customWidth="1"/>
    <col min="181" max="181" width="1.7109375" style="77" customWidth="1"/>
    <col min="182" max="182" width="10.7109375" style="78" customWidth="1"/>
    <col min="183" max="183" width="10.7109375" style="79" customWidth="1"/>
    <col min="184" max="184" width="1.7109375" style="80" hidden="1" customWidth="1"/>
    <col min="185" max="185" width="1.7109375" style="77" customWidth="1"/>
    <col min="186" max="186" width="10.7109375" style="78" customWidth="1"/>
    <col min="187" max="187" width="10.7109375" style="79" customWidth="1"/>
    <col min="188" max="188" width="1.7109375" style="80" hidden="1" customWidth="1"/>
    <col min="189" max="189" width="1.7109375" style="77" customWidth="1"/>
    <col min="190" max="190" width="10.7109375" style="78" customWidth="1"/>
    <col min="191" max="191" width="10.7109375" style="79" customWidth="1"/>
    <col min="192" max="192" width="1.7109375" style="80" hidden="1" customWidth="1"/>
    <col min="193" max="193" width="1.7109375" style="77" customWidth="1"/>
    <col min="194" max="194" width="10.7109375" style="78" customWidth="1"/>
    <col min="195" max="195" width="10.7109375" style="79" customWidth="1"/>
    <col min="196" max="196" width="1.7109375" style="80" hidden="1" customWidth="1"/>
    <col min="197" max="197" width="1.7109375" style="77" customWidth="1"/>
    <col min="198" max="198" width="10.7109375" style="78" customWidth="1"/>
    <col min="199" max="199" width="10.7109375" style="79" customWidth="1"/>
    <col min="200" max="200" width="1.7109375" style="80" hidden="1" customWidth="1"/>
    <col min="201" max="201" width="1.7109375" style="77" customWidth="1"/>
    <col min="202" max="202" width="10.7109375" style="78" customWidth="1"/>
    <col min="203" max="203" width="10.7109375" style="79" customWidth="1"/>
    <col min="204" max="204" width="1.7109375" style="80" hidden="1" customWidth="1"/>
    <col min="205" max="205" width="1.7109375" style="77" customWidth="1"/>
    <col min="206" max="206" width="10.7109375" style="78" customWidth="1"/>
    <col min="207" max="207" width="10.7109375" style="79" customWidth="1"/>
    <col min="208" max="208" width="1.7109375" style="80" hidden="1" customWidth="1"/>
    <col min="209" max="209" width="1.7109375" style="77" customWidth="1"/>
    <col min="210" max="210" width="10.7109375" style="78" customWidth="1"/>
    <col min="211" max="211" width="10.7109375" style="79" customWidth="1"/>
    <col min="212" max="212" width="1.7109375" style="80" hidden="1" customWidth="1"/>
    <col min="213" max="213" width="1.7109375" style="77" customWidth="1"/>
    <col min="214" max="214" width="10.7109375" style="78" customWidth="1"/>
    <col min="215" max="215" width="10.7109375" style="79" customWidth="1"/>
    <col min="216" max="216" width="1.7109375" style="80" hidden="1" customWidth="1"/>
    <col min="217" max="217" width="1.7109375" style="77" customWidth="1"/>
    <col min="218" max="218" width="10.7109375" style="78" customWidth="1"/>
    <col min="219" max="219" width="10.7109375" style="79" customWidth="1"/>
    <col min="220" max="220" width="1.7109375" style="80" hidden="1" customWidth="1"/>
    <col min="221" max="221" width="1.7109375" style="77" customWidth="1"/>
    <col min="222" max="222" width="10.7109375" style="78" customWidth="1"/>
    <col min="223" max="223" width="10.7109375" style="79" customWidth="1"/>
    <col min="224" max="224" width="1.7109375" style="80" hidden="1" customWidth="1"/>
    <col min="225" max="225" width="1.7109375" style="77" customWidth="1"/>
    <col min="226" max="226" width="10.7109375" style="78" customWidth="1"/>
    <col min="227" max="227" width="10.7109375" style="79" customWidth="1"/>
    <col min="228" max="228" width="1.7109375" style="80" hidden="1" customWidth="1"/>
    <col min="229" max="229" width="1.7109375" style="77" customWidth="1"/>
    <col min="230" max="230" width="10.7109375" style="78" customWidth="1"/>
    <col min="231" max="231" width="10.7109375" style="79" customWidth="1"/>
    <col min="232" max="232" width="1.7109375" style="80" hidden="1" customWidth="1"/>
    <col min="233" max="233" width="1.7109375" style="77" customWidth="1"/>
    <col min="234" max="234" width="10.7109375" style="78" customWidth="1"/>
    <col min="235" max="235" width="10.7109375" style="79" customWidth="1"/>
    <col min="236" max="236" width="1.7109375" style="80" hidden="1" customWidth="1"/>
    <col min="237" max="237" width="1.7109375" style="77" customWidth="1"/>
    <col min="238" max="238" width="10.7109375" style="78" customWidth="1"/>
    <col min="239" max="239" width="10.7109375" style="79" customWidth="1"/>
    <col min="240" max="240" width="1.7109375" style="80" hidden="1" customWidth="1"/>
    <col min="241" max="241" width="1.7109375" style="77" customWidth="1"/>
    <col min="242" max="242" width="10.7109375" style="78" customWidth="1"/>
    <col min="243" max="243" width="10.7109375" style="79" customWidth="1"/>
    <col min="244" max="244" width="1.7109375" style="80" hidden="1" customWidth="1"/>
    <col min="245" max="245" width="1.7109375" style="77" customWidth="1"/>
    <col min="246" max="246" width="10.7109375" style="78" customWidth="1"/>
    <col min="247" max="247" width="10.7109375" style="79" customWidth="1"/>
    <col min="248" max="248" width="1.7109375" style="80" hidden="1" customWidth="1"/>
    <col min="249" max="249" width="1.7109375" style="77" customWidth="1"/>
    <col min="250" max="250" width="10.7109375" style="78" customWidth="1"/>
    <col min="251" max="251" width="10.7109375" style="79" customWidth="1"/>
    <col min="252" max="252" width="1.7109375" style="80" hidden="1" customWidth="1"/>
    <col min="253" max="253" width="1.7109375" style="77" customWidth="1"/>
    <col min="254" max="254" width="10.7109375" style="78" customWidth="1"/>
    <col min="255" max="255" width="10.7109375" style="79" customWidth="1"/>
    <col min="256" max="256" width="1.7109375" style="80" hidden="1" customWidth="1"/>
    <col min="257" max="257" width="1.7109375" style="77" customWidth="1"/>
    <col min="258" max="258" width="10.7109375" style="78" customWidth="1"/>
    <col min="259" max="259" width="10.7109375" style="79" customWidth="1"/>
    <col min="260" max="260" width="1.7109375" style="80" hidden="1" customWidth="1"/>
    <col min="261" max="261" width="1.7109375" style="77" customWidth="1"/>
    <col min="262" max="262" width="10.7109375" style="78" customWidth="1"/>
    <col min="263" max="263" width="10.7109375" style="79" customWidth="1"/>
    <col min="264" max="264" width="1.7109375" style="80" hidden="1" customWidth="1"/>
    <col min="265" max="265" width="1.7109375" style="77" customWidth="1"/>
    <col min="266" max="266" width="10.7109375" style="78" customWidth="1"/>
    <col min="267" max="267" width="10.7109375" style="79" customWidth="1"/>
    <col min="268" max="268" width="1.7109375" style="80" hidden="1" customWidth="1"/>
    <col min="269" max="269" width="1.7109375" style="77" customWidth="1"/>
    <col min="270" max="270" width="10.7109375" style="78" customWidth="1"/>
    <col min="271" max="271" width="10.85546875" style="79" customWidth="1"/>
    <col min="272" max="272" width="1.7109375" style="80" hidden="1" customWidth="1"/>
    <col min="273" max="273" width="1.7109375" style="77" customWidth="1"/>
    <col min="274" max="274" width="10.7109375" style="78" customWidth="1"/>
    <col min="275" max="275" width="10.7109375" style="79" customWidth="1"/>
    <col min="276" max="276" width="1.7109375" style="80" hidden="1" customWidth="1"/>
    <col min="277" max="277" width="1.7109375" style="77" customWidth="1"/>
    <col min="278" max="278" width="10.7109375" style="78" customWidth="1"/>
    <col min="279" max="279" width="10.7109375" style="79" customWidth="1"/>
    <col min="280" max="280" width="1.7109375" style="80" hidden="1" customWidth="1"/>
    <col min="281" max="281" width="1.7109375" style="77" customWidth="1"/>
    <col min="282" max="282" width="10.7109375" style="78" customWidth="1"/>
    <col min="283" max="283" width="10.7109375" style="79" customWidth="1"/>
    <col min="284" max="284" width="1.7109375" style="80" hidden="1" customWidth="1"/>
    <col min="285" max="285" width="1.7109375" style="77" customWidth="1"/>
    <col min="286" max="286" width="10.7109375" style="78" customWidth="1"/>
    <col min="287" max="287" width="10.7109375" style="79" customWidth="1"/>
    <col min="288" max="288" width="1.7109375" style="80" hidden="1" customWidth="1"/>
    <col min="289" max="289" width="1.7109375" style="77" customWidth="1"/>
    <col min="290" max="290" width="10.7109375" style="78" customWidth="1"/>
    <col min="291" max="291" width="10.7109375" style="79" customWidth="1"/>
    <col min="292" max="292" width="1.7109375" style="80" hidden="1" customWidth="1"/>
    <col min="293" max="293" width="1.7109375" style="77" customWidth="1"/>
    <col min="294" max="294" width="10.7109375" style="78" customWidth="1"/>
    <col min="295" max="295" width="10.7109375" style="79" customWidth="1"/>
    <col min="296" max="296" width="1.7109375" style="80" hidden="1" customWidth="1"/>
    <col min="297" max="297" width="1.7109375" style="77" customWidth="1"/>
    <col min="298" max="298" width="10.7109375" style="78" customWidth="1"/>
    <col min="299" max="299" width="10.7109375" style="79" customWidth="1"/>
    <col min="300" max="300" width="1.7109375" style="80" hidden="1" customWidth="1"/>
    <col min="301" max="301" width="1.7109375" style="77" customWidth="1"/>
    <col min="302" max="302" width="10.7109375" style="78" customWidth="1"/>
    <col min="303" max="303" width="10.7109375" style="79" customWidth="1"/>
    <col min="304" max="304" width="1.7109375" style="80" hidden="1" customWidth="1"/>
    <col min="305" max="305" width="1.7109375" style="77" customWidth="1"/>
    <col min="306" max="306" width="10.7109375" style="78" customWidth="1"/>
    <col min="307" max="307" width="10.7109375" style="79" customWidth="1"/>
    <col min="308" max="308" width="1.7109375" style="80" hidden="1" customWidth="1"/>
    <col min="309" max="309" width="1.7109375" style="77" customWidth="1"/>
    <col min="310" max="310" width="10.7109375" style="78" customWidth="1"/>
    <col min="311" max="311" width="10.7109375" style="79" customWidth="1"/>
    <col min="312" max="312" width="1.7109375" style="80" hidden="1" customWidth="1"/>
    <col min="313" max="313" width="1.7109375" style="77" customWidth="1"/>
    <col min="314" max="314" width="10.7109375" style="78" customWidth="1"/>
    <col min="315" max="315" width="10.7109375" style="79" customWidth="1"/>
    <col min="316" max="316" width="1.7109375" style="80" hidden="1" customWidth="1"/>
    <col min="317" max="317" width="1.7109375" style="77" customWidth="1"/>
    <col min="318" max="318" width="10.7109375" style="78" customWidth="1"/>
    <col min="319" max="319" width="10.7109375" style="79" customWidth="1"/>
    <col min="320" max="320" width="1.7109375" style="80" hidden="1" customWidth="1"/>
    <col min="321" max="321" width="1.7109375" style="77" customWidth="1"/>
    <col min="322" max="322" width="10.7109375" style="78" customWidth="1"/>
    <col min="323" max="323" width="10.7109375" style="79" customWidth="1"/>
    <col min="324" max="324" width="1.7109375" style="80" hidden="1" customWidth="1"/>
    <col min="325" max="325" width="1.7109375" style="77" customWidth="1"/>
    <col min="326" max="326" width="10.7109375" style="78" customWidth="1"/>
    <col min="327" max="327" width="10.7109375" style="79" customWidth="1"/>
    <col min="328" max="328" width="1.7109375" style="80" hidden="1" customWidth="1"/>
    <col min="329" max="329" width="1.7109375" style="77" customWidth="1"/>
    <col min="330" max="330" width="10.7109375" style="78" customWidth="1"/>
    <col min="331" max="331" width="10.7109375" style="79" customWidth="1"/>
    <col min="332" max="332" width="1.7109375" style="80" hidden="1" customWidth="1"/>
    <col min="333" max="333" width="1.7109375" style="77" customWidth="1"/>
    <col min="334" max="334" width="10.7109375" style="78" customWidth="1"/>
    <col min="335" max="335" width="10.7109375" style="79" customWidth="1"/>
    <col min="336" max="336" width="1.7109375" style="80" hidden="1" customWidth="1"/>
    <col min="337" max="337" width="1.7109375" style="77" customWidth="1"/>
    <col min="338" max="338" width="10.7109375" style="78" customWidth="1"/>
    <col min="339" max="339" width="10.7109375" style="79" customWidth="1"/>
    <col min="340" max="340" width="1.7109375" style="80" hidden="1" customWidth="1"/>
    <col min="341" max="341" width="1.7109375" style="77" customWidth="1"/>
    <col min="342" max="342" width="10.7109375" style="78" customWidth="1"/>
    <col min="343" max="343" width="10.7109375" style="79" customWidth="1"/>
    <col min="344" max="344" width="1.7109375" style="80" hidden="1" customWidth="1"/>
    <col min="345" max="345" width="1.7109375" style="77" customWidth="1"/>
    <col min="346" max="346" width="10.7109375" style="78" customWidth="1"/>
    <col min="347" max="347" width="10.7109375" style="79" customWidth="1"/>
    <col min="348" max="348" width="1.7109375" style="80" hidden="1" customWidth="1"/>
    <col min="349" max="349" width="1.7109375" style="77" customWidth="1"/>
    <col min="350" max="350" width="10.7109375" style="78" customWidth="1"/>
    <col min="351" max="351" width="10.7109375" style="79" customWidth="1"/>
    <col min="352" max="352" width="1.7109375" style="80" hidden="1" customWidth="1"/>
    <col min="353" max="353" width="1.7109375" style="77" customWidth="1"/>
    <col min="354" max="354" width="10.7109375" style="78" customWidth="1"/>
    <col min="355" max="355" width="10.7109375" style="79" customWidth="1"/>
    <col min="356" max="356" width="1.7109375" style="80" hidden="1" customWidth="1"/>
    <col min="357" max="357" width="1.7109375" style="77" customWidth="1"/>
    <col min="358" max="358" width="10.7109375" style="78" customWidth="1"/>
    <col min="359" max="359" width="10.7109375" style="79" customWidth="1"/>
    <col min="360" max="360" width="1.7109375" style="80" hidden="1" customWidth="1"/>
    <col min="361" max="361" width="1.7109375" style="77" customWidth="1"/>
    <col min="362" max="362" width="10.7109375" style="78" customWidth="1"/>
    <col min="363" max="363" width="10.7109375" style="79" customWidth="1"/>
    <col min="364" max="364" width="1.7109375" style="80" hidden="1" customWidth="1"/>
    <col min="365" max="365" width="1.7109375" style="77" customWidth="1"/>
    <col min="366" max="366" width="10.7109375" style="78" customWidth="1"/>
    <col min="367" max="367" width="10.7109375" style="79" customWidth="1"/>
    <col min="368" max="368" width="1.7109375" style="80" hidden="1" customWidth="1"/>
    <col min="369" max="369" width="1.7109375" style="77" customWidth="1"/>
    <col min="370" max="370" width="10.7109375" style="78" customWidth="1"/>
    <col min="371" max="371" width="10.7109375" style="79" customWidth="1"/>
    <col min="372" max="372" width="1.7109375" style="80" hidden="1" customWidth="1"/>
    <col min="373" max="373" width="21.28515625" style="96" customWidth="1"/>
    <col min="374" max="374" width="25.7109375" style="96" customWidth="1"/>
    <col min="375" max="375" width="17.85546875" style="96" customWidth="1"/>
    <col min="376" max="376" width="11.42578125" style="96"/>
    <col min="377" max="16384" width="11.42578125" style="24"/>
  </cols>
  <sheetData>
    <row r="1" spans="1:376" ht="8.25" customHeight="1">
      <c r="I1" s="81"/>
      <c r="J1" s="81"/>
    </row>
    <row r="2" spans="1:376" s="31" customFormat="1" ht="51" customHeight="1">
      <c r="A2" s="912" t="s">
        <v>117</v>
      </c>
      <c r="B2" s="913"/>
      <c r="C2" s="913"/>
      <c r="D2" s="913"/>
      <c r="E2" s="913"/>
      <c r="F2" s="913"/>
      <c r="G2" s="913"/>
      <c r="H2" s="913"/>
      <c r="I2" s="913"/>
      <c r="J2" s="914"/>
      <c r="K2" s="144"/>
      <c r="L2" s="144"/>
      <c r="M2" s="897" t="s">
        <v>118</v>
      </c>
      <c r="N2" s="897"/>
      <c r="O2" s="897"/>
      <c r="P2" s="897"/>
      <c r="Q2" s="897" t="s">
        <v>119</v>
      </c>
      <c r="R2" s="897"/>
      <c r="S2" s="897"/>
      <c r="T2" s="897"/>
      <c r="U2" s="897" t="s">
        <v>120</v>
      </c>
      <c r="V2" s="897"/>
      <c r="W2" s="897"/>
      <c r="X2" s="897"/>
      <c r="Y2" s="897" t="s">
        <v>121</v>
      </c>
      <c r="Z2" s="897"/>
      <c r="AA2" s="897"/>
      <c r="AB2" s="897"/>
      <c r="AC2" s="897" t="s">
        <v>122</v>
      </c>
      <c r="AD2" s="897"/>
      <c r="AE2" s="897"/>
      <c r="AF2" s="897"/>
      <c r="AG2" s="897" t="s">
        <v>123</v>
      </c>
      <c r="AH2" s="897"/>
      <c r="AI2" s="897"/>
      <c r="AJ2" s="897"/>
      <c r="AK2" s="897" t="s">
        <v>124</v>
      </c>
      <c r="AL2" s="897"/>
      <c r="AM2" s="897"/>
      <c r="AN2" s="897"/>
      <c r="AO2" s="897" t="s">
        <v>125</v>
      </c>
      <c r="AP2" s="897"/>
      <c r="AQ2" s="897"/>
      <c r="AR2" s="897"/>
      <c r="AS2" s="897" t="s">
        <v>126</v>
      </c>
      <c r="AT2" s="897"/>
      <c r="AU2" s="897"/>
      <c r="AV2" s="897"/>
      <c r="AW2" s="897" t="s">
        <v>127</v>
      </c>
      <c r="AX2" s="897"/>
      <c r="AY2" s="897"/>
      <c r="AZ2" s="897"/>
      <c r="BA2" s="897" t="s">
        <v>128</v>
      </c>
      <c r="BB2" s="897"/>
      <c r="BC2" s="897"/>
      <c r="BD2" s="897"/>
      <c r="BE2" s="897" t="s">
        <v>129</v>
      </c>
      <c r="BF2" s="897"/>
      <c r="BG2" s="897"/>
      <c r="BH2" s="897"/>
      <c r="BI2" s="897" t="s">
        <v>130</v>
      </c>
      <c r="BJ2" s="897"/>
      <c r="BK2" s="897"/>
      <c r="BL2" s="897"/>
      <c r="BM2" s="897" t="s">
        <v>131</v>
      </c>
      <c r="BN2" s="897"/>
      <c r="BO2" s="897"/>
      <c r="BP2" s="897"/>
      <c r="BQ2" s="897" t="s">
        <v>132</v>
      </c>
      <c r="BR2" s="897"/>
      <c r="BS2" s="897"/>
      <c r="BT2" s="897"/>
      <c r="BU2" s="897" t="s">
        <v>133</v>
      </c>
      <c r="BV2" s="897"/>
      <c r="BW2" s="897"/>
      <c r="BX2" s="897"/>
      <c r="BY2" s="897" t="s">
        <v>134</v>
      </c>
      <c r="BZ2" s="897"/>
      <c r="CA2" s="897"/>
      <c r="CB2" s="897"/>
      <c r="CC2" s="897" t="s">
        <v>135</v>
      </c>
      <c r="CD2" s="897"/>
      <c r="CE2" s="897"/>
      <c r="CF2" s="897"/>
      <c r="CG2" s="897" t="s">
        <v>136</v>
      </c>
      <c r="CH2" s="897"/>
      <c r="CI2" s="897"/>
      <c r="CJ2" s="897"/>
      <c r="CK2" s="897" t="s">
        <v>137</v>
      </c>
      <c r="CL2" s="897"/>
      <c r="CM2" s="897"/>
      <c r="CN2" s="897"/>
      <c r="CO2" s="897" t="s">
        <v>138</v>
      </c>
      <c r="CP2" s="897"/>
      <c r="CQ2" s="897"/>
      <c r="CR2" s="897"/>
      <c r="CS2" s="897" t="s">
        <v>139</v>
      </c>
      <c r="CT2" s="897"/>
      <c r="CU2" s="897"/>
      <c r="CV2" s="897"/>
      <c r="CW2" s="897" t="s">
        <v>140</v>
      </c>
      <c r="CX2" s="897"/>
      <c r="CY2" s="897"/>
      <c r="CZ2" s="897"/>
      <c r="DA2" s="897" t="s">
        <v>141</v>
      </c>
      <c r="DB2" s="897"/>
      <c r="DC2" s="897"/>
      <c r="DD2" s="897"/>
      <c r="DE2" s="897" t="s">
        <v>142</v>
      </c>
      <c r="DF2" s="897"/>
      <c r="DG2" s="897"/>
      <c r="DH2" s="897"/>
      <c r="DI2" s="897" t="s">
        <v>143</v>
      </c>
      <c r="DJ2" s="897"/>
      <c r="DK2" s="897"/>
      <c r="DL2" s="897"/>
      <c r="DM2" s="897" t="s">
        <v>144</v>
      </c>
      <c r="DN2" s="897"/>
      <c r="DO2" s="897"/>
      <c r="DP2" s="897"/>
      <c r="DQ2" s="897" t="s">
        <v>145</v>
      </c>
      <c r="DR2" s="897"/>
      <c r="DS2" s="897"/>
      <c r="DT2" s="897"/>
      <c r="DU2" s="897" t="s">
        <v>146</v>
      </c>
      <c r="DV2" s="897"/>
      <c r="DW2" s="897"/>
      <c r="DX2" s="897"/>
      <c r="DY2" s="897" t="s">
        <v>147</v>
      </c>
      <c r="DZ2" s="897"/>
      <c r="EA2" s="897"/>
      <c r="EB2" s="897"/>
      <c r="EC2" s="897" t="s">
        <v>148</v>
      </c>
      <c r="ED2" s="897"/>
      <c r="EE2" s="897"/>
      <c r="EF2" s="897"/>
      <c r="EG2" s="897" t="s">
        <v>149</v>
      </c>
      <c r="EH2" s="897"/>
      <c r="EI2" s="897"/>
      <c r="EJ2" s="897"/>
      <c r="EK2" s="897" t="s">
        <v>150</v>
      </c>
      <c r="EL2" s="897"/>
      <c r="EM2" s="897"/>
      <c r="EN2" s="897"/>
      <c r="EO2" s="897" t="s">
        <v>151</v>
      </c>
      <c r="EP2" s="897"/>
      <c r="EQ2" s="897"/>
      <c r="ER2" s="897"/>
      <c r="ES2" s="897" t="s">
        <v>152</v>
      </c>
      <c r="ET2" s="897"/>
      <c r="EU2" s="897"/>
      <c r="EV2" s="897"/>
      <c r="EW2" s="897" t="s">
        <v>153</v>
      </c>
      <c r="EX2" s="897"/>
      <c r="EY2" s="897"/>
      <c r="EZ2" s="897"/>
      <c r="FA2" s="897" t="s">
        <v>154</v>
      </c>
      <c r="FB2" s="897"/>
      <c r="FC2" s="897"/>
      <c r="FD2" s="898"/>
      <c r="FE2" s="899" t="s">
        <v>155</v>
      </c>
      <c r="FF2" s="900"/>
      <c r="FG2" s="900"/>
      <c r="FH2" s="901"/>
      <c r="FI2" s="899" t="s">
        <v>156</v>
      </c>
      <c r="FJ2" s="900"/>
      <c r="FK2" s="900"/>
      <c r="FL2" s="901"/>
      <c r="FM2" s="902" t="s">
        <v>157</v>
      </c>
      <c r="FN2" s="903"/>
      <c r="FO2" s="903"/>
      <c r="FP2" s="904"/>
      <c r="FQ2" s="898" t="s">
        <v>158</v>
      </c>
      <c r="FR2" s="903"/>
      <c r="FS2" s="903"/>
      <c r="FT2" s="904"/>
      <c r="FU2" s="898" t="s">
        <v>159</v>
      </c>
      <c r="FV2" s="903"/>
      <c r="FW2" s="903"/>
      <c r="FX2" s="904"/>
      <c r="FY2" s="897" t="s">
        <v>160</v>
      </c>
      <c r="FZ2" s="897"/>
      <c r="GA2" s="897"/>
      <c r="GB2" s="897"/>
      <c r="GC2" s="897" t="s">
        <v>161</v>
      </c>
      <c r="GD2" s="897"/>
      <c r="GE2" s="897"/>
      <c r="GF2" s="897"/>
      <c r="GG2" s="897" t="s">
        <v>162</v>
      </c>
      <c r="GH2" s="897"/>
      <c r="GI2" s="897"/>
      <c r="GJ2" s="897"/>
      <c r="GK2" s="897" t="s">
        <v>163</v>
      </c>
      <c r="GL2" s="897"/>
      <c r="GM2" s="897"/>
      <c r="GN2" s="897"/>
      <c r="GO2" s="897" t="s">
        <v>164</v>
      </c>
      <c r="GP2" s="897"/>
      <c r="GQ2" s="897"/>
      <c r="GR2" s="897"/>
      <c r="GS2" s="897" t="s">
        <v>165</v>
      </c>
      <c r="GT2" s="897"/>
      <c r="GU2" s="897"/>
      <c r="GV2" s="897"/>
      <c r="GW2" s="897" t="s">
        <v>166</v>
      </c>
      <c r="GX2" s="897"/>
      <c r="GY2" s="897"/>
      <c r="GZ2" s="897"/>
      <c r="HA2" s="897" t="s">
        <v>167</v>
      </c>
      <c r="HB2" s="897"/>
      <c r="HC2" s="897"/>
      <c r="HD2" s="897"/>
      <c r="HE2" s="897" t="s">
        <v>168</v>
      </c>
      <c r="HF2" s="897"/>
      <c r="HG2" s="897"/>
      <c r="HH2" s="897"/>
      <c r="HI2" s="897" t="s">
        <v>169</v>
      </c>
      <c r="HJ2" s="897"/>
      <c r="HK2" s="897"/>
      <c r="HL2" s="897"/>
      <c r="HM2" s="897" t="s">
        <v>170</v>
      </c>
      <c r="HN2" s="897"/>
      <c r="HO2" s="897"/>
      <c r="HP2" s="897"/>
      <c r="HQ2" s="897" t="s">
        <v>171</v>
      </c>
      <c r="HR2" s="897"/>
      <c r="HS2" s="897"/>
      <c r="HT2" s="897"/>
      <c r="HU2" s="897" t="s">
        <v>172</v>
      </c>
      <c r="HV2" s="897"/>
      <c r="HW2" s="897"/>
      <c r="HX2" s="897"/>
      <c r="HY2" s="897" t="s">
        <v>173</v>
      </c>
      <c r="HZ2" s="897"/>
      <c r="IA2" s="897"/>
      <c r="IB2" s="897"/>
      <c r="IC2" s="897" t="s">
        <v>174</v>
      </c>
      <c r="ID2" s="897"/>
      <c r="IE2" s="897"/>
      <c r="IF2" s="897"/>
      <c r="IG2" s="897" t="s">
        <v>175</v>
      </c>
      <c r="IH2" s="897"/>
      <c r="II2" s="897"/>
      <c r="IJ2" s="897"/>
      <c r="IK2" s="897" t="s">
        <v>176</v>
      </c>
      <c r="IL2" s="897"/>
      <c r="IM2" s="897"/>
      <c r="IN2" s="897"/>
      <c r="IO2" s="897" t="s">
        <v>177</v>
      </c>
      <c r="IP2" s="897"/>
      <c r="IQ2" s="897"/>
      <c r="IR2" s="897"/>
      <c r="IS2" s="897" t="s">
        <v>178</v>
      </c>
      <c r="IT2" s="897"/>
      <c r="IU2" s="897"/>
      <c r="IV2" s="897"/>
      <c r="IW2" s="897" t="s">
        <v>179</v>
      </c>
      <c r="IX2" s="897"/>
      <c r="IY2" s="897"/>
      <c r="IZ2" s="897"/>
      <c r="JA2" s="897" t="s">
        <v>180</v>
      </c>
      <c r="JB2" s="897"/>
      <c r="JC2" s="897"/>
      <c r="JD2" s="897"/>
      <c r="JE2" s="897" t="s">
        <v>181</v>
      </c>
      <c r="JF2" s="897"/>
      <c r="JG2" s="897"/>
      <c r="JH2" s="897"/>
      <c r="JI2" s="897" t="s">
        <v>182</v>
      </c>
      <c r="JJ2" s="897"/>
      <c r="JK2" s="897"/>
      <c r="JL2" s="897"/>
      <c r="JM2" s="897" t="s">
        <v>183</v>
      </c>
      <c r="JN2" s="897"/>
      <c r="JO2" s="897"/>
      <c r="JP2" s="897"/>
      <c r="JQ2" s="897" t="s">
        <v>184</v>
      </c>
      <c r="JR2" s="897"/>
      <c r="JS2" s="897"/>
      <c r="JT2" s="897"/>
      <c r="JU2" s="897" t="s">
        <v>185</v>
      </c>
      <c r="JV2" s="897"/>
      <c r="JW2" s="897"/>
      <c r="JX2" s="897"/>
      <c r="JY2" s="897" t="s">
        <v>186</v>
      </c>
      <c r="JZ2" s="897"/>
      <c r="KA2" s="897"/>
      <c r="KB2" s="897"/>
      <c r="KC2" s="897" t="s">
        <v>187</v>
      </c>
      <c r="KD2" s="897"/>
      <c r="KE2" s="897"/>
      <c r="KF2" s="897"/>
      <c r="KG2" s="897" t="s">
        <v>188</v>
      </c>
      <c r="KH2" s="897"/>
      <c r="KI2" s="897"/>
      <c r="KJ2" s="897"/>
      <c r="KK2" s="897" t="s">
        <v>189</v>
      </c>
      <c r="KL2" s="897"/>
      <c r="KM2" s="897"/>
      <c r="KN2" s="897"/>
      <c r="KO2" s="897" t="s">
        <v>190</v>
      </c>
      <c r="KP2" s="897"/>
      <c r="KQ2" s="897"/>
      <c r="KR2" s="897"/>
      <c r="KS2" s="897" t="s">
        <v>191</v>
      </c>
      <c r="KT2" s="897"/>
      <c r="KU2" s="897"/>
      <c r="KV2" s="897"/>
      <c r="KW2" s="897" t="s">
        <v>192</v>
      </c>
      <c r="KX2" s="897"/>
      <c r="KY2" s="897"/>
      <c r="KZ2" s="897"/>
      <c r="LA2" s="897" t="s">
        <v>193</v>
      </c>
      <c r="LB2" s="897"/>
      <c r="LC2" s="897"/>
      <c r="LD2" s="897"/>
      <c r="LE2" s="897" t="s">
        <v>194</v>
      </c>
      <c r="LF2" s="897"/>
      <c r="LG2" s="897"/>
      <c r="LH2" s="897"/>
      <c r="LI2" s="897" t="s">
        <v>195</v>
      </c>
      <c r="LJ2" s="897"/>
      <c r="LK2" s="897"/>
      <c r="LL2" s="897"/>
      <c r="LM2" s="897" t="s">
        <v>196</v>
      </c>
      <c r="LN2" s="897"/>
      <c r="LO2" s="897"/>
      <c r="LP2" s="897"/>
      <c r="LQ2" s="897" t="s">
        <v>197</v>
      </c>
      <c r="LR2" s="897"/>
      <c r="LS2" s="897"/>
      <c r="LT2" s="898"/>
      <c r="LU2" s="897" t="s">
        <v>682</v>
      </c>
      <c r="LV2" s="897"/>
      <c r="LW2" s="897"/>
      <c r="LX2" s="898"/>
      <c r="LY2" s="897" t="s">
        <v>683</v>
      </c>
      <c r="LZ2" s="897"/>
      <c r="MA2" s="897"/>
      <c r="MB2" s="898"/>
      <c r="MC2" s="897" t="s">
        <v>684</v>
      </c>
      <c r="MD2" s="897"/>
      <c r="ME2" s="897"/>
      <c r="MF2" s="898"/>
      <c r="MG2" s="897" t="s">
        <v>685</v>
      </c>
      <c r="MH2" s="897"/>
      <c r="MI2" s="897"/>
      <c r="MJ2" s="898"/>
      <c r="MK2" s="897" t="s">
        <v>686</v>
      </c>
      <c r="ML2" s="897"/>
      <c r="MM2" s="897"/>
      <c r="MN2" s="898"/>
      <c r="MO2" s="897" t="s">
        <v>687</v>
      </c>
      <c r="MP2" s="897"/>
      <c r="MQ2" s="897"/>
      <c r="MR2" s="898"/>
      <c r="MS2" s="897" t="s">
        <v>688</v>
      </c>
      <c r="MT2" s="897"/>
      <c r="MU2" s="897"/>
      <c r="MV2" s="898"/>
      <c r="MW2" s="897" t="s">
        <v>689</v>
      </c>
      <c r="MX2" s="897"/>
      <c r="MY2" s="897"/>
      <c r="MZ2" s="898"/>
      <c r="NA2" s="897" t="s">
        <v>690</v>
      </c>
      <c r="NB2" s="897"/>
      <c r="NC2" s="897"/>
      <c r="ND2" s="898"/>
      <c r="NE2" s="897" t="s">
        <v>691</v>
      </c>
      <c r="NF2" s="897"/>
      <c r="NG2" s="897"/>
      <c r="NH2" s="898"/>
      <c r="NI2" s="408"/>
      <c r="NJ2" s="97"/>
      <c r="NK2" s="97"/>
      <c r="NL2" s="97"/>
    </row>
    <row r="3" spans="1:376" s="30" customFormat="1" ht="6" customHeight="1">
      <c r="E3" s="141"/>
      <c r="F3" s="142"/>
      <c r="G3" s="141"/>
      <c r="H3" s="28"/>
      <c r="I3" s="81"/>
      <c r="J3" s="81"/>
      <c r="K3" s="143"/>
      <c r="L3" s="143"/>
      <c r="M3" s="81"/>
      <c r="N3" s="40"/>
      <c r="O3" s="82"/>
      <c r="P3" s="83"/>
      <c r="Q3" s="81"/>
      <c r="R3" s="40"/>
      <c r="S3" s="82"/>
      <c r="T3" s="83"/>
      <c r="U3" s="81"/>
      <c r="V3" s="40"/>
      <c r="W3" s="82"/>
      <c r="X3" s="83"/>
      <c r="Y3" s="81"/>
      <c r="Z3" s="40"/>
      <c r="AA3" s="82"/>
      <c r="AB3" s="83"/>
      <c r="AC3" s="81"/>
      <c r="AD3" s="40"/>
      <c r="AE3" s="82"/>
      <c r="AF3" s="83"/>
      <c r="AG3" s="81"/>
      <c r="AH3" s="40"/>
      <c r="AI3" s="82"/>
      <c r="AJ3" s="83"/>
      <c r="AK3" s="81"/>
      <c r="AL3" s="40"/>
      <c r="AM3" s="82"/>
      <c r="AN3" s="83"/>
      <c r="AO3" s="81"/>
      <c r="AP3" s="40"/>
      <c r="AQ3" s="82"/>
      <c r="AR3" s="83"/>
      <c r="AS3" s="81"/>
      <c r="AT3" s="40"/>
      <c r="AU3" s="82"/>
      <c r="AV3" s="83"/>
      <c r="AW3" s="81"/>
      <c r="AX3" s="40"/>
      <c r="AY3" s="82"/>
      <c r="AZ3" s="83"/>
      <c r="BA3" s="81"/>
      <c r="BB3" s="40"/>
      <c r="BC3" s="82"/>
      <c r="BD3" s="83"/>
      <c r="BE3" s="81"/>
      <c r="BF3" s="40"/>
      <c r="BG3" s="82"/>
      <c r="BH3" s="83"/>
      <c r="BI3" s="81"/>
      <c r="BJ3" s="40"/>
      <c r="BK3" s="82"/>
      <c r="BL3" s="83"/>
      <c r="BM3" s="81"/>
      <c r="BN3" s="40"/>
      <c r="BO3" s="82"/>
      <c r="BP3" s="83"/>
      <c r="BQ3" s="81"/>
      <c r="BR3" s="40"/>
      <c r="BS3" s="82"/>
      <c r="BT3" s="83"/>
      <c r="BU3" s="81"/>
      <c r="BV3" s="40"/>
      <c r="BW3" s="82"/>
      <c r="BX3" s="83"/>
      <c r="BY3" s="81"/>
      <c r="BZ3" s="40"/>
      <c r="CA3" s="82"/>
      <c r="CB3" s="83"/>
      <c r="CC3" s="81"/>
      <c r="CD3" s="40"/>
      <c r="CE3" s="82"/>
      <c r="CF3" s="83"/>
      <c r="CG3" s="81"/>
      <c r="CH3" s="40"/>
      <c r="CI3" s="82"/>
      <c r="CJ3" s="83"/>
      <c r="CK3" s="81"/>
      <c r="CL3" s="40"/>
      <c r="CM3" s="82"/>
      <c r="CN3" s="83"/>
      <c r="CO3" s="81"/>
      <c r="CP3" s="40"/>
      <c r="CQ3" s="82"/>
      <c r="CR3" s="83"/>
      <c r="CS3" s="81"/>
      <c r="CT3" s="40"/>
      <c r="CU3" s="82"/>
      <c r="CV3" s="83"/>
      <c r="CW3" s="81"/>
      <c r="CX3" s="40"/>
      <c r="CY3" s="82"/>
      <c r="CZ3" s="83"/>
      <c r="DA3" s="81"/>
      <c r="DB3" s="40"/>
      <c r="DC3" s="82"/>
      <c r="DD3" s="83"/>
      <c r="DE3" s="81"/>
      <c r="DF3" s="40"/>
      <c r="DG3" s="82"/>
      <c r="DH3" s="83"/>
      <c r="DI3" s="81"/>
      <c r="DJ3" s="40"/>
      <c r="DK3" s="82"/>
      <c r="DL3" s="83"/>
      <c r="DM3" s="81"/>
      <c r="DN3" s="40"/>
      <c r="DO3" s="82"/>
      <c r="DP3" s="83"/>
      <c r="DQ3" s="81"/>
      <c r="DR3" s="40"/>
      <c r="DS3" s="82"/>
      <c r="DT3" s="83"/>
      <c r="DU3" s="81"/>
      <c r="DV3" s="40"/>
      <c r="DW3" s="82"/>
      <c r="DX3" s="83"/>
      <c r="DY3" s="81"/>
      <c r="DZ3" s="40"/>
      <c r="EA3" s="82"/>
      <c r="EB3" s="83"/>
      <c r="EC3" s="81"/>
      <c r="ED3" s="40"/>
      <c r="EE3" s="82"/>
      <c r="EF3" s="83"/>
      <c r="EG3" s="81"/>
      <c r="EH3" s="40"/>
      <c r="EI3" s="82"/>
      <c r="EJ3" s="83"/>
      <c r="EK3" s="81"/>
      <c r="EL3" s="40"/>
      <c r="EM3" s="82"/>
      <c r="EN3" s="83"/>
      <c r="EO3" s="81"/>
      <c r="EP3" s="40"/>
      <c r="EQ3" s="82"/>
      <c r="ER3" s="83"/>
      <c r="ES3" s="81"/>
      <c r="ET3" s="40"/>
      <c r="EU3" s="82"/>
      <c r="EV3" s="83"/>
      <c r="EW3" s="81"/>
      <c r="EX3" s="40"/>
      <c r="EY3" s="82"/>
      <c r="EZ3" s="83"/>
      <c r="FA3" s="81"/>
      <c r="FB3" s="40"/>
      <c r="FC3" s="82"/>
      <c r="FD3" s="83"/>
      <c r="FE3" s="81"/>
      <c r="FF3" s="40"/>
      <c r="FG3" s="82"/>
      <c r="FH3" s="82"/>
      <c r="FI3" s="81"/>
      <c r="FJ3" s="40"/>
      <c r="FK3" s="82"/>
      <c r="FL3" s="82"/>
      <c r="FM3" s="81"/>
      <c r="FN3" s="40"/>
      <c r="FO3" s="82"/>
      <c r="FP3" s="82"/>
      <c r="FQ3" s="81"/>
      <c r="FR3" s="40"/>
      <c r="FS3" s="82"/>
      <c r="FT3" s="82"/>
      <c r="FU3" s="81"/>
      <c r="FV3" s="40"/>
      <c r="FW3" s="82"/>
      <c r="FX3" s="82"/>
      <c r="FY3" s="81"/>
      <c r="FZ3" s="40"/>
      <c r="GA3" s="82"/>
      <c r="GB3" s="83"/>
      <c r="GC3" s="81"/>
      <c r="GD3" s="40"/>
      <c r="GE3" s="82"/>
      <c r="GF3" s="83"/>
      <c r="GG3" s="81"/>
      <c r="GH3" s="40"/>
      <c r="GI3" s="82"/>
      <c r="GJ3" s="83"/>
      <c r="GK3" s="81"/>
      <c r="GL3" s="40"/>
      <c r="GM3" s="82"/>
      <c r="GN3" s="83"/>
      <c r="GO3" s="81"/>
      <c r="GP3" s="40"/>
      <c r="GQ3" s="82"/>
      <c r="GR3" s="83"/>
      <c r="GS3" s="81"/>
      <c r="GT3" s="40"/>
      <c r="GU3" s="82"/>
      <c r="GV3" s="83"/>
      <c r="GW3" s="81"/>
      <c r="GX3" s="40"/>
      <c r="GY3" s="82"/>
      <c r="GZ3" s="83"/>
      <c r="HA3" s="81"/>
      <c r="HB3" s="40"/>
      <c r="HC3" s="82"/>
      <c r="HD3" s="83"/>
      <c r="HE3" s="81"/>
      <c r="HF3" s="40"/>
      <c r="HG3" s="82"/>
      <c r="HH3" s="83"/>
      <c r="HI3" s="81"/>
      <c r="HJ3" s="40"/>
      <c r="HK3" s="82"/>
      <c r="HL3" s="83"/>
      <c r="HM3" s="81"/>
      <c r="HN3" s="40"/>
      <c r="HO3" s="82"/>
      <c r="HP3" s="83"/>
      <c r="HQ3" s="81"/>
      <c r="HR3" s="40"/>
      <c r="HS3" s="82"/>
      <c r="HT3" s="83"/>
      <c r="HU3" s="81"/>
      <c r="HV3" s="40"/>
      <c r="HW3" s="82"/>
      <c r="HX3" s="83"/>
      <c r="HY3" s="81"/>
      <c r="HZ3" s="40"/>
      <c r="IA3" s="82"/>
      <c r="IB3" s="83"/>
      <c r="IC3" s="81"/>
      <c r="ID3" s="40"/>
      <c r="IE3" s="82"/>
      <c r="IF3" s="83"/>
      <c r="IG3" s="81"/>
      <c r="IH3" s="40"/>
      <c r="II3" s="82"/>
      <c r="IJ3" s="83"/>
      <c r="IK3" s="81"/>
      <c r="IL3" s="40"/>
      <c r="IM3" s="82"/>
      <c r="IN3" s="83"/>
      <c r="IO3" s="81"/>
      <c r="IP3" s="40"/>
      <c r="IQ3" s="82"/>
      <c r="IR3" s="83"/>
      <c r="IS3" s="81"/>
      <c r="IT3" s="40"/>
      <c r="IU3" s="82"/>
      <c r="IV3" s="83"/>
      <c r="IW3" s="81"/>
      <c r="IX3" s="40"/>
      <c r="IY3" s="82"/>
      <c r="IZ3" s="83"/>
      <c r="JA3" s="81"/>
      <c r="JB3" s="40"/>
      <c r="JC3" s="82"/>
      <c r="JD3" s="83"/>
      <c r="JE3" s="81"/>
      <c r="JF3" s="40"/>
      <c r="JG3" s="82"/>
      <c r="JH3" s="83"/>
      <c r="JI3" s="81"/>
      <c r="JJ3" s="40"/>
      <c r="JK3" s="82"/>
      <c r="JL3" s="83"/>
      <c r="JM3" s="81"/>
      <c r="JN3" s="40"/>
      <c r="JO3" s="82"/>
      <c r="JP3" s="83"/>
      <c r="JQ3" s="81"/>
      <c r="JR3" s="40"/>
      <c r="JS3" s="82"/>
      <c r="JT3" s="83"/>
      <c r="JU3" s="81"/>
      <c r="JV3" s="40"/>
      <c r="JW3" s="82"/>
      <c r="JX3" s="83"/>
      <c r="JY3" s="81"/>
      <c r="JZ3" s="40"/>
      <c r="KA3" s="82"/>
      <c r="KB3" s="83"/>
      <c r="KC3" s="81"/>
      <c r="KD3" s="40"/>
      <c r="KE3" s="82"/>
      <c r="KF3" s="83"/>
      <c r="KG3" s="81"/>
      <c r="KH3" s="40"/>
      <c r="KI3" s="82"/>
      <c r="KJ3" s="83"/>
      <c r="KK3" s="81"/>
      <c r="KL3" s="40"/>
      <c r="KM3" s="82"/>
      <c r="KN3" s="83"/>
      <c r="KO3" s="81"/>
      <c r="KP3" s="40"/>
      <c r="KQ3" s="82"/>
      <c r="KR3" s="83"/>
      <c r="KS3" s="81"/>
      <c r="KT3" s="40"/>
      <c r="KU3" s="82"/>
      <c r="KV3" s="83"/>
      <c r="KW3" s="81"/>
      <c r="KX3" s="40"/>
      <c r="KY3" s="82"/>
      <c r="KZ3" s="83"/>
      <c r="LA3" s="81"/>
      <c r="LB3" s="40"/>
      <c r="LC3" s="82"/>
      <c r="LD3" s="83"/>
      <c r="LE3" s="81"/>
      <c r="LF3" s="40"/>
      <c r="LG3" s="82"/>
      <c r="LH3" s="83"/>
      <c r="LI3" s="81"/>
      <c r="LJ3" s="40"/>
      <c r="LK3" s="82"/>
      <c r="LL3" s="83"/>
      <c r="LM3" s="81"/>
      <c r="LN3" s="40"/>
      <c r="LO3" s="82"/>
      <c r="LP3" s="83"/>
      <c r="LQ3" s="81"/>
      <c r="LR3" s="40"/>
      <c r="LS3" s="82"/>
      <c r="LT3" s="83"/>
      <c r="LU3" s="81"/>
      <c r="LV3" s="40"/>
      <c r="LW3" s="82"/>
      <c r="LX3" s="83"/>
      <c r="LY3" s="81"/>
      <c r="LZ3" s="40"/>
      <c r="MA3" s="82"/>
      <c r="MB3" s="83"/>
      <c r="MC3" s="81"/>
      <c r="MD3" s="40"/>
      <c r="ME3" s="82"/>
      <c r="MF3" s="83"/>
      <c r="MG3" s="81"/>
      <c r="MH3" s="40"/>
      <c r="MI3" s="82"/>
      <c r="MJ3" s="83"/>
      <c r="MK3" s="81"/>
      <c r="ML3" s="40"/>
      <c r="MM3" s="82"/>
      <c r="MN3" s="83"/>
      <c r="MO3" s="81"/>
      <c r="MP3" s="40"/>
      <c r="MQ3" s="82"/>
      <c r="MR3" s="83"/>
      <c r="MS3" s="81"/>
      <c r="MT3" s="40"/>
      <c r="MU3" s="82"/>
      <c r="MV3" s="83"/>
      <c r="MW3" s="81"/>
      <c r="MX3" s="40"/>
      <c r="MY3" s="82"/>
      <c r="MZ3" s="83"/>
      <c r="NA3" s="81"/>
      <c r="NB3" s="40"/>
      <c r="NC3" s="82"/>
      <c r="ND3" s="83"/>
      <c r="NE3" s="81"/>
      <c r="NF3" s="40"/>
      <c r="NG3" s="82"/>
      <c r="NH3" s="83"/>
      <c r="NI3" s="409"/>
      <c r="NJ3" s="98"/>
      <c r="NK3" s="98"/>
      <c r="NL3" s="98"/>
    </row>
    <row r="4" spans="1:376" ht="35.1" customHeight="1">
      <c r="A4" s="915" t="s">
        <v>58</v>
      </c>
      <c r="B4" s="915"/>
      <c r="C4" s="915"/>
      <c r="D4" s="915"/>
      <c r="E4" s="915"/>
      <c r="F4" s="915"/>
      <c r="G4" s="915"/>
      <c r="H4" s="915"/>
      <c r="I4" s="915"/>
      <c r="J4" s="915"/>
      <c r="K4" s="343"/>
      <c r="L4" s="343"/>
      <c r="M4" s="86"/>
      <c r="N4" s="909">
        <f>'2 PRESUPUESTO X AF Y FINAL'!B9</f>
        <v>0</v>
      </c>
      <c r="O4" s="910"/>
      <c r="P4" s="89"/>
      <c r="Q4" s="87"/>
      <c r="R4" s="847">
        <f>'2 PRESUPUESTO X AF Y FINAL'!B10</f>
        <v>0</v>
      </c>
      <c r="S4" s="847"/>
      <c r="T4" s="89"/>
      <c r="U4" s="87"/>
      <c r="V4" s="847">
        <f>'2 PRESUPUESTO X AF Y FINAL'!B11</f>
        <v>0</v>
      </c>
      <c r="W4" s="847"/>
      <c r="X4" s="89"/>
      <c r="Y4" s="87"/>
      <c r="Z4" s="847">
        <f>'2 PRESUPUESTO X AF Y FINAL'!B12</f>
        <v>0</v>
      </c>
      <c r="AA4" s="847"/>
      <c r="AB4" s="89"/>
      <c r="AC4" s="87"/>
      <c r="AD4" s="847">
        <f>'2 PRESUPUESTO X AF Y FINAL'!B13</f>
        <v>0</v>
      </c>
      <c r="AE4" s="847"/>
      <c r="AF4" s="89"/>
      <c r="AG4" s="87"/>
      <c r="AH4" s="847">
        <f>'2 PRESUPUESTO X AF Y FINAL'!B14</f>
        <v>0</v>
      </c>
      <c r="AI4" s="847"/>
      <c r="AJ4" s="89"/>
      <c r="AK4" s="87"/>
      <c r="AL4" s="847">
        <f>'2 PRESUPUESTO X AF Y FINAL'!B15</f>
        <v>0</v>
      </c>
      <c r="AM4" s="847"/>
      <c r="AN4" s="89"/>
      <c r="AO4" s="87"/>
      <c r="AP4" s="847">
        <f>'2 PRESUPUESTO X AF Y FINAL'!B16</f>
        <v>0</v>
      </c>
      <c r="AQ4" s="847"/>
      <c r="AR4" s="89"/>
      <c r="AS4" s="87"/>
      <c r="AT4" s="847">
        <f>'2 PRESUPUESTO X AF Y FINAL'!B17</f>
        <v>0</v>
      </c>
      <c r="AU4" s="847"/>
      <c r="AV4" s="89"/>
      <c r="AW4" s="87"/>
      <c r="AX4" s="847">
        <f>'2 PRESUPUESTO X AF Y FINAL'!B18</f>
        <v>0</v>
      </c>
      <c r="AY4" s="847"/>
      <c r="AZ4" s="89"/>
      <c r="BA4" s="87"/>
      <c r="BB4" s="847">
        <f>'2 PRESUPUESTO X AF Y FINAL'!B19</f>
        <v>0</v>
      </c>
      <c r="BC4" s="847"/>
      <c r="BD4" s="89"/>
      <c r="BE4" s="87"/>
      <c r="BF4" s="847">
        <f>'2 PRESUPUESTO X AF Y FINAL'!B20</f>
        <v>0</v>
      </c>
      <c r="BG4" s="847"/>
      <c r="BH4" s="89"/>
      <c r="BI4" s="87"/>
      <c r="BJ4" s="847">
        <f>'2 PRESUPUESTO X AF Y FINAL'!B21</f>
        <v>0</v>
      </c>
      <c r="BK4" s="847"/>
      <c r="BL4" s="89"/>
      <c r="BM4" s="87"/>
      <c r="BN4" s="847">
        <f>'2 PRESUPUESTO X AF Y FINAL'!B22</f>
        <v>0</v>
      </c>
      <c r="BO4" s="847"/>
      <c r="BP4" s="89"/>
      <c r="BQ4" s="87"/>
      <c r="BR4" s="847">
        <f>'2 PRESUPUESTO X AF Y FINAL'!B23</f>
        <v>0</v>
      </c>
      <c r="BS4" s="847"/>
      <c r="BT4" s="89"/>
      <c r="BU4" s="87"/>
      <c r="BV4" s="847">
        <f>'2 PRESUPUESTO X AF Y FINAL'!B24</f>
        <v>0</v>
      </c>
      <c r="BW4" s="847"/>
      <c r="BX4" s="89"/>
      <c r="BY4" s="87"/>
      <c r="BZ4" s="847">
        <f>'2 PRESUPUESTO X AF Y FINAL'!B25</f>
        <v>0</v>
      </c>
      <c r="CA4" s="847"/>
      <c r="CB4" s="89"/>
      <c r="CC4" s="87"/>
      <c r="CD4" s="847">
        <f>'2 PRESUPUESTO X AF Y FINAL'!B26</f>
        <v>0</v>
      </c>
      <c r="CE4" s="847"/>
      <c r="CF4" s="89"/>
      <c r="CG4" s="87"/>
      <c r="CH4" s="847">
        <f>'2 PRESUPUESTO X AF Y FINAL'!B27</f>
        <v>0</v>
      </c>
      <c r="CI4" s="847"/>
      <c r="CJ4" s="89"/>
      <c r="CK4" s="87"/>
      <c r="CL4" s="847">
        <f>'2 PRESUPUESTO X AF Y FINAL'!B28</f>
        <v>0</v>
      </c>
      <c r="CM4" s="847"/>
      <c r="CN4" s="89"/>
      <c r="CO4" s="87"/>
      <c r="CP4" s="847">
        <f>'2 PRESUPUESTO X AF Y FINAL'!B29</f>
        <v>0</v>
      </c>
      <c r="CQ4" s="847"/>
      <c r="CR4" s="89"/>
      <c r="CS4" s="87"/>
      <c r="CT4" s="847">
        <f>'2 PRESUPUESTO X AF Y FINAL'!B30</f>
        <v>0</v>
      </c>
      <c r="CU4" s="847"/>
      <c r="CV4" s="89"/>
      <c r="CW4" s="87"/>
      <c r="CX4" s="847">
        <f>'2 PRESUPUESTO X AF Y FINAL'!B31</f>
        <v>0</v>
      </c>
      <c r="CY4" s="847"/>
      <c r="CZ4" s="89"/>
      <c r="DA4" s="87"/>
      <c r="DB4" s="847">
        <f>'2 PRESUPUESTO X AF Y FINAL'!B32</f>
        <v>0</v>
      </c>
      <c r="DC4" s="847"/>
      <c r="DD4" s="89"/>
      <c r="DE4" s="87"/>
      <c r="DF4" s="847">
        <f>'2 PRESUPUESTO X AF Y FINAL'!B33</f>
        <v>0</v>
      </c>
      <c r="DG4" s="847"/>
      <c r="DH4" s="89"/>
      <c r="DI4" s="87"/>
      <c r="DJ4" s="847">
        <f>'2 PRESUPUESTO X AF Y FINAL'!B34</f>
        <v>0</v>
      </c>
      <c r="DK4" s="847"/>
      <c r="DL4" s="89"/>
      <c r="DM4" s="87"/>
      <c r="DN4" s="847">
        <f>'2 PRESUPUESTO X AF Y FINAL'!B35</f>
        <v>0</v>
      </c>
      <c r="DO4" s="847"/>
      <c r="DP4" s="89"/>
      <c r="DQ4" s="87"/>
      <c r="DR4" s="847">
        <f>'2 PRESUPUESTO X AF Y FINAL'!B36</f>
        <v>0</v>
      </c>
      <c r="DS4" s="847"/>
      <c r="DT4" s="89"/>
      <c r="DU4" s="87"/>
      <c r="DV4" s="847">
        <f>'2 PRESUPUESTO X AF Y FINAL'!B37</f>
        <v>0</v>
      </c>
      <c r="DW4" s="847"/>
      <c r="DX4" s="89"/>
      <c r="DY4" s="87"/>
      <c r="DZ4" s="847">
        <f>'2 PRESUPUESTO X AF Y FINAL'!B38</f>
        <v>0</v>
      </c>
      <c r="EA4" s="847"/>
      <c r="EB4" s="89"/>
      <c r="EC4" s="87"/>
      <c r="ED4" s="852">
        <f>'2 PRESUPUESTO X AF Y FINAL'!B39</f>
        <v>0</v>
      </c>
      <c r="EE4" s="847"/>
      <c r="EF4" s="89"/>
      <c r="EG4" s="87"/>
      <c r="EH4" s="847">
        <f>'2 PRESUPUESTO X AF Y FINAL'!B40</f>
        <v>0</v>
      </c>
      <c r="EI4" s="847"/>
      <c r="EJ4" s="89"/>
      <c r="EK4" s="87"/>
      <c r="EL4" s="847">
        <f>'2 PRESUPUESTO X AF Y FINAL'!B41</f>
        <v>0</v>
      </c>
      <c r="EM4" s="847"/>
      <c r="EN4" s="89"/>
      <c r="EO4" s="87"/>
      <c r="EP4" s="847">
        <f>'2 PRESUPUESTO X AF Y FINAL'!B42</f>
        <v>0</v>
      </c>
      <c r="EQ4" s="847"/>
      <c r="ER4" s="89"/>
      <c r="ES4" s="87"/>
      <c r="ET4" s="847">
        <f>'2 PRESUPUESTO X AF Y FINAL'!B43</f>
        <v>0</v>
      </c>
      <c r="EU4" s="847"/>
      <c r="EV4" s="89"/>
      <c r="EW4" s="87"/>
      <c r="EX4" s="847">
        <f>'2 PRESUPUESTO X AF Y FINAL'!B44</f>
        <v>0</v>
      </c>
      <c r="EY4" s="847"/>
      <c r="EZ4" s="89"/>
      <c r="FA4" s="87"/>
      <c r="FB4" s="852">
        <f>'2 PRESUPUESTO X AF Y FINAL'!B45</f>
        <v>0</v>
      </c>
      <c r="FC4" s="847"/>
      <c r="FD4" s="89"/>
      <c r="FE4" s="87"/>
      <c r="FF4" s="847">
        <f>'2 PRESUPUESTO X AF Y FINAL'!B46</f>
        <v>0</v>
      </c>
      <c r="FG4" s="847"/>
      <c r="FH4" s="99"/>
      <c r="FI4" s="87"/>
      <c r="FJ4" s="847">
        <f>'2 PRESUPUESTO X AF Y FINAL'!B47</f>
        <v>0</v>
      </c>
      <c r="FK4" s="847"/>
      <c r="FL4" s="99"/>
      <c r="FM4" s="87"/>
      <c r="FN4" s="848">
        <f>'2 PRESUPUESTO X AF Y FINAL'!B48</f>
        <v>0</v>
      </c>
      <c r="FO4" s="849"/>
      <c r="FP4" s="99"/>
      <c r="FQ4" s="87"/>
      <c r="FR4" s="848">
        <f>'2 PRESUPUESTO X AF Y FINAL'!B49</f>
        <v>0</v>
      </c>
      <c r="FS4" s="849"/>
      <c r="FT4" s="99"/>
      <c r="FU4" s="87"/>
      <c r="FV4" s="848">
        <f>'2 PRESUPUESTO X AF Y FINAL'!B50</f>
        <v>0</v>
      </c>
      <c r="FW4" s="849"/>
      <c r="FX4" s="99"/>
      <c r="FY4" s="87"/>
      <c r="FZ4" s="848">
        <f>'2 PRESUPUESTO X AF Y FINAL'!B51</f>
        <v>0</v>
      </c>
      <c r="GA4" s="849"/>
      <c r="GB4" s="89"/>
      <c r="GC4" s="87"/>
      <c r="GD4" s="848">
        <f>'2 PRESUPUESTO X AF Y FINAL'!B52</f>
        <v>0</v>
      </c>
      <c r="GE4" s="849"/>
      <c r="GF4" s="89"/>
      <c r="GG4" s="87"/>
      <c r="GH4" s="848">
        <f>'2 PRESUPUESTO X AF Y FINAL'!B53</f>
        <v>0</v>
      </c>
      <c r="GI4" s="849"/>
      <c r="GJ4" s="89"/>
      <c r="GK4" s="87"/>
      <c r="GL4" s="848">
        <f>'2 PRESUPUESTO X AF Y FINAL'!B54</f>
        <v>0</v>
      </c>
      <c r="GM4" s="849"/>
      <c r="GN4" s="89"/>
      <c r="GO4" s="87"/>
      <c r="GP4" s="848">
        <f>'2 PRESUPUESTO X AF Y FINAL'!B55</f>
        <v>0</v>
      </c>
      <c r="GQ4" s="849"/>
      <c r="GR4" s="89"/>
      <c r="GS4" s="87"/>
      <c r="GT4" s="848">
        <f>'2 PRESUPUESTO X AF Y FINAL'!B56</f>
        <v>0</v>
      </c>
      <c r="GU4" s="849"/>
      <c r="GV4" s="89"/>
      <c r="GW4" s="87"/>
      <c r="GX4" s="848">
        <f>'2 PRESUPUESTO X AF Y FINAL'!B57</f>
        <v>0</v>
      </c>
      <c r="GY4" s="849"/>
      <c r="GZ4" s="89"/>
      <c r="HA4" s="87"/>
      <c r="HB4" s="848">
        <f>'2 PRESUPUESTO X AF Y FINAL'!B58</f>
        <v>0</v>
      </c>
      <c r="HC4" s="849"/>
      <c r="HD4" s="89"/>
      <c r="HE4" s="87"/>
      <c r="HF4" s="848">
        <f>'2 PRESUPUESTO X AF Y FINAL'!B59</f>
        <v>0</v>
      </c>
      <c r="HG4" s="849"/>
      <c r="HH4" s="89"/>
      <c r="HI4" s="87"/>
      <c r="HJ4" s="848">
        <f>'2 PRESUPUESTO X AF Y FINAL'!B60</f>
        <v>0</v>
      </c>
      <c r="HK4" s="849"/>
      <c r="HL4" s="89"/>
      <c r="HM4" s="87"/>
      <c r="HN4" s="848">
        <f>'2 PRESUPUESTO X AF Y FINAL'!B61</f>
        <v>0</v>
      </c>
      <c r="HO4" s="849"/>
      <c r="HP4" s="89"/>
      <c r="HQ4" s="87"/>
      <c r="HR4" s="848">
        <f>'2 PRESUPUESTO X AF Y FINAL'!B62</f>
        <v>0</v>
      </c>
      <c r="HS4" s="849"/>
      <c r="HT4" s="89"/>
      <c r="HU4" s="87"/>
      <c r="HV4" s="848">
        <f>'2 PRESUPUESTO X AF Y FINAL'!B63</f>
        <v>0</v>
      </c>
      <c r="HW4" s="849"/>
      <c r="HX4" s="89"/>
      <c r="HY4" s="87"/>
      <c r="HZ4" s="848">
        <f>'2 PRESUPUESTO X AF Y FINAL'!B64</f>
        <v>0</v>
      </c>
      <c r="IA4" s="849"/>
      <c r="IB4" s="89"/>
      <c r="IC4" s="87"/>
      <c r="ID4" s="848">
        <f>'2 PRESUPUESTO X AF Y FINAL'!B65</f>
        <v>0</v>
      </c>
      <c r="IE4" s="849"/>
      <c r="IF4" s="89"/>
      <c r="IG4" s="87"/>
      <c r="IH4" s="848">
        <f>'2 PRESUPUESTO X AF Y FINAL'!B66</f>
        <v>0</v>
      </c>
      <c r="II4" s="849"/>
      <c r="IJ4" s="89"/>
      <c r="IK4" s="87"/>
      <c r="IL4" s="848">
        <f>'2 PRESUPUESTO X AF Y FINAL'!B67</f>
        <v>0</v>
      </c>
      <c r="IM4" s="849"/>
      <c r="IN4" s="89"/>
      <c r="IO4" s="87"/>
      <c r="IP4" s="848">
        <f>'2 PRESUPUESTO X AF Y FINAL'!B68</f>
        <v>0</v>
      </c>
      <c r="IQ4" s="849"/>
      <c r="IR4" s="89"/>
      <c r="IS4" s="87"/>
      <c r="IT4" s="848">
        <f>'2 PRESUPUESTO X AF Y FINAL'!B69</f>
        <v>0</v>
      </c>
      <c r="IU4" s="849"/>
      <c r="IV4" s="89"/>
      <c r="IW4" s="87"/>
      <c r="IX4" s="848">
        <f>'2 PRESUPUESTO X AF Y FINAL'!B70</f>
        <v>0</v>
      </c>
      <c r="IY4" s="849"/>
      <c r="IZ4" s="89"/>
      <c r="JA4" s="87"/>
      <c r="JB4" s="848">
        <f>'2 PRESUPUESTO X AF Y FINAL'!B71</f>
        <v>0</v>
      </c>
      <c r="JC4" s="849"/>
      <c r="JD4" s="89"/>
      <c r="JE4" s="87"/>
      <c r="JF4" s="848">
        <f>'2 PRESUPUESTO X AF Y FINAL'!B72</f>
        <v>0</v>
      </c>
      <c r="JG4" s="849"/>
      <c r="JH4" s="89"/>
      <c r="JI4" s="87"/>
      <c r="JJ4" s="848">
        <f>'2 PRESUPUESTO X AF Y FINAL'!B73</f>
        <v>0</v>
      </c>
      <c r="JK4" s="849"/>
      <c r="JL4" s="89"/>
      <c r="JM4" s="87"/>
      <c r="JN4" s="848">
        <f>'2 PRESUPUESTO X AF Y FINAL'!B74</f>
        <v>0</v>
      </c>
      <c r="JO4" s="849"/>
      <c r="JP4" s="89"/>
      <c r="JQ4" s="87"/>
      <c r="JR4" s="848">
        <f>'2 PRESUPUESTO X AF Y FINAL'!B75</f>
        <v>0</v>
      </c>
      <c r="JS4" s="849"/>
      <c r="JT4" s="89"/>
      <c r="JU4" s="87"/>
      <c r="JV4" s="848">
        <f>'2 PRESUPUESTO X AF Y FINAL'!B76</f>
        <v>0</v>
      </c>
      <c r="JW4" s="849"/>
      <c r="JX4" s="89"/>
      <c r="JY4" s="87"/>
      <c r="JZ4" s="848">
        <f>'2 PRESUPUESTO X AF Y FINAL'!B77</f>
        <v>0</v>
      </c>
      <c r="KA4" s="849"/>
      <c r="KB4" s="89"/>
      <c r="KC4" s="87"/>
      <c r="KD4" s="848">
        <f>'2 PRESUPUESTO X AF Y FINAL'!B78</f>
        <v>0</v>
      </c>
      <c r="KE4" s="849"/>
      <c r="KF4" s="89"/>
      <c r="KG4" s="87"/>
      <c r="KH4" s="848">
        <f>'2 PRESUPUESTO X AF Y FINAL'!B79</f>
        <v>0</v>
      </c>
      <c r="KI4" s="849"/>
      <c r="KJ4" s="89"/>
      <c r="KK4" s="87"/>
      <c r="KL4" s="848">
        <f>'2 PRESUPUESTO X AF Y FINAL'!B80</f>
        <v>0</v>
      </c>
      <c r="KM4" s="849"/>
      <c r="KN4" s="89"/>
      <c r="KO4" s="87"/>
      <c r="KP4" s="848">
        <f>'2 PRESUPUESTO X AF Y FINAL'!B81</f>
        <v>0</v>
      </c>
      <c r="KQ4" s="849"/>
      <c r="KR4" s="89"/>
      <c r="KS4" s="87"/>
      <c r="KT4" s="848">
        <f>'2 PRESUPUESTO X AF Y FINAL'!B82</f>
        <v>0</v>
      </c>
      <c r="KU4" s="849"/>
      <c r="KV4" s="89"/>
      <c r="KW4" s="87"/>
      <c r="KX4" s="848">
        <f>'2 PRESUPUESTO X AF Y FINAL'!B83</f>
        <v>0</v>
      </c>
      <c r="KY4" s="849"/>
      <c r="KZ4" s="89"/>
      <c r="LA4" s="87"/>
      <c r="LB4" s="848">
        <f>'2 PRESUPUESTO X AF Y FINAL'!B84</f>
        <v>0</v>
      </c>
      <c r="LC4" s="849"/>
      <c r="LD4" s="89"/>
      <c r="LE4" s="87"/>
      <c r="LF4" s="848">
        <f>'2 PRESUPUESTO X AF Y FINAL'!B85</f>
        <v>0</v>
      </c>
      <c r="LG4" s="849"/>
      <c r="LH4" s="89"/>
      <c r="LI4" s="87"/>
      <c r="LJ4" s="848">
        <f>'2 PRESUPUESTO X AF Y FINAL'!B86</f>
        <v>0</v>
      </c>
      <c r="LK4" s="849"/>
      <c r="LL4" s="89"/>
      <c r="LM4" s="87"/>
      <c r="LN4" s="848">
        <f>'2 PRESUPUESTO X AF Y FINAL'!B87</f>
        <v>0</v>
      </c>
      <c r="LO4" s="849"/>
      <c r="LP4" s="89"/>
      <c r="LQ4" s="87"/>
      <c r="LR4" s="848">
        <f>'2 PRESUPUESTO X AF Y FINAL'!B88</f>
        <v>0</v>
      </c>
      <c r="LS4" s="849"/>
      <c r="LT4" s="89"/>
      <c r="LU4" s="87"/>
      <c r="LV4" s="848">
        <f>'2 PRESUPUESTO X AF Y FINAL'!B89</f>
        <v>0</v>
      </c>
      <c r="LW4" s="849"/>
      <c r="LX4" s="89"/>
      <c r="LY4" s="87"/>
      <c r="LZ4" s="848">
        <f>'2 PRESUPUESTO X AF Y FINAL'!B90</f>
        <v>0</v>
      </c>
      <c r="MA4" s="849"/>
      <c r="MB4" s="89"/>
      <c r="MC4" s="87"/>
      <c r="MD4" s="848">
        <f>'2 PRESUPUESTO X AF Y FINAL'!B91</f>
        <v>0</v>
      </c>
      <c r="ME4" s="849"/>
      <c r="MF4" s="89"/>
      <c r="MG4" s="87"/>
      <c r="MH4" s="848">
        <f>'2 PRESUPUESTO X AF Y FINAL'!B92</f>
        <v>0</v>
      </c>
      <c r="MI4" s="849"/>
      <c r="MJ4" s="89"/>
      <c r="MK4" s="87"/>
      <c r="ML4" s="848">
        <f>'2 PRESUPUESTO X AF Y FINAL'!B93</f>
        <v>0</v>
      </c>
      <c r="MM4" s="849"/>
      <c r="MN4" s="89"/>
      <c r="MO4" s="87"/>
      <c r="MP4" s="848">
        <f>'2 PRESUPUESTO X AF Y FINAL'!B94</f>
        <v>0</v>
      </c>
      <c r="MQ4" s="849"/>
      <c r="MR4" s="89"/>
      <c r="MS4" s="87"/>
      <c r="MT4" s="848">
        <f>'2 PRESUPUESTO X AF Y FINAL'!B95</f>
        <v>0</v>
      </c>
      <c r="MU4" s="849"/>
      <c r="MV4" s="89"/>
      <c r="MW4" s="87"/>
      <c r="MX4" s="848">
        <f>'2 PRESUPUESTO X AF Y FINAL'!B96</f>
        <v>0</v>
      </c>
      <c r="MY4" s="849"/>
      <c r="MZ4" s="89"/>
      <c r="NA4" s="87"/>
      <c r="NB4" s="848">
        <f>'2 PRESUPUESTO X AF Y FINAL'!B97</f>
        <v>0</v>
      </c>
      <c r="NC4" s="849"/>
      <c r="ND4" s="89"/>
      <c r="NE4" s="87"/>
      <c r="NF4" s="848">
        <f>'2 PRESUPUESTO X AF Y FINAL'!B98</f>
        <v>0</v>
      </c>
      <c r="NG4" s="849"/>
      <c r="NH4" s="89"/>
      <c r="NI4" s="409"/>
    </row>
    <row r="5" spans="1:376" ht="6" customHeight="1">
      <c r="K5" s="143"/>
      <c r="L5" s="143"/>
      <c r="M5" s="84"/>
      <c r="N5" s="85"/>
      <c r="O5" s="85"/>
      <c r="P5" s="84"/>
      <c r="Q5" s="84"/>
      <c r="R5" s="85"/>
      <c r="S5" s="85"/>
      <c r="T5" s="84"/>
      <c r="U5" s="84"/>
      <c r="V5" s="85"/>
      <c r="W5" s="85"/>
      <c r="X5" s="84"/>
      <c r="Y5" s="84"/>
      <c r="Z5" s="85"/>
      <c r="AA5" s="85"/>
      <c r="AB5" s="84"/>
      <c r="AC5" s="84"/>
      <c r="AD5" s="85"/>
      <c r="AE5" s="85"/>
      <c r="AF5" s="84"/>
      <c r="AG5" s="84"/>
      <c r="AH5" s="85"/>
      <c r="AI5" s="85"/>
      <c r="AJ5" s="84"/>
      <c r="AK5" s="84"/>
      <c r="AL5" s="85"/>
      <c r="AM5" s="85"/>
      <c r="AN5" s="84"/>
      <c r="AO5" s="84"/>
      <c r="AP5" s="85"/>
      <c r="AQ5" s="85"/>
      <c r="AR5" s="84"/>
      <c r="AS5" s="84"/>
      <c r="AT5" s="85"/>
      <c r="AU5" s="85"/>
      <c r="AV5" s="84"/>
      <c r="AW5" s="84"/>
      <c r="AX5" s="85"/>
      <c r="AY5" s="85"/>
      <c r="AZ5" s="84"/>
      <c r="BA5" s="84"/>
      <c r="BB5" s="85"/>
      <c r="BC5" s="85"/>
      <c r="BD5" s="84"/>
      <c r="BE5" s="84"/>
      <c r="BF5" s="85"/>
      <c r="BG5" s="85"/>
      <c r="BH5" s="84"/>
      <c r="BI5" s="84"/>
      <c r="BJ5" s="85"/>
      <c r="BK5" s="85"/>
      <c r="BL5" s="84"/>
      <c r="BM5" s="84"/>
      <c r="BN5" s="85"/>
      <c r="BO5" s="85"/>
      <c r="BP5" s="84"/>
      <c r="BQ5" s="84"/>
      <c r="BR5" s="85"/>
      <c r="BS5" s="85"/>
      <c r="BT5" s="84"/>
      <c r="BU5" s="84"/>
      <c r="BV5" s="85"/>
      <c r="BW5" s="85"/>
      <c r="BX5" s="84"/>
      <c r="BY5" s="84"/>
      <c r="BZ5" s="85"/>
      <c r="CA5" s="85"/>
      <c r="CB5" s="84"/>
      <c r="CC5" s="84"/>
      <c r="CD5" s="85"/>
      <c r="CE5" s="85"/>
      <c r="CF5" s="84"/>
      <c r="CG5" s="84"/>
      <c r="CH5" s="85"/>
      <c r="CI5" s="85"/>
      <c r="CJ5" s="84"/>
      <c r="CK5" s="84"/>
      <c r="CL5" s="85"/>
      <c r="CM5" s="85"/>
      <c r="CN5" s="84"/>
      <c r="CO5" s="84"/>
      <c r="CP5" s="85"/>
      <c r="CQ5" s="85"/>
      <c r="CR5" s="84"/>
      <c r="CS5" s="84"/>
      <c r="CT5" s="85"/>
      <c r="CU5" s="85"/>
      <c r="CV5" s="84"/>
      <c r="CW5" s="84"/>
      <c r="CX5" s="85"/>
      <c r="CY5" s="85"/>
      <c r="CZ5" s="84"/>
      <c r="DA5" s="84"/>
      <c r="DB5" s="85"/>
      <c r="DC5" s="85"/>
      <c r="DD5" s="84"/>
      <c r="DE5" s="84"/>
      <c r="DF5" s="85"/>
      <c r="DG5" s="85"/>
      <c r="DH5" s="84"/>
      <c r="DI5" s="84"/>
      <c r="DJ5" s="85"/>
      <c r="DK5" s="85"/>
      <c r="DL5" s="84"/>
      <c r="DM5" s="84"/>
      <c r="DN5" s="85"/>
      <c r="DO5" s="85"/>
      <c r="DP5" s="84"/>
      <c r="DQ5" s="84"/>
      <c r="DR5" s="85"/>
      <c r="DS5" s="85"/>
      <c r="DT5" s="84"/>
      <c r="DU5" s="84"/>
      <c r="DV5" s="85"/>
      <c r="DW5" s="85"/>
      <c r="DX5" s="84"/>
      <c r="DY5" s="84"/>
      <c r="DZ5" s="85"/>
      <c r="EA5" s="85"/>
      <c r="EB5" s="84"/>
      <c r="EC5" s="84"/>
      <c r="ED5" s="85"/>
      <c r="EE5" s="85"/>
      <c r="EF5" s="84"/>
      <c r="EG5" s="84"/>
      <c r="EH5" s="85"/>
      <c r="EI5" s="85"/>
      <c r="EJ5" s="84"/>
      <c r="EK5" s="84"/>
      <c r="EL5" s="85"/>
      <c r="EM5" s="85"/>
      <c r="EN5" s="84"/>
      <c r="EO5" s="84"/>
      <c r="EP5" s="85"/>
      <c r="EQ5" s="85"/>
      <c r="ER5" s="84"/>
      <c r="ES5" s="84"/>
      <c r="ET5" s="85"/>
      <c r="EU5" s="85"/>
      <c r="EV5" s="84"/>
      <c r="EW5" s="84"/>
      <c r="EX5" s="85"/>
      <c r="EY5" s="85"/>
      <c r="EZ5" s="84"/>
      <c r="FA5" s="84"/>
      <c r="FB5" s="85"/>
      <c r="FC5" s="85"/>
      <c r="FD5" s="84"/>
      <c r="FE5" s="84"/>
      <c r="FF5" s="85"/>
      <c r="FG5" s="85"/>
      <c r="FH5" s="85"/>
      <c r="FI5" s="84"/>
      <c r="FJ5" s="85"/>
      <c r="FK5" s="85"/>
      <c r="FL5" s="85"/>
      <c r="FM5" s="84"/>
      <c r="FN5" s="85"/>
      <c r="FO5" s="85"/>
      <c r="FP5" s="85"/>
      <c r="FQ5" s="84"/>
      <c r="FR5" s="85"/>
      <c r="FS5" s="85"/>
      <c r="FT5" s="85"/>
      <c r="FU5" s="84"/>
      <c r="FV5" s="85"/>
      <c r="FW5" s="85"/>
      <c r="FX5" s="85"/>
      <c r="FY5" s="84"/>
      <c r="FZ5" s="85"/>
      <c r="GA5" s="85"/>
      <c r="GB5" s="84"/>
      <c r="GC5" s="84"/>
      <c r="GD5" s="85"/>
      <c r="GE5" s="85"/>
      <c r="GF5" s="84"/>
      <c r="GG5" s="84"/>
      <c r="GH5" s="85"/>
      <c r="GI5" s="85"/>
      <c r="GJ5" s="84"/>
      <c r="GK5" s="84"/>
      <c r="GL5" s="85"/>
      <c r="GM5" s="85"/>
      <c r="GN5" s="84"/>
      <c r="GO5" s="84"/>
      <c r="GP5" s="85"/>
      <c r="GQ5" s="85"/>
      <c r="GR5" s="84"/>
      <c r="GS5" s="84"/>
      <c r="GT5" s="85"/>
      <c r="GU5" s="85"/>
      <c r="GV5" s="84"/>
      <c r="GW5" s="84"/>
      <c r="GX5" s="85"/>
      <c r="GY5" s="85"/>
      <c r="GZ5" s="84"/>
      <c r="HA5" s="84"/>
      <c r="HB5" s="85"/>
      <c r="HC5" s="85"/>
      <c r="HD5" s="84"/>
      <c r="HE5" s="84"/>
      <c r="HF5" s="85"/>
      <c r="HG5" s="85"/>
      <c r="HH5" s="84"/>
      <c r="HI5" s="84"/>
      <c r="HJ5" s="85"/>
      <c r="HK5" s="85"/>
      <c r="HL5" s="84"/>
      <c r="HM5" s="84"/>
      <c r="HN5" s="85"/>
      <c r="HO5" s="85"/>
      <c r="HP5" s="84"/>
      <c r="HQ5" s="84"/>
      <c r="HR5" s="85"/>
      <c r="HS5" s="85"/>
      <c r="HT5" s="84"/>
      <c r="HU5" s="84"/>
      <c r="HV5" s="85"/>
      <c r="HW5" s="85"/>
      <c r="HX5" s="84"/>
      <c r="HY5" s="84"/>
      <c r="HZ5" s="85"/>
      <c r="IA5" s="85"/>
      <c r="IB5" s="84"/>
      <c r="IC5" s="84"/>
      <c r="ID5" s="85"/>
      <c r="IE5" s="85"/>
      <c r="IF5" s="84"/>
      <c r="IG5" s="84"/>
      <c r="IH5" s="85"/>
      <c r="II5" s="85"/>
      <c r="IJ5" s="84"/>
      <c r="IK5" s="84"/>
      <c r="IL5" s="85"/>
      <c r="IM5" s="85"/>
      <c r="IN5" s="84"/>
      <c r="IO5" s="84"/>
      <c r="IP5" s="85"/>
      <c r="IQ5" s="85"/>
      <c r="IR5" s="84"/>
      <c r="IS5" s="84"/>
      <c r="IT5" s="85"/>
      <c r="IU5" s="85"/>
      <c r="IV5" s="84"/>
      <c r="IW5" s="84"/>
      <c r="IX5" s="85"/>
      <c r="IY5" s="85"/>
      <c r="IZ5" s="84"/>
      <c r="JA5" s="84"/>
      <c r="JB5" s="85"/>
      <c r="JC5" s="85"/>
      <c r="JD5" s="84"/>
      <c r="JE5" s="84"/>
      <c r="JF5" s="85"/>
      <c r="JG5" s="85"/>
      <c r="JH5" s="84"/>
      <c r="JI5" s="84"/>
      <c r="JJ5" s="85"/>
      <c r="JK5" s="85"/>
      <c r="JL5" s="84"/>
      <c r="JM5" s="84"/>
      <c r="JN5" s="85"/>
      <c r="JO5" s="85"/>
      <c r="JP5" s="84"/>
      <c r="JQ5" s="84"/>
      <c r="JR5" s="85"/>
      <c r="JS5" s="85"/>
      <c r="JT5" s="84"/>
      <c r="JU5" s="84"/>
      <c r="JV5" s="85"/>
      <c r="JW5" s="85"/>
      <c r="JX5" s="84"/>
      <c r="JY5" s="84"/>
      <c r="JZ5" s="85"/>
      <c r="KA5" s="85"/>
      <c r="KB5" s="84"/>
      <c r="KC5" s="84"/>
      <c r="KD5" s="85"/>
      <c r="KE5" s="85"/>
      <c r="KF5" s="84"/>
      <c r="KG5" s="84"/>
      <c r="KH5" s="85"/>
      <c r="KI5" s="85"/>
      <c r="KJ5" s="84"/>
      <c r="KK5" s="84"/>
      <c r="KL5" s="85"/>
      <c r="KM5" s="85"/>
      <c r="KN5" s="84"/>
      <c r="KO5" s="84"/>
      <c r="KP5" s="85"/>
      <c r="KQ5" s="85"/>
      <c r="KR5" s="84"/>
      <c r="KS5" s="84"/>
      <c r="KT5" s="85"/>
      <c r="KU5" s="85"/>
      <c r="KV5" s="84"/>
      <c r="KW5" s="84"/>
      <c r="KX5" s="85"/>
      <c r="KY5" s="85"/>
      <c r="KZ5" s="84"/>
      <c r="LA5" s="84"/>
      <c r="LB5" s="85"/>
      <c r="LC5" s="85"/>
      <c r="LD5" s="84"/>
      <c r="LE5" s="84"/>
      <c r="LF5" s="85"/>
      <c r="LG5" s="85"/>
      <c r="LH5" s="84"/>
      <c r="LI5" s="84"/>
      <c r="LJ5" s="85"/>
      <c r="LK5" s="85"/>
      <c r="LL5" s="84"/>
      <c r="LM5" s="84"/>
      <c r="LN5" s="85"/>
      <c r="LO5" s="85"/>
      <c r="LP5" s="84"/>
      <c r="LQ5" s="84"/>
      <c r="LR5" s="85"/>
      <c r="LS5" s="85"/>
      <c r="LT5" s="84"/>
      <c r="LU5" s="84"/>
      <c r="LV5" s="85"/>
      <c r="LW5" s="85"/>
      <c r="LX5" s="84"/>
      <c r="LY5" s="84"/>
      <c r="LZ5" s="85"/>
      <c r="MA5" s="85"/>
      <c r="MB5" s="84"/>
      <c r="MC5" s="84"/>
      <c r="MD5" s="85"/>
      <c r="ME5" s="85"/>
      <c r="MF5" s="84"/>
      <c r="MG5" s="84"/>
      <c r="MH5" s="85"/>
      <c r="MI5" s="85"/>
      <c r="MJ5" s="84"/>
      <c r="MK5" s="84"/>
      <c r="ML5" s="85"/>
      <c r="MM5" s="85"/>
      <c r="MN5" s="84"/>
      <c r="MO5" s="84"/>
      <c r="MP5" s="85"/>
      <c r="MQ5" s="85"/>
      <c r="MR5" s="84"/>
      <c r="MS5" s="84"/>
      <c r="MT5" s="85"/>
      <c r="MU5" s="85"/>
      <c r="MV5" s="84"/>
      <c r="MW5" s="84"/>
      <c r="MX5" s="85"/>
      <c r="MY5" s="85"/>
      <c r="MZ5" s="84"/>
      <c r="NA5" s="84"/>
      <c r="NB5" s="85"/>
      <c r="NC5" s="85"/>
      <c r="ND5" s="84"/>
      <c r="NE5" s="84"/>
      <c r="NF5" s="85"/>
      <c r="NG5" s="85"/>
      <c r="NH5" s="84"/>
      <c r="NI5" s="409"/>
    </row>
    <row r="6" spans="1:376" ht="6" customHeight="1">
      <c r="A6" s="878" t="s">
        <v>198</v>
      </c>
      <c r="B6" s="878"/>
      <c r="C6" s="878"/>
      <c r="D6" s="878"/>
      <c r="E6" s="878"/>
      <c r="F6" s="878"/>
      <c r="G6" s="878"/>
      <c r="H6" s="352"/>
      <c r="I6" s="345"/>
      <c r="J6" s="346"/>
      <c r="K6" s="415"/>
      <c r="L6" s="416"/>
      <c r="M6" s="392"/>
      <c r="N6" s="392"/>
      <c r="O6" s="392"/>
      <c r="P6" s="392"/>
      <c r="Q6" s="392"/>
      <c r="R6" s="392"/>
      <c r="S6" s="392"/>
      <c r="T6" s="392"/>
      <c r="U6" s="392"/>
      <c r="V6" s="392"/>
      <c r="W6" s="392"/>
      <c r="X6" s="392"/>
      <c r="Y6" s="392"/>
      <c r="Z6" s="392"/>
      <c r="AA6" s="392"/>
      <c r="AB6" s="392"/>
      <c r="AC6" s="392"/>
      <c r="AD6" s="392"/>
      <c r="AE6" s="392"/>
      <c r="AF6" s="392"/>
      <c r="AG6" s="392"/>
      <c r="AH6" s="392"/>
      <c r="AI6" s="392"/>
      <c r="AJ6" s="392"/>
      <c r="AK6" s="392"/>
      <c r="AL6" s="392"/>
      <c r="AM6" s="392"/>
      <c r="AN6" s="392"/>
      <c r="AO6" s="392"/>
      <c r="AP6" s="392"/>
      <c r="AQ6" s="392"/>
      <c r="AR6" s="392"/>
      <c r="AS6" s="392"/>
      <c r="AT6" s="392"/>
      <c r="AU6" s="392"/>
      <c r="AV6" s="392"/>
      <c r="AW6" s="392"/>
      <c r="AX6" s="392"/>
      <c r="AY6" s="392"/>
      <c r="AZ6" s="392"/>
      <c r="BA6" s="392"/>
      <c r="BB6" s="392"/>
      <c r="BC6" s="392"/>
      <c r="BD6" s="392"/>
      <c r="BE6" s="392"/>
      <c r="BF6" s="392"/>
      <c r="BG6" s="392"/>
      <c r="BH6" s="392"/>
      <c r="BI6" s="392"/>
      <c r="BJ6" s="392"/>
      <c r="BK6" s="392"/>
      <c r="BL6" s="392"/>
      <c r="BM6" s="392"/>
      <c r="BN6" s="392"/>
      <c r="BO6" s="392"/>
      <c r="BP6" s="392"/>
      <c r="BQ6" s="392"/>
      <c r="BR6" s="392"/>
      <c r="BS6" s="392"/>
      <c r="BT6" s="392"/>
      <c r="BU6" s="392"/>
      <c r="BV6" s="392"/>
      <c r="BW6" s="392"/>
      <c r="BX6" s="392"/>
      <c r="BY6" s="392"/>
      <c r="BZ6" s="392"/>
      <c r="CA6" s="392"/>
      <c r="CB6" s="392"/>
      <c r="CC6" s="392"/>
      <c r="CD6" s="392"/>
      <c r="CE6" s="392"/>
      <c r="CF6" s="392"/>
      <c r="CG6" s="392"/>
      <c r="CH6" s="392"/>
      <c r="CI6" s="392"/>
      <c r="CJ6" s="392"/>
      <c r="CK6" s="392"/>
      <c r="CL6" s="392"/>
      <c r="CM6" s="392"/>
      <c r="CN6" s="392"/>
      <c r="CO6" s="392"/>
      <c r="CP6" s="392"/>
      <c r="CQ6" s="392"/>
      <c r="CR6" s="392"/>
      <c r="CS6" s="392"/>
      <c r="CT6" s="392"/>
      <c r="CU6" s="392"/>
      <c r="CV6" s="392"/>
      <c r="CW6" s="392"/>
      <c r="CX6" s="392"/>
      <c r="CY6" s="392"/>
      <c r="CZ6" s="392"/>
      <c r="DA6" s="392"/>
      <c r="DB6" s="392"/>
      <c r="DC6" s="392"/>
      <c r="DD6" s="392"/>
      <c r="DE6" s="392"/>
      <c r="DF6" s="392"/>
      <c r="DG6" s="392"/>
      <c r="DH6" s="392"/>
      <c r="DI6" s="392"/>
      <c r="DJ6" s="392"/>
      <c r="DK6" s="392"/>
      <c r="DL6" s="392"/>
      <c r="DM6" s="392"/>
      <c r="DN6" s="392"/>
      <c r="DO6" s="392"/>
      <c r="DP6" s="392"/>
      <c r="DQ6" s="392"/>
      <c r="DR6" s="392"/>
      <c r="DS6" s="392"/>
      <c r="DT6" s="392"/>
      <c r="DU6" s="392"/>
      <c r="DV6" s="392"/>
      <c r="DW6" s="392"/>
      <c r="DX6" s="392"/>
      <c r="DY6" s="392"/>
      <c r="DZ6" s="392"/>
      <c r="EA6" s="392"/>
      <c r="EB6" s="392"/>
      <c r="EC6" s="392"/>
      <c r="ED6" s="392"/>
      <c r="EE6" s="392"/>
      <c r="EF6" s="392"/>
      <c r="EG6" s="392"/>
      <c r="EH6" s="392"/>
      <c r="EI6" s="392"/>
      <c r="EJ6" s="392"/>
      <c r="EK6" s="392"/>
      <c r="EL6" s="392"/>
      <c r="EM6" s="392"/>
      <c r="EN6" s="392"/>
      <c r="EO6" s="392"/>
      <c r="EP6" s="392"/>
      <c r="EQ6" s="392"/>
      <c r="ER6" s="392"/>
      <c r="ES6" s="392"/>
      <c r="ET6" s="392"/>
      <c r="EU6" s="392"/>
      <c r="EV6" s="392"/>
      <c r="EW6" s="392"/>
      <c r="EX6" s="392"/>
      <c r="EY6" s="392"/>
      <c r="EZ6" s="392"/>
      <c r="FA6" s="392"/>
      <c r="FB6" s="392"/>
      <c r="FC6" s="392"/>
      <c r="FD6" s="392"/>
      <c r="FE6" s="392"/>
      <c r="FF6" s="392"/>
      <c r="FG6" s="392"/>
      <c r="FH6" s="392"/>
      <c r="FI6" s="392"/>
      <c r="FJ6" s="392"/>
      <c r="FK6" s="392"/>
      <c r="FL6" s="392"/>
      <c r="FM6" s="392"/>
      <c r="FN6" s="392"/>
      <c r="FO6" s="392"/>
      <c r="FP6" s="392"/>
      <c r="FQ6" s="392"/>
      <c r="FR6" s="392"/>
      <c r="FS6" s="392"/>
      <c r="FT6" s="392"/>
      <c r="FU6" s="392"/>
      <c r="FV6" s="392"/>
      <c r="FW6" s="392"/>
      <c r="FX6" s="392"/>
      <c r="FY6" s="392"/>
      <c r="FZ6" s="392"/>
      <c r="GA6" s="392"/>
      <c r="GB6" s="392"/>
      <c r="GC6" s="392"/>
      <c r="GD6" s="392"/>
      <c r="GE6" s="392"/>
      <c r="GF6" s="392"/>
      <c r="GG6" s="392"/>
      <c r="GH6" s="392"/>
      <c r="GI6" s="392"/>
      <c r="GJ6" s="392"/>
      <c r="GK6" s="392"/>
      <c r="GL6" s="392"/>
      <c r="GM6" s="392"/>
      <c r="GN6" s="392"/>
      <c r="GO6" s="392"/>
      <c r="GP6" s="392"/>
      <c r="GQ6" s="392"/>
      <c r="GR6" s="392"/>
      <c r="GS6" s="392"/>
      <c r="GT6" s="392"/>
      <c r="GU6" s="392"/>
      <c r="GV6" s="392"/>
      <c r="GW6" s="392"/>
      <c r="GX6" s="392"/>
      <c r="GY6" s="392"/>
      <c r="GZ6" s="392"/>
      <c r="HA6" s="392"/>
      <c r="HB6" s="392"/>
      <c r="HC6" s="392"/>
      <c r="HD6" s="392"/>
      <c r="HE6" s="392"/>
      <c r="HF6" s="392"/>
      <c r="HG6" s="392"/>
      <c r="HH6" s="392"/>
      <c r="HI6" s="392"/>
      <c r="HJ6" s="392"/>
      <c r="HK6" s="392"/>
      <c r="HL6" s="392"/>
      <c r="HM6" s="392"/>
      <c r="HN6" s="392"/>
      <c r="HO6" s="392"/>
      <c r="HP6" s="392"/>
      <c r="HQ6" s="392"/>
      <c r="HR6" s="392"/>
      <c r="HS6" s="392"/>
      <c r="HT6" s="392"/>
      <c r="HU6" s="392"/>
      <c r="HV6" s="392"/>
      <c r="HW6" s="392"/>
      <c r="HX6" s="392"/>
      <c r="HY6" s="392"/>
      <c r="HZ6" s="392"/>
      <c r="IA6" s="392"/>
      <c r="IB6" s="392"/>
      <c r="IC6" s="392"/>
      <c r="ID6" s="392"/>
      <c r="IE6" s="392"/>
      <c r="IF6" s="392"/>
      <c r="IG6" s="392"/>
      <c r="IH6" s="392"/>
      <c r="II6" s="392"/>
      <c r="IJ6" s="392"/>
      <c r="IK6" s="392"/>
      <c r="IL6" s="392"/>
      <c r="IM6" s="392"/>
      <c r="IN6" s="392"/>
      <c r="IO6" s="392"/>
      <c r="IP6" s="392"/>
      <c r="IQ6" s="392"/>
      <c r="IR6" s="392"/>
      <c r="IS6" s="392"/>
      <c r="IT6" s="392"/>
      <c r="IU6" s="392"/>
      <c r="IV6" s="392"/>
      <c r="IW6" s="392"/>
      <c r="IX6" s="392"/>
      <c r="IY6" s="392"/>
      <c r="IZ6" s="392"/>
      <c r="JA6" s="392"/>
      <c r="JB6" s="392"/>
      <c r="JC6" s="392"/>
      <c r="JD6" s="392"/>
      <c r="JE6" s="392"/>
      <c r="JF6" s="392"/>
      <c r="JG6" s="392"/>
      <c r="JH6" s="392"/>
      <c r="JI6" s="392"/>
      <c r="JJ6" s="392"/>
      <c r="JK6" s="392"/>
      <c r="JL6" s="392"/>
      <c r="JM6" s="392"/>
      <c r="JN6" s="392"/>
      <c r="JO6" s="392"/>
      <c r="JP6" s="392"/>
      <c r="JQ6" s="392"/>
      <c r="JR6" s="392"/>
      <c r="JS6" s="392"/>
      <c r="JT6" s="392"/>
      <c r="JU6" s="392"/>
      <c r="JV6" s="392"/>
      <c r="JW6" s="392"/>
      <c r="JX6" s="392"/>
      <c r="JY6" s="392"/>
      <c r="JZ6" s="392"/>
      <c r="KA6" s="392"/>
      <c r="KB6" s="392"/>
      <c r="KC6" s="392"/>
      <c r="KD6" s="392"/>
      <c r="KE6" s="392"/>
      <c r="KF6" s="392"/>
      <c r="KG6" s="392"/>
      <c r="KH6" s="392"/>
      <c r="KI6" s="392"/>
      <c r="KJ6" s="392"/>
      <c r="KK6" s="392"/>
      <c r="KL6" s="392"/>
      <c r="KM6" s="392"/>
      <c r="KN6" s="392"/>
      <c r="KO6" s="392"/>
      <c r="KP6" s="392"/>
      <c r="KQ6" s="392"/>
      <c r="KR6" s="392"/>
      <c r="KS6" s="392"/>
      <c r="KT6" s="392"/>
      <c r="KU6" s="392"/>
      <c r="KV6" s="392"/>
      <c r="KW6" s="392"/>
      <c r="KX6" s="392"/>
      <c r="KY6" s="392"/>
      <c r="KZ6" s="392"/>
      <c r="LA6" s="392"/>
      <c r="LB6" s="392"/>
      <c r="LC6" s="392"/>
      <c r="LD6" s="392"/>
      <c r="LE6" s="392"/>
      <c r="LF6" s="392"/>
      <c r="LG6" s="392"/>
      <c r="LH6" s="392"/>
      <c r="LI6" s="392"/>
      <c r="LJ6" s="392"/>
      <c r="LK6" s="392"/>
      <c r="LL6" s="392"/>
      <c r="LM6" s="392"/>
      <c r="LN6" s="392"/>
      <c r="LO6" s="392"/>
      <c r="LP6" s="392"/>
      <c r="LQ6" s="392"/>
      <c r="LR6" s="392"/>
      <c r="LS6" s="392"/>
      <c r="LT6" s="392"/>
      <c r="LU6" s="392"/>
      <c r="LV6" s="392"/>
      <c r="LW6" s="392"/>
      <c r="LX6" s="392"/>
      <c r="LY6" s="392"/>
      <c r="LZ6" s="392"/>
      <c r="MA6" s="392"/>
      <c r="MB6" s="392"/>
      <c r="MC6" s="392"/>
      <c r="MD6" s="392"/>
      <c r="ME6" s="392"/>
      <c r="MF6" s="392"/>
      <c r="MG6" s="392"/>
      <c r="MH6" s="392"/>
      <c r="MI6" s="392"/>
      <c r="MJ6" s="392"/>
      <c r="MK6" s="392"/>
      <c r="ML6" s="392"/>
      <c r="MM6" s="392"/>
      <c r="MN6" s="392"/>
      <c r="MO6" s="392"/>
      <c r="MP6" s="392"/>
      <c r="MQ6" s="392"/>
      <c r="MR6" s="392"/>
      <c r="MS6" s="392"/>
      <c r="MT6" s="392"/>
      <c r="MU6" s="392"/>
      <c r="MV6" s="392"/>
      <c r="MW6" s="392"/>
      <c r="MX6" s="392"/>
      <c r="MY6" s="392"/>
      <c r="MZ6" s="392"/>
      <c r="NA6" s="392"/>
      <c r="NB6" s="392"/>
      <c r="NC6" s="392"/>
      <c r="ND6" s="392"/>
      <c r="NE6" s="392"/>
      <c r="NF6" s="392"/>
      <c r="NG6" s="392"/>
      <c r="NH6" s="413"/>
      <c r="NI6" s="409"/>
    </row>
    <row r="7" spans="1:376" ht="35.1" customHeight="1">
      <c r="A7" s="878"/>
      <c r="B7" s="878"/>
      <c r="C7" s="878"/>
      <c r="D7" s="878"/>
      <c r="E7" s="878"/>
      <c r="F7" s="878"/>
      <c r="G7" s="878"/>
      <c r="H7" s="353"/>
      <c r="I7" s="911" t="s">
        <v>628</v>
      </c>
      <c r="J7" s="354"/>
      <c r="K7" s="417"/>
      <c r="L7" s="144"/>
      <c r="M7" s="86"/>
      <c r="N7" s="855"/>
      <c r="O7" s="856"/>
      <c r="P7" s="92"/>
      <c r="Q7" s="86"/>
      <c r="R7" s="855"/>
      <c r="S7" s="856"/>
      <c r="T7" s="92"/>
      <c r="U7" s="86"/>
      <c r="V7" s="855"/>
      <c r="W7" s="856"/>
      <c r="X7" s="92"/>
      <c r="Y7" s="86"/>
      <c r="Z7" s="855"/>
      <c r="AA7" s="856"/>
      <c r="AB7" s="92"/>
      <c r="AC7" s="86"/>
      <c r="AD7" s="855"/>
      <c r="AE7" s="856"/>
      <c r="AF7" s="92"/>
      <c r="AG7" s="86"/>
      <c r="AH7" s="855"/>
      <c r="AI7" s="856"/>
      <c r="AJ7" s="92"/>
      <c r="AK7" s="86"/>
      <c r="AL7" s="855"/>
      <c r="AM7" s="856"/>
      <c r="AN7" s="92"/>
      <c r="AO7" s="86"/>
      <c r="AP7" s="855"/>
      <c r="AQ7" s="856"/>
      <c r="AR7" s="92"/>
      <c r="AS7" s="86"/>
      <c r="AT7" s="855"/>
      <c r="AU7" s="856"/>
      <c r="AV7" s="92"/>
      <c r="AW7" s="86"/>
      <c r="AX7" s="855"/>
      <c r="AY7" s="856"/>
      <c r="AZ7" s="92"/>
      <c r="BA7" s="86"/>
      <c r="BB7" s="855"/>
      <c r="BC7" s="856"/>
      <c r="BD7" s="92"/>
      <c r="BE7" s="86"/>
      <c r="BF7" s="855"/>
      <c r="BG7" s="856"/>
      <c r="BH7" s="92"/>
      <c r="BI7" s="86"/>
      <c r="BJ7" s="855"/>
      <c r="BK7" s="856"/>
      <c r="BL7" s="92"/>
      <c r="BM7" s="86"/>
      <c r="BN7" s="855"/>
      <c r="BO7" s="856"/>
      <c r="BP7" s="92"/>
      <c r="BQ7" s="86"/>
      <c r="BR7" s="855"/>
      <c r="BS7" s="856"/>
      <c r="BT7" s="92"/>
      <c r="BU7" s="86"/>
      <c r="BV7" s="855"/>
      <c r="BW7" s="856"/>
      <c r="BX7" s="92"/>
      <c r="BY7" s="86"/>
      <c r="BZ7" s="855"/>
      <c r="CA7" s="856"/>
      <c r="CB7" s="92"/>
      <c r="CC7" s="86"/>
      <c r="CD7" s="855"/>
      <c r="CE7" s="856"/>
      <c r="CF7" s="92"/>
      <c r="CG7" s="86"/>
      <c r="CH7" s="855"/>
      <c r="CI7" s="856"/>
      <c r="CJ7" s="92"/>
      <c r="CK7" s="86"/>
      <c r="CL7" s="855"/>
      <c r="CM7" s="856"/>
      <c r="CN7" s="92"/>
      <c r="CO7" s="86"/>
      <c r="CP7" s="855"/>
      <c r="CQ7" s="856"/>
      <c r="CR7" s="92"/>
      <c r="CS7" s="86"/>
      <c r="CT7" s="855"/>
      <c r="CU7" s="856"/>
      <c r="CV7" s="92"/>
      <c r="CW7" s="86"/>
      <c r="CX7" s="855"/>
      <c r="CY7" s="856"/>
      <c r="CZ7" s="92"/>
      <c r="DA7" s="86"/>
      <c r="DB7" s="855"/>
      <c r="DC7" s="856"/>
      <c r="DD7" s="92"/>
      <c r="DE7" s="86"/>
      <c r="DF7" s="855"/>
      <c r="DG7" s="856"/>
      <c r="DH7" s="92"/>
      <c r="DI7" s="86"/>
      <c r="DJ7" s="855"/>
      <c r="DK7" s="856"/>
      <c r="DL7" s="92"/>
      <c r="DM7" s="86"/>
      <c r="DN7" s="855"/>
      <c r="DO7" s="856"/>
      <c r="DP7" s="92"/>
      <c r="DQ7" s="86"/>
      <c r="DR7" s="855"/>
      <c r="DS7" s="856"/>
      <c r="DT7" s="92"/>
      <c r="DU7" s="86"/>
      <c r="DV7" s="855"/>
      <c r="DW7" s="856"/>
      <c r="DX7" s="92"/>
      <c r="DY7" s="86"/>
      <c r="DZ7" s="855"/>
      <c r="EA7" s="856"/>
      <c r="EB7" s="92"/>
      <c r="EC7" s="86"/>
      <c r="ED7" s="855"/>
      <c r="EE7" s="856"/>
      <c r="EF7" s="92"/>
      <c r="EG7" s="86"/>
      <c r="EH7" s="855"/>
      <c r="EI7" s="856"/>
      <c r="EJ7" s="92"/>
      <c r="EK7" s="86"/>
      <c r="EL7" s="855"/>
      <c r="EM7" s="856"/>
      <c r="EN7" s="92"/>
      <c r="EO7" s="86"/>
      <c r="EP7" s="855"/>
      <c r="EQ7" s="856"/>
      <c r="ER7" s="92"/>
      <c r="ES7" s="86"/>
      <c r="ET7" s="855"/>
      <c r="EU7" s="856"/>
      <c r="EV7" s="92"/>
      <c r="EW7" s="86"/>
      <c r="EX7" s="855"/>
      <c r="EY7" s="856"/>
      <c r="EZ7" s="92"/>
      <c r="FA7" s="86"/>
      <c r="FB7" s="855"/>
      <c r="FC7" s="856"/>
      <c r="FD7" s="92"/>
      <c r="FE7" s="86"/>
      <c r="FF7" s="855"/>
      <c r="FG7" s="856"/>
      <c r="FH7" s="92"/>
      <c r="FI7" s="86"/>
      <c r="FJ7" s="855"/>
      <c r="FK7" s="856"/>
      <c r="FL7" s="92"/>
      <c r="FM7" s="86"/>
      <c r="FN7" s="855"/>
      <c r="FO7" s="856"/>
      <c r="FP7" s="92"/>
      <c r="FQ7" s="86"/>
      <c r="FR7" s="855"/>
      <c r="FS7" s="856"/>
      <c r="FT7" s="92"/>
      <c r="FU7" s="86"/>
      <c r="FV7" s="855"/>
      <c r="FW7" s="856"/>
      <c r="FX7" s="92"/>
      <c r="FY7" s="86"/>
      <c r="FZ7" s="855"/>
      <c r="GA7" s="856"/>
      <c r="GB7" s="92"/>
      <c r="GC7" s="86"/>
      <c r="GD7" s="855"/>
      <c r="GE7" s="856"/>
      <c r="GF7" s="92"/>
      <c r="GG7" s="86"/>
      <c r="GH7" s="855"/>
      <c r="GI7" s="856"/>
      <c r="GJ7" s="92"/>
      <c r="GK7" s="86"/>
      <c r="GL7" s="855"/>
      <c r="GM7" s="856"/>
      <c r="GN7" s="92"/>
      <c r="GO7" s="86"/>
      <c r="GP7" s="855"/>
      <c r="GQ7" s="856"/>
      <c r="GR7" s="92"/>
      <c r="GS7" s="86"/>
      <c r="GT7" s="855"/>
      <c r="GU7" s="856"/>
      <c r="GV7" s="92"/>
      <c r="GW7" s="86"/>
      <c r="GX7" s="855"/>
      <c r="GY7" s="856"/>
      <c r="GZ7" s="92"/>
      <c r="HA7" s="86"/>
      <c r="HB7" s="855"/>
      <c r="HC7" s="856"/>
      <c r="HD7" s="92"/>
      <c r="HE7" s="86"/>
      <c r="HF7" s="855"/>
      <c r="HG7" s="856"/>
      <c r="HH7" s="92"/>
      <c r="HI7" s="86"/>
      <c r="HJ7" s="855"/>
      <c r="HK7" s="856"/>
      <c r="HL7" s="92"/>
      <c r="HM7" s="86"/>
      <c r="HN7" s="855"/>
      <c r="HO7" s="856"/>
      <c r="HP7" s="92"/>
      <c r="HQ7" s="86"/>
      <c r="HR7" s="855"/>
      <c r="HS7" s="856"/>
      <c r="HT7" s="92"/>
      <c r="HU7" s="86"/>
      <c r="HV7" s="855"/>
      <c r="HW7" s="856"/>
      <c r="HX7" s="92"/>
      <c r="HY7" s="86"/>
      <c r="HZ7" s="855"/>
      <c r="IA7" s="856"/>
      <c r="IB7" s="92"/>
      <c r="IC7" s="86"/>
      <c r="ID7" s="855"/>
      <c r="IE7" s="856"/>
      <c r="IF7" s="92"/>
      <c r="IG7" s="86"/>
      <c r="IH7" s="855"/>
      <c r="II7" s="856"/>
      <c r="IJ7" s="92"/>
      <c r="IK7" s="86"/>
      <c r="IL7" s="855"/>
      <c r="IM7" s="856"/>
      <c r="IN7" s="92"/>
      <c r="IO7" s="86"/>
      <c r="IP7" s="855"/>
      <c r="IQ7" s="856"/>
      <c r="IR7" s="92"/>
      <c r="IS7" s="86"/>
      <c r="IT7" s="855"/>
      <c r="IU7" s="856"/>
      <c r="IV7" s="92"/>
      <c r="IW7" s="86"/>
      <c r="IX7" s="855"/>
      <c r="IY7" s="856"/>
      <c r="IZ7" s="92"/>
      <c r="JA7" s="86"/>
      <c r="JB7" s="855"/>
      <c r="JC7" s="856"/>
      <c r="JD7" s="92"/>
      <c r="JE7" s="86"/>
      <c r="JF7" s="855"/>
      <c r="JG7" s="856"/>
      <c r="JH7" s="92"/>
      <c r="JI7" s="86"/>
      <c r="JJ7" s="855"/>
      <c r="JK7" s="856"/>
      <c r="JL7" s="92"/>
      <c r="JM7" s="86"/>
      <c r="JN7" s="855"/>
      <c r="JO7" s="856"/>
      <c r="JP7" s="92"/>
      <c r="JQ7" s="86"/>
      <c r="JR7" s="855"/>
      <c r="JS7" s="856"/>
      <c r="JT7" s="92"/>
      <c r="JU7" s="86"/>
      <c r="JV7" s="855"/>
      <c r="JW7" s="856"/>
      <c r="JX7" s="92"/>
      <c r="JY7" s="86"/>
      <c r="JZ7" s="855"/>
      <c r="KA7" s="856"/>
      <c r="KB7" s="92"/>
      <c r="KC7" s="86"/>
      <c r="KD7" s="855"/>
      <c r="KE7" s="856"/>
      <c r="KF7" s="92"/>
      <c r="KG7" s="86"/>
      <c r="KH7" s="855"/>
      <c r="KI7" s="856"/>
      <c r="KJ7" s="92"/>
      <c r="KK7" s="86"/>
      <c r="KL7" s="855"/>
      <c r="KM7" s="856"/>
      <c r="KN7" s="92"/>
      <c r="KO7" s="86"/>
      <c r="KP7" s="855"/>
      <c r="KQ7" s="856"/>
      <c r="KR7" s="92"/>
      <c r="KS7" s="86"/>
      <c r="KT7" s="855"/>
      <c r="KU7" s="856"/>
      <c r="KV7" s="92"/>
      <c r="KW7" s="86"/>
      <c r="KX7" s="855"/>
      <c r="KY7" s="856"/>
      <c r="KZ7" s="92"/>
      <c r="LA7" s="86"/>
      <c r="LB7" s="855"/>
      <c r="LC7" s="856"/>
      <c r="LD7" s="92"/>
      <c r="LE7" s="86"/>
      <c r="LF7" s="855"/>
      <c r="LG7" s="856"/>
      <c r="LH7" s="92"/>
      <c r="LI7" s="86"/>
      <c r="LJ7" s="855"/>
      <c r="LK7" s="856"/>
      <c r="LL7" s="92"/>
      <c r="LM7" s="86"/>
      <c r="LN7" s="855"/>
      <c r="LO7" s="856"/>
      <c r="LP7" s="92"/>
      <c r="LQ7" s="86"/>
      <c r="LR7" s="855"/>
      <c r="LS7" s="856"/>
      <c r="LT7" s="92"/>
      <c r="LU7" s="86"/>
      <c r="LV7" s="927"/>
      <c r="LW7" s="928"/>
      <c r="LX7" s="92"/>
      <c r="LY7" s="86"/>
      <c r="LZ7" s="927"/>
      <c r="MA7" s="928"/>
      <c r="MB7" s="92"/>
      <c r="MC7" s="86"/>
      <c r="MD7" s="927"/>
      <c r="ME7" s="928"/>
      <c r="MF7" s="92"/>
      <c r="MG7" s="86"/>
      <c r="MH7" s="927"/>
      <c r="MI7" s="928"/>
      <c r="MJ7" s="92"/>
      <c r="MK7" s="86"/>
      <c r="ML7" s="927"/>
      <c r="MM7" s="928"/>
      <c r="MN7" s="92"/>
      <c r="MO7" s="86"/>
      <c r="MP7" s="927"/>
      <c r="MQ7" s="928"/>
      <c r="MR7" s="92"/>
      <c r="MS7" s="86"/>
      <c r="MT7" s="927"/>
      <c r="MU7" s="928"/>
      <c r="MV7" s="92"/>
      <c r="MW7" s="86"/>
      <c r="MX7" s="927"/>
      <c r="MY7" s="928"/>
      <c r="MZ7" s="92"/>
      <c r="NA7" s="86"/>
      <c r="NB7" s="927"/>
      <c r="NC7" s="928"/>
      <c r="ND7" s="92"/>
      <c r="NE7" s="86"/>
      <c r="NF7" s="927"/>
      <c r="NG7" s="928"/>
      <c r="NH7" s="418"/>
      <c r="NI7" s="409"/>
    </row>
    <row r="8" spans="1:376" ht="6" customHeight="1">
      <c r="A8" s="878"/>
      <c r="B8" s="878"/>
      <c r="C8" s="878"/>
      <c r="D8" s="878"/>
      <c r="E8" s="878"/>
      <c r="F8" s="878"/>
      <c r="G8" s="878"/>
      <c r="H8" s="353"/>
      <c r="I8" s="911"/>
      <c r="J8" s="354"/>
      <c r="K8" s="417"/>
      <c r="L8" s="144"/>
      <c r="M8" s="84"/>
      <c r="N8" s="85"/>
      <c r="O8" s="85"/>
      <c r="P8" s="84"/>
      <c r="Q8" s="84"/>
      <c r="R8" s="85"/>
      <c r="S8" s="85"/>
      <c r="T8" s="84"/>
      <c r="U8" s="84"/>
      <c r="V8" s="85"/>
      <c r="W8" s="85"/>
      <c r="X8" s="84"/>
      <c r="Y8" s="84"/>
      <c r="Z8" s="85"/>
      <c r="AA8" s="85"/>
      <c r="AB8" s="84"/>
      <c r="AC8" s="84"/>
      <c r="AD8" s="85"/>
      <c r="AE8" s="85"/>
      <c r="AF8" s="84"/>
      <c r="AG8" s="84"/>
      <c r="AH8" s="85"/>
      <c r="AI8" s="85"/>
      <c r="AJ8" s="84"/>
      <c r="AK8" s="84"/>
      <c r="AL8" s="85"/>
      <c r="AM8" s="85"/>
      <c r="AN8" s="84"/>
      <c r="AO8" s="84"/>
      <c r="AP8" s="85"/>
      <c r="AQ8" s="85"/>
      <c r="AR8" s="84"/>
      <c r="AS8" s="84"/>
      <c r="AT8" s="85"/>
      <c r="AU8" s="85"/>
      <c r="AV8" s="84"/>
      <c r="AW8" s="84"/>
      <c r="AX8" s="85"/>
      <c r="AY8" s="85"/>
      <c r="AZ8" s="84"/>
      <c r="BA8" s="84"/>
      <c r="BB8" s="85"/>
      <c r="BC8" s="85"/>
      <c r="BD8" s="84"/>
      <c r="BE8" s="84"/>
      <c r="BF8" s="85"/>
      <c r="BG8" s="85"/>
      <c r="BH8" s="84"/>
      <c r="BI8" s="84"/>
      <c r="BJ8" s="85"/>
      <c r="BK8" s="85"/>
      <c r="BL8" s="84"/>
      <c r="BM8" s="84"/>
      <c r="BN8" s="85"/>
      <c r="BO8" s="85"/>
      <c r="BP8" s="84"/>
      <c r="BQ8" s="84"/>
      <c r="BR8" s="85"/>
      <c r="BS8" s="85"/>
      <c r="BT8" s="84"/>
      <c r="BU8" s="84"/>
      <c r="BV8" s="85"/>
      <c r="BW8" s="85"/>
      <c r="BX8" s="84"/>
      <c r="BY8" s="84"/>
      <c r="BZ8" s="85"/>
      <c r="CA8" s="85"/>
      <c r="CB8" s="84"/>
      <c r="CC8" s="84"/>
      <c r="CD8" s="85"/>
      <c r="CE8" s="85"/>
      <c r="CF8" s="84"/>
      <c r="CG8" s="84"/>
      <c r="CH8" s="85"/>
      <c r="CI8" s="85"/>
      <c r="CJ8" s="84"/>
      <c r="CK8" s="84"/>
      <c r="CL8" s="85"/>
      <c r="CM8" s="85"/>
      <c r="CN8" s="84"/>
      <c r="CO8" s="84"/>
      <c r="CP8" s="85"/>
      <c r="CQ8" s="85"/>
      <c r="CR8" s="84"/>
      <c r="CS8" s="84"/>
      <c r="CT8" s="85"/>
      <c r="CU8" s="85"/>
      <c r="CV8" s="84"/>
      <c r="CW8" s="84"/>
      <c r="CX8" s="85"/>
      <c r="CY8" s="85"/>
      <c r="CZ8" s="84"/>
      <c r="DA8" s="84"/>
      <c r="DB8" s="85"/>
      <c r="DC8" s="85"/>
      <c r="DD8" s="84"/>
      <c r="DE8" s="84"/>
      <c r="DF8" s="85"/>
      <c r="DG8" s="85"/>
      <c r="DH8" s="84"/>
      <c r="DI8" s="84"/>
      <c r="DJ8" s="85"/>
      <c r="DK8" s="85"/>
      <c r="DL8" s="84"/>
      <c r="DM8" s="84"/>
      <c r="DN8" s="85"/>
      <c r="DO8" s="85"/>
      <c r="DP8" s="84"/>
      <c r="DQ8" s="84"/>
      <c r="DR8" s="85"/>
      <c r="DS8" s="85"/>
      <c r="DT8" s="84"/>
      <c r="DU8" s="84"/>
      <c r="DV8" s="85"/>
      <c r="DW8" s="85"/>
      <c r="DX8" s="84"/>
      <c r="DY8" s="84"/>
      <c r="DZ8" s="85"/>
      <c r="EA8" s="85"/>
      <c r="EB8" s="84"/>
      <c r="EC8" s="84"/>
      <c r="ED8" s="85"/>
      <c r="EE8" s="85"/>
      <c r="EF8" s="84"/>
      <c r="EG8" s="84"/>
      <c r="EH8" s="85"/>
      <c r="EI8" s="85"/>
      <c r="EJ8" s="84"/>
      <c r="EK8" s="84"/>
      <c r="EL8" s="85"/>
      <c r="EM8" s="85"/>
      <c r="EN8" s="84"/>
      <c r="EO8" s="84"/>
      <c r="EP8" s="85"/>
      <c r="EQ8" s="85"/>
      <c r="ER8" s="84"/>
      <c r="ES8" s="84"/>
      <c r="ET8" s="85"/>
      <c r="EU8" s="85"/>
      <c r="EV8" s="84"/>
      <c r="EW8" s="84"/>
      <c r="EX8" s="85"/>
      <c r="EY8" s="85"/>
      <c r="EZ8" s="84"/>
      <c r="FA8" s="84"/>
      <c r="FB8" s="85"/>
      <c r="FC8" s="85"/>
      <c r="FD8" s="84"/>
      <c r="FE8" s="84"/>
      <c r="FF8" s="85"/>
      <c r="FG8" s="85"/>
      <c r="FH8" s="84"/>
      <c r="FI8" s="84"/>
      <c r="FJ8" s="85"/>
      <c r="FK8" s="85"/>
      <c r="FL8" s="84"/>
      <c r="FM8" s="84"/>
      <c r="FN8" s="85"/>
      <c r="FO8" s="85"/>
      <c r="FP8" s="84"/>
      <c r="FQ8" s="84"/>
      <c r="FR8" s="85"/>
      <c r="FS8" s="85"/>
      <c r="FT8" s="84"/>
      <c r="FU8" s="84"/>
      <c r="FV8" s="85"/>
      <c r="FW8" s="85"/>
      <c r="FX8" s="84"/>
      <c r="FY8" s="84"/>
      <c r="FZ8" s="85"/>
      <c r="GA8" s="85"/>
      <c r="GB8" s="84"/>
      <c r="GC8" s="84"/>
      <c r="GD8" s="85"/>
      <c r="GE8" s="85"/>
      <c r="GF8" s="84"/>
      <c r="GG8" s="84"/>
      <c r="GH8" s="85"/>
      <c r="GI8" s="85"/>
      <c r="GJ8" s="84"/>
      <c r="GK8" s="84"/>
      <c r="GL8" s="85"/>
      <c r="GM8" s="85"/>
      <c r="GN8" s="84"/>
      <c r="GO8" s="84"/>
      <c r="GP8" s="85"/>
      <c r="GQ8" s="85"/>
      <c r="GR8" s="84"/>
      <c r="GS8" s="84"/>
      <c r="GT8" s="85"/>
      <c r="GU8" s="85"/>
      <c r="GV8" s="84"/>
      <c r="GW8" s="84"/>
      <c r="GX8" s="85"/>
      <c r="GY8" s="85"/>
      <c r="GZ8" s="84"/>
      <c r="HA8" s="84"/>
      <c r="HB8" s="85"/>
      <c r="HC8" s="85"/>
      <c r="HD8" s="84"/>
      <c r="HE8" s="84"/>
      <c r="HF8" s="85"/>
      <c r="HG8" s="85"/>
      <c r="HH8" s="84"/>
      <c r="HI8" s="84"/>
      <c r="HJ8" s="85"/>
      <c r="HK8" s="85"/>
      <c r="HL8" s="84"/>
      <c r="HM8" s="84"/>
      <c r="HN8" s="85"/>
      <c r="HO8" s="85"/>
      <c r="HP8" s="84"/>
      <c r="HQ8" s="84"/>
      <c r="HR8" s="85"/>
      <c r="HS8" s="85"/>
      <c r="HT8" s="84"/>
      <c r="HU8" s="84"/>
      <c r="HV8" s="85"/>
      <c r="HW8" s="85"/>
      <c r="HX8" s="84"/>
      <c r="HY8" s="84"/>
      <c r="HZ8" s="85"/>
      <c r="IA8" s="85"/>
      <c r="IB8" s="84"/>
      <c r="IC8" s="84"/>
      <c r="ID8" s="85"/>
      <c r="IE8" s="85"/>
      <c r="IF8" s="84"/>
      <c r="IG8" s="84"/>
      <c r="IH8" s="85"/>
      <c r="II8" s="85"/>
      <c r="IJ8" s="84"/>
      <c r="IK8" s="84"/>
      <c r="IL8" s="85"/>
      <c r="IM8" s="85"/>
      <c r="IN8" s="84"/>
      <c r="IO8" s="84"/>
      <c r="IP8" s="85"/>
      <c r="IQ8" s="85"/>
      <c r="IR8" s="84"/>
      <c r="IS8" s="84"/>
      <c r="IT8" s="85"/>
      <c r="IU8" s="85"/>
      <c r="IV8" s="84"/>
      <c r="IW8" s="84"/>
      <c r="IX8" s="85"/>
      <c r="IY8" s="85"/>
      <c r="IZ8" s="84"/>
      <c r="JA8" s="84"/>
      <c r="JB8" s="85"/>
      <c r="JC8" s="85"/>
      <c r="JD8" s="84"/>
      <c r="JE8" s="84"/>
      <c r="JF8" s="85"/>
      <c r="JG8" s="85"/>
      <c r="JH8" s="84"/>
      <c r="JI8" s="84"/>
      <c r="JJ8" s="85"/>
      <c r="JK8" s="85"/>
      <c r="JL8" s="84"/>
      <c r="JM8" s="84"/>
      <c r="JN8" s="85"/>
      <c r="JO8" s="85"/>
      <c r="JP8" s="84"/>
      <c r="JQ8" s="84"/>
      <c r="JR8" s="85"/>
      <c r="JS8" s="85"/>
      <c r="JT8" s="84"/>
      <c r="JU8" s="84"/>
      <c r="JV8" s="85"/>
      <c r="JW8" s="85"/>
      <c r="JX8" s="84"/>
      <c r="JY8" s="84"/>
      <c r="JZ8" s="85"/>
      <c r="KA8" s="85"/>
      <c r="KB8" s="84"/>
      <c r="KC8" s="84"/>
      <c r="KD8" s="85"/>
      <c r="KE8" s="85"/>
      <c r="KF8" s="84"/>
      <c r="KG8" s="84"/>
      <c r="KH8" s="85"/>
      <c r="KI8" s="85"/>
      <c r="KJ8" s="84"/>
      <c r="KK8" s="84"/>
      <c r="KL8" s="85"/>
      <c r="KM8" s="85"/>
      <c r="KN8" s="84"/>
      <c r="KO8" s="84"/>
      <c r="KP8" s="85"/>
      <c r="KQ8" s="85"/>
      <c r="KR8" s="84"/>
      <c r="KS8" s="84"/>
      <c r="KT8" s="85"/>
      <c r="KU8" s="85"/>
      <c r="KV8" s="84"/>
      <c r="KW8" s="84"/>
      <c r="KX8" s="85"/>
      <c r="KY8" s="85"/>
      <c r="KZ8" s="84"/>
      <c r="LA8" s="84"/>
      <c r="LB8" s="85"/>
      <c r="LC8" s="85"/>
      <c r="LD8" s="84"/>
      <c r="LE8" s="84"/>
      <c r="LF8" s="85"/>
      <c r="LG8" s="85"/>
      <c r="LH8" s="84"/>
      <c r="LI8" s="84"/>
      <c r="LJ8" s="85"/>
      <c r="LK8" s="85"/>
      <c r="LL8" s="84"/>
      <c r="LM8" s="84"/>
      <c r="LN8" s="85"/>
      <c r="LO8" s="85"/>
      <c r="LP8" s="84"/>
      <c r="LQ8" s="84"/>
      <c r="LR8" s="85"/>
      <c r="LS8" s="85"/>
      <c r="LT8" s="84"/>
      <c r="LU8" s="84"/>
      <c r="LV8" s="85"/>
      <c r="LW8" s="85"/>
      <c r="LX8" s="84"/>
      <c r="LY8" s="84"/>
      <c r="LZ8" s="85"/>
      <c r="MA8" s="85"/>
      <c r="MB8" s="84"/>
      <c r="MC8" s="84"/>
      <c r="MD8" s="85"/>
      <c r="ME8" s="85"/>
      <c r="MF8" s="84"/>
      <c r="MG8" s="84"/>
      <c r="MH8" s="85"/>
      <c r="MI8" s="85"/>
      <c r="MJ8" s="84"/>
      <c r="MK8" s="84"/>
      <c r="ML8" s="85"/>
      <c r="MM8" s="85"/>
      <c r="MN8" s="84"/>
      <c r="MO8" s="84"/>
      <c r="MP8" s="85"/>
      <c r="MQ8" s="85"/>
      <c r="MR8" s="84"/>
      <c r="MS8" s="84"/>
      <c r="MT8" s="85"/>
      <c r="MU8" s="85"/>
      <c r="MV8" s="84"/>
      <c r="MW8" s="84"/>
      <c r="MX8" s="85"/>
      <c r="MY8" s="85"/>
      <c r="MZ8" s="84"/>
      <c r="NA8" s="84"/>
      <c r="NB8" s="85"/>
      <c r="NC8" s="85"/>
      <c r="ND8" s="84"/>
      <c r="NE8" s="84"/>
      <c r="NF8" s="85"/>
      <c r="NG8" s="85"/>
      <c r="NH8" s="419"/>
      <c r="NI8" s="409"/>
    </row>
    <row r="9" spans="1:376" ht="35.1" customHeight="1">
      <c r="A9" s="878"/>
      <c r="B9" s="878"/>
      <c r="C9" s="878"/>
      <c r="D9" s="878"/>
      <c r="E9" s="878"/>
      <c r="F9" s="878"/>
      <c r="G9" s="878"/>
      <c r="H9" s="353"/>
      <c r="I9" s="911"/>
      <c r="J9" s="354"/>
      <c r="K9" s="417"/>
      <c r="L9" s="144"/>
      <c r="M9" s="86"/>
      <c r="N9" s="855"/>
      <c r="O9" s="856"/>
      <c r="P9" s="84"/>
      <c r="Q9" s="86"/>
      <c r="R9" s="855"/>
      <c r="S9" s="856"/>
      <c r="T9" s="84"/>
      <c r="U9" s="86"/>
      <c r="V9" s="855"/>
      <c r="W9" s="856"/>
      <c r="X9" s="84"/>
      <c r="Y9" s="86"/>
      <c r="Z9" s="855"/>
      <c r="AA9" s="856"/>
      <c r="AB9" s="84"/>
      <c r="AC9" s="86"/>
      <c r="AD9" s="855"/>
      <c r="AE9" s="856"/>
      <c r="AF9" s="84"/>
      <c r="AG9" s="86"/>
      <c r="AH9" s="855"/>
      <c r="AI9" s="856"/>
      <c r="AJ9" s="84"/>
      <c r="AK9" s="86"/>
      <c r="AL9" s="855"/>
      <c r="AM9" s="856"/>
      <c r="AN9" s="84"/>
      <c r="AO9" s="86"/>
      <c r="AP9" s="855"/>
      <c r="AQ9" s="856"/>
      <c r="AR9" s="84"/>
      <c r="AS9" s="86"/>
      <c r="AT9" s="855"/>
      <c r="AU9" s="856"/>
      <c r="AV9" s="84"/>
      <c r="AW9" s="86"/>
      <c r="AX9" s="855"/>
      <c r="AY9" s="856"/>
      <c r="AZ9" s="84"/>
      <c r="BA9" s="86"/>
      <c r="BB9" s="855"/>
      <c r="BC9" s="856"/>
      <c r="BD9" s="84"/>
      <c r="BE9" s="86"/>
      <c r="BF9" s="855"/>
      <c r="BG9" s="856"/>
      <c r="BH9" s="84"/>
      <c r="BI9" s="86"/>
      <c r="BJ9" s="855"/>
      <c r="BK9" s="856"/>
      <c r="BL9" s="84"/>
      <c r="BM9" s="86"/>
      <c r="BN9" s="855"/>
      <c r="BO9" s="856"/>
      <c r="BP9" s="84"/>
      <c r="BQ9" s="86"/>
      <c r="BR9" s="855"/>
      <c r="BS9" s="856"/>
      <c r="BT9" s="84"/>
      <c r="BU9" s="86"/>
      <c r="BV9" s="855"/>
      <c r="BW9" s="856"/>
      <c r="BX9" s="84"/>
      <c r="BY9" s="86"/>
      <c r="BZ9" s="855"/>
      <c r="CA9" s="856"/>
      <c r="CB9" s="84"/>
      <c r="CC9" s="86"/>
      <c r="CD9" s="855"/>
      <c r="CE9" s="856"/>
      <c r="CF9" s="84"/>
      <c r="CG9" s="86"/>
      <c r="CH9" s="855"/>
      <c r="CI9" s="856"/>
      <c r="CJ9" s="84"/>
      <c r="CK9" s="86"/>
      <c r="CL9" s="855"/>
      <c r="CM9" s="856"/>
      <c r="CN9" s="84"/>
      <c r="CO9" s="86"/>
      <c r="CP9" s="855"/>
      <c r="CQ9" s="856"/>
      <c r="CR9" s="84"/>
      <c r="CS9" s="86"/>
      <c r="CT9" s="855"/>
      <c r="CU9" s="856"/>
      <c r="CV9" s="84"/>
      <c r="CW9" s="86"/>
      <c r="CX9" s="855"/>
      <c r="CY9" s="856"/>
      <c r="CZ9" s="84"/>
      <c r="DA9" s="86"/>
      <c r="DB9" s="855"/>
      <c r="DC9" s="856"/>
      <c r="DD9" s="84"/>
      <c r="DE9" s="86"/>
      <c r="DF9" s="855"/>
      <c r="DG9" s="856"/>
      <c r="DH9" s="84"/>
      <c r="DI9" s="86"/>
      <c r="DJ9" s="855"/>
      <c r="DK9" s="856"/>
      <c r="DL9" s="84"/>
      <c r="DM9" s="86"/>
      <c r="DN9" s="855"/>
      <c r="DO9" s="856"/>
      <c r="DP9" s="84"/>
      <c r="DQ9" s="86"/>
      <c r="DR9" s="855"/>
      <c r="DS9" s="856"/>
      <c r="DT9" s="84"/>
      <c r="DU9" s="86"/>
      <c r="DV9" s="855"/>
      <c r="DW9" s="856"/>
      <c r="DX9" s="84"/>
      <c r="DY9" s="86"/>
      <c r="DZ9" s="855"/>
      <c r="EA9" s="856"/>
      <c r="EB9" s="84"/>
      <c r="EC9" s="86"/>
      <c r="ED9" s="855"/>
      <c r="EE9" s="856"/>
      <c r="EF9" s="84"/>
      <c r="EG9" s="86"/>
      <c r="EH9" s="855"/>
      <c r="EI9" s="856"/>
      <c r="EJ9" s="84"/>
      <c r="EK9" s="86"/>
      <c r="EL9" s="855"/>
      <c r="EM9" s="856"/>
      <c r="EN9" s="84"/>
      <c r="EO9" s="86"/>
      <c r="EP9" s="855"/>
      <c r="EQ9" s="856"/>
      <c r="ER9" s="84"/>
      <c r="ES9" s="86"/>
      <c r="ET9" s="855"/>
      <c r="EU9" s="856"/>
      <c r="EV9" s="84"/>
      <c r="EW9" s="86"/>
      <c r="EX9" s="855"/>
      <c r="EY9" s="856"/>
      <c r="EZ9" s="84"/>
      <c r="FA9" s="86"/>
      <c r="FB9" s="855"/>
      <c r="FC9" s="856"/>
      <c r="FD9" s="84"/>
      <c r="FE9" s="86"/>
      <c r="FF9" s="855"/>
      <c r="FG9" s="856"/>
      <c r="FH9" s="84"/>
      <c r="FI9" s="86"/>
      <c r="FJ9" s="855"/>
      <c r="FK9" s="856"/>
      <c r="FL9" s="84"/>
      <c r="FM9" s="86"/>
      <c r="FN9" s="855"/>
      <c r="FO9" s="856"/>
      <c r="FP9" s="84"/>
      <c r="FQ9" s="86"/>
      <c r="FR9" s="855"/>
      <c r="FS9" s="856"/>
      <c r="FT9" s="84"/>
      <c r="FU9" s="86"/>
      <c r="FV9" s="855"/>
      <c r="FW9" s="856"/>
      <c r="FX9" s="84"/>
      <c r="FY9" s="86"/>
      <c r="FZ9" s="855"/>
      <c r="GA9" s="856"/>
      <c r="GB9" s="84"/>
      <c r="GC9" s="86"/>
      <c r="GD9" s="855"/>
      <c r="GE9" s="856"/>
      <c r="GF9" s="84"/>
      <c r="GG9" s="86"/>
      <c r="GH9" s="855"/>
      <c r="GI9" s="856"/>
      <c r="GJ9" s="84"/>
      <c r="GK9" s="86"/>
      <c r="GL9" s="855"/>
      <c r="GM9" s="856"/>
      <c r="GN9" s="84"/>
      <c r="GO9" s="86"/>
      <c r="GP9" s="855"/>
      <c r="GQ9" s="856"/>
      <c r="GR9" s="84"/>
      <c r="GS9" s="86"/>
      <c r="GT9" s="855"/>
      <c r="GU9" s="856"/>
      <c r="GV9" s="84"/>
      <c r="GW9" s="86"/>
      <c r="GX9" s="855"/>
      <c r="GY9" s="856"/>
      <c r="GZ9" s="84"/>
      <c r="HA9" s="86"/>
      <c r="HB9" s="855"/>
      <c r="HC9" s="856"/>
      <c r="HD9" s="84"/>
      <c r="HE9" s="86"/>
      <c r="HF9" s="855"/>
      <c r="HG9" s="856"/>
      <c r="HH9" s="84"/>
      <c r="HI9" s="86"/>
      <c r="HJ9" s="855"/>
      <c r="HK9" s="856"/>
      <c r="HL9" s="84"/>
      <c r="HM9" s="86"/>
      <c r="HN9" s="855"/>
      <c r="HO9" s="856"/>
      <c r="HP9" s="84"/>
      <c r="HQ9" s="86"/>
      <c r="HR9" s="855"/>
      <c r="HS9" s="856"/>
      <c r="HT9" s="84"/>
      <c r="HU9" s="86"/>
      <c r="HV9" s="855"/>
      <c r="HW9" s="856"/>
      <c r="HX9" s="84"/>
      <c r="HY9" s="86"/>
      <c r="HZ9" s="855"/>
      <c r="IA9" s="856"/>
      <c r="IB9" s="84"/>
      <c r="IC9" s="86"/>
      <c r="ID9" s="855"/>
      <c r="IE9" s="856"/>
      <c r="IF9" s="84"/>
      <c r="IG9" s="86"/>
      <c r="IH9" s="855"/>
      <c r="II9" s="856"/>
      <c r="IJ9" s="84"/>
      <c r="IK9" s="86"/>
      <c r="IL9" s="855"/>
      <c r="IM9" s="856"/>
      <c r="IN9" s="84"/>
      <c r="IO9" s="86"/>
      <c r="IP9" s="855"/>
      <c r="IQ9" s="856"/>
      <c r="IR9" s="84"/>
      <c r="IS9" s="86"/>
      <c r="IT9" s="855"/>
      <c r="IU9" s="856"/>
      <c r="IV9" s="84"/>
      <c r="IW9" s="86"/>
      <c r="IX9" s="855"/>
      <c r="IY9" s="856"/>
      <c r="IZ9" s="84"/>
      <c r="JA9" s="86"/>
      <c r="JB9" s="855"/>
      <c r="JC9" s="856"/>
      <c r="JD9" s="84"/>
      <c r="JE9" s="86"/>
      <c r="JF9" s="855"/>
      <c r="JG9" s="856"/>
      <c r="JH9" s="84"/>
      <c r="JI9" s="86"/>
      <c r="JJ9" s="855"/>
      <c r="JK9" s="856"/>
      <c r="JL9" s="84"/>
      <c r="JM9" s="86"/>
      <c r="JN9" s="855"/>
      <c r="JO9" s="856"/>
      <c r="JP9" s="84"/>
      <c r="JQ9" s="86"/>
      <c r="JR9" s="855"/>
      <c r="JS9" s="856"/>
      <c r="JT9" s="84"/>
      <c r="JU9" s="86"/>
      <c r="JV9" s="855"/>
      <c r="JW9" s="856"/>
      <c r="JX9" s="84"/>
      <c r="JY9" s="86"/>
      <c r="JZ9" s="855"/>
      <c r="KA9" s="856"/>
      <c r="KB9" s="84"/>
      <c r="KC9" s="86"/>
      <c r="KD9" s="855"/>
      <c r="KE9" s="856"/>
      <c r="KF9" s="84"/>
      <c r="KG9" s="86"/>
      <c r="KH9" s="855"/>
      <c r="KI9" s="856"/>
      <c r="KJ9" s="84"/>
      <c r="KK9" s="86"/>
      <c r="KL9" s="855"/>
      <c r="KM9" s="856"/>
      <c r="KN9" s="84"/>
      <c r="KO9" s="86"/>
      <c r="KP9" s="855"/>
      <c r="KQ9" s="856"/>
      <c r="KR9" s="84"/>
      <c r="KS9" s="86"/>
      <c r="KT9" s="855"/>
      <c r="KU9" s="856"/>
      <c r="KV9" s="84"/>
      <c r="KW9" s="86"/>
      <c r="KX9" s="855"/>
      <c r="KY9" s="856"/>
      <c r="KZ9" s="84"/>
      <c r="LA9" s="86"/>
      <c r="LB9" s="855"/>
      <c r="LC9" s="856"/>
      <c r="LD9" s="84"/>
      <c r="LE9" s="86"/>
      <c r="LF9" s="855"/>
      <c r="LG9" s="856"/>
      <c r="LH9" s="84"/>
      <c r="LI9" s="86"/>
      <c r="LJ9" s="855"/>
      <c r="LK9" s="856"/>
      <c r="LL9" s="84"/>
      <c r="LM9" s="86"/>
      <c r="LN9" s="855"/>
      <c r="LO9" s="856"/>
      <c r="LP9" s="84"/>
      <c r="LQ9" s="86"/>
      <c r="LR9" s="855"/>
      <c r="LS9" s="856"/>
      <c r="LT9" s="84"/>
      <c r="LU9" s="86"/>
      <c r="LV9" s="927"/>
      <c r="LW9" s="928"/>
      <c r="LX9" s="84"/>
      <c r="LY9" s="86"/>
      <c r="LZ9" s="927"/>
      <c r="MA9" s="928"/>
      <c r="MB9" s="84"/>
      <c r="MC9" s="86"/>
      <c r="MD9" s="927"/>
      <c r="ME9" s="928"/>
      <c r="MF9" s="84"/>
      <c r="MG9" s="86"/>
      <c r="MH9" s="927"/>
      <c r="MI9" s="928"/>
      <c r="MJ9" s="84"/>
      <c r="MK9" s="86"/>
      <c r="ML9" s="927"/>
      <c r="MM9" s="928"/>
      <c r="MN9" s="84"/>
      <c r="MO9" s="86"/>
      <c r="MP9" s="927"/>
      <c r="MQ9" s="928"/>
      <c r="MR9" s="84"/>
      <c r="MS9" s="86"/>
      <c r="MT9" s="927"/>
      <c r="MU9" s="928"/>
      <c r="MV9" s="84"/>
      <c r="MW9" s="86"/>
      <c r="MX9" s="927"/>
      <c r="MY9" s="928"/>
      <c r="MZ9" s="84"/>
      <c r="NA9" s="86"/>
      <c r="NB9" s="927"/>
      <c r="NC9" s="928"/>
      <c r="ND9" s="84"/>
      <c r="NE9" s="86"/>
      <c r="NF9" s="927"/>
      <c r="NG9" s="928"/>
      <c r="NH9" s="419"/>
      <c r="NI9" s="409"/>
    </row>
    <row r="10" spans="1:376" ht="6" customHeight="1">
      <c r="A10" s="878"/>
      <c r="B10" s="878"/>
      <c r="C10" s="878"/>
      <c r="D10" s="878"/>
      <c r="E10" s="878"/>
      <c r="F10" s="878"/>
      <c r="G10" s="878"/>
      <c r="H10" s="353"/>
      <c r="I10" s="911"/>
      <c r="J10" s="354"/>
      <c r="K10" s="144"/>
      <c r="L10" s="144"/>
      <c r="M10" s="84"/>
      <c r="N10" s="85"/>
      <c r="O10" s="85"/>
      <c r="P10" s="84"/>
      <c r="Q10" s="84"/>
      <c r="R10" s="85"/>
      <c r="S10" s="85"/>
      <c r="T10" s="84"/>
      <c r="U10" s="84"/>
      <c r="V10" s="85"/>
      <c r="W10" s="85"/>
      <c r="X10" s="84"/>
      <c r="Y10" s="84"/>
      <c r="Z10" s="85"/>
      <c r="AA10" s="85"/>
      <c r="AB10" s="84"/>
      <c r="AC10" s="84"/>
      <c r="AD10" s="85"/>
      <c r="AE10" s="85"/>
      <c r="AF10" s="84"/>
      <c r="AG10" s="84"/>
      <c r="AH10" s="85"/>
      <c r="AI10" s="85"/>
      <c r="AJ10" s="84"/>
      <c r="AK10" s="84"/>
      <c r="AL10" s="85"/>
      <c r="AM10" s="85"/>
      <c r="AN10" s="84"/>
      <c r="AO10" s="84"/>
      <c r="AP10" s="85"/>
      <c r="AQ10" s="85"/>
      <c r="AR10" s="84"/>
      <c r="AS10" s="84"/>
      <c r="AT10" s="85"/>
      <c r="AU10" s="85"/>
      <c r="AV10" s="84"/>
      <c r="AW10" s="84"/>
      <c r="AX10" s="85"/>
      <c r="AY10" s="85"/>
      <c r="AZ10" s="84"/>
      <c r="BA10" s="84"/>
      <c r="BB10" s="85"/>
      <c r="BC10" s="85"/>
      <c r="BD10" s="84"/>
      <c r="BE10" s="84"/>
      <c r="BF10" s="85"/>
      <c r="BG10" s="85"/>
      <c r="BH10" s="84"/>
      <c r="BI10" s="84"/>
      <c r="BJ10" s="85"/>
      <c r="BK10" s="85"/>
      <c r="BL10" s="84"/>
      <c r="BM10" s="84"/>
      <c r="BN10" s="85"/>
      <c r="BO10" s="85"/>
      <c r="BP10" s="84"/>
      <c r="BQ10" s="84"/>
      <c r="BR10" s="85"/>
      <c r="BS10" s="85"/>
      <c r="BT10" s="84"/>
      <c r="BU10" s="84"/>
      <c r="BV10" s="85"/>
      <c r="BW10" s="85"/>
      <c r="BX10" s="84"/>
      <c r="BY10" s="84"/>
      <c r="BZ10" s="85"/>
      <c r="CA10" s="85"/>
      <c r="CB10" s="84"/>
      <c r="CC10" s="84"/>
      <c r="CD10" s="85"/>
      <c r="CE10" s="85"/>
      <c r="CF10" s="84"/>
      <c r="CG10" s="84"/>
      <c r="CH10" s="85"/>
      <c r="CI10" s="85"/>
      <c r="CJ10" s="84"/>
      <c r="CK10" s="84"/>
      <c r="CL10" s="85"/>
      <c r="CM10" s="85"/>
      <c r="CN10" s="84"/>
      <c r="CO10" s="84"/>
      <c r="CP10" s="85"/>
      <c r="CQ10" s="85"/>
      <c r="CR10" s="84"/>
      <c r="CS10" s="84"/>
      <c r="CT10" s="85"/>
      <c r="CU10" s="85"/>
      <c r="CV10" s="84"/>
      <c r="CW10" s="84"/>
      <c r="CX10" s="85"/>
      <c r="CY10" s="85"/>
      <c r="CZ10" s="84"/>
      <c r="DA10" s="84"/>
      <c r="DB10" s="85"/>
      <c r="DC10" s="85"/>
      <c r="DD10" s="84"/>
      <c r="DE10" s="84"/>
      <c r="DF10" s="85"/>
      <c r="DG10" s="85"/>
      <c r="DH10" s="84"/>
      <c r="DI10" s="84"/>
      <c r="DJ10" s="85"/>
      <c r="DK10" s="85"/>
      <c r="DL10" s="84"/>
      <c r="DM10" s="84"/>
      <c r="DN10" s="85"/>
      <c r="DO10" s="85"/>
      <c r="DP10" s="84"/>
      <c r="DQ10" s="84"/>
      <c r="DR10" s="85"/>
      <c r="DS10" s="85"/>
      <c r="DT10" s="84"/>
      <c r="DU10" s="84"/>
      <c r="DV10" s="85"/>
      <c r="DW10" s="85"/>
      <c r="DX10" s="84"/>
      <c r="DY10" s="84"/>
      <c r="DZ10" s="85"/>
      <c r="EA10" s="85"/>
      <c r="EB10" s="84"/>
      <c r="EC10" s="84"/>
      <c r="ED10" s="85"/>
      <c r="EE10" s="85"/>
      <c r="EF10" s="84"/>
      <c r="EG10" s="84"/>
      <c r="EH10" s="85"/>
      <c r="EI10" s="85"/>
      <c r="EJ10" s="84"/>
      <c r="EK10" s="84"/>
      <c r="EL10" s="85"/>
      <c r="EM10" s="85"/>
      <c r="EN10" s="84"/>
      <c r="EO10" s="84"/>
      <c r="EP10" s="85"/>
      <c r="EQ10" s="85"/>
      <c r="ER10" s="84"/>
      <c r="ES10" s="84"/>
      <c r="ET10" s="85"/>
      <c r="EU10" s="85"/>
      <c r="EV10" s="84"/>
      <c r="EW10" s="84"/>
      <c r="EX10" s="85"/>
      <c r="EY10" s="85"/>
      <c r="EZ10" s="84"/>
      <c r="FA10" s="84"/>
      <c r="FB10" s="85"/>
      <c r="FC10" s="85"/>
      <c r="FD10" s="84"/>
      <c r="FE10" s="84"/>
      <c r="FF10" s="85"/>
      <c r="FG10" s="85"/>
      <c r="FH10" s="84"/>
      <c r="FI10" s="84"/>
      <c r="FJ10" s="85"/>
      <c r="FK10" s="85"/>
      <c r="FL10" s="84"/>
      <c r="FM10" s="84"/>
      <c r="FN10" s="85"/>
      <c r="FO10" s="85"/>
      <c r="FP10" s="84"/>
      <c r="FQ10" s="84"/>
      <c r="FR10" s="85"/>
      <c r="FS10" s="85"/>
      <c r="FT10" s="84"/>
      <c r="FU10" s="84"/>
      <c r="FV10" s="85"/>
      <c r="FW10" s="85"/>
      <c r="FX10" s="84"/>
      <c r="FY10" s="84"/>
      <c r="FZ10" s="85"/>
      <c r="GA10" s="85"/>
      <c r="GB10" s="84"/>
      <c r="GC10" s="84"/>
      <c r="GD10" s="85"/>
      <c r="GE10" s="85"/>
      <c r="GF10" s="84"/>
      <c r="GG10" s="84"/>
      <c r="GH10" s="85"/>
      <c r="GI10" s="85"/>
      <c r="GJ10" s="84"/>
      <c r="GK10" s="84"/>
      <c r="GL10" s="85"/>
      <c r="GM10" s="85"/>
      <c r="GN10" s="84"/>
      <c r="GO10" s="84"/>
      <c r="GP10" s="85"/>
      <c r="GQ10" s="85"/>
      <c r="GR10" s="84"/>
      <c r="GS10" s="84"/>
      <c r="GT10" s="85"/>
      <c r="GU10" s="85"/>
      <c r="GV10" s="84"/>
      <c r="GW10" s="84"/>
      <c r="GX10" s="85"/>
      <c r="GY10" s="85"/>
      <c r="GZ10" s="84"/>
      <c r="HA10" s="84"/>
      <c r="HB10" s="85"/>
      <c r="HC10" s="85"/>
      <c r="HD10" s="84"/>
      <c r="HE10" s="84"/>
      <c r="HF10" s="85"/>
      <c r="HG10" s="85"/>
      <c r="HH10" s="84"/>
      <c r="HI10" s="84"/>
      <c r="HJ10" s="85"/>
      <c r="HK10" s="85"/>
      <c r="HL10" s="84"/>
      <c r="HM10" s="84"/>
      <c r="HN10" s="85"/>
      <c r="HO10" s="85"/>
      <c r="HP10" s="84"/>
      <c r="HQ10" s="84"/>
      <c r="HR10" s="85"/>
      <c r="HS10" s="85"/>
      <c r="HT10" s="84"/>
      <c r="HU10" s="84"/>
      <c r="HV10" s="85"/>
      <c r="HW10" s="85"/>
      <c r="HX10" s="84"/>
      <c r="HY10" s="84"/>
      <c r="HZ10" s="85"/>
      <c r="IA10" s="85"/>
      <c r="IB10" s="84"/>
      <c r="IC10" s="84"/>
      <c r="ID10" s="85"/>
      <c r="IE10" s="85"/>
      <c r="IF10" s="84"/>
      <c r="IG10" s="84"/>
      <c r="IH10" s="85"/>
      <c r="II10" s="85"/>
      <c r="IJ10" s="84"/>
      <c r="IK10" s="84"/>
      <c r="IL10" s="85"/>
      <c r="IM10" s="85"/>
      <c r="IN10" s="84"/>
      <c r="IO10" s="84"/>
      <c r="IP10" s="85"/>
      <c r="IQ10" s="85"/>
      <c r="IR10" s="84"/>
      <c r="IS10" s="84"/>
      <c r="IT10" s="85"/>
      <c r="IU10" s="85"/>
      <c r="IV10" s="84"/>
      <c r="IW10" s="84"/>
      <c r="IX10" s="85"/>
      <c r="IY10" s="85"/>
      <c r="IZ10" s="84"/>
      <c r="JA10" s="84"/>
      <c r="JB10" s="85"/>
      <c r="JC10" s="85"/>
      <c r="JD10" s="84"/>
      <c r="JE10" s="84"/>
      <c r="JF10" s="85"/>
      <c r="JG10" s="85"/>
      <c r="JH10" s="84"/>
      <c r="JI10" s="84"/>
      <c r="JJ10" s="85"/>
      <c r="JK10" s="85"/>
      <c r="JL10" s="84"/>
      <c r="JM10" s="84"/>
      <c r="JN10" s="85"/>
      <c r="JO10" s="85"/>
      <c r="JP10" s="84"/>
      <c r="JQ10" s="84"/>
      <c r="JR10" s="85"/>
      <c r="JS10" s="85"/>
      <c r="JT10" s="84"/>
      <c r="JU10" s="84"/>
      <c r="JV10" s="85"/>
      <c r="JW10" s="85"/>
      <c r="JX10" s="84"/>
      <c r="JY10" s="84"/>
      <c r="JZ10" s="85"/>
      <c r="KA10" s="85"/>
      <c r="KB10" s="84"/>
      <c r="KC10" s="84"/>
      <c r="KD10" s="85"/>
      <c r="KE10" s="85"/>
      <c r="KF10" s="84"/>
      <c r="KG10" s="84"/>
      <c r="KH10" s="85"/>
      <c r="KI10" s="85"/>
      <c r="KJ10" s="84"/>
      <c r="KK10" s="84"/>
      <c r="KL10" s="85"/>
      <c r="KM10" s="85"/>
      <c r="KN10" s="84"/>
      <c r="KO10" s="84"/>
      <c r="KP10" s="85"/>
      <c r="KQ10" s="85"/>
      <c r="KR10" s="84"/>
      <c r="KS10" s="84"/>
      <c r="KT10" s="85"/>
      <c r="KU10" s="85"/>
      <c r="KV10" s="84"/>
      <c r="KW10" s="84"/>
      <c r="KX10" s="85"/>
      <c r="KY10" s="85"/>
      <c r="KZ10" s="84"/>
      <c r="LA10" s="84"/>
      <c r="LB10" s="85"/>
      <c r="LC10" s="85"/>
      <c r="LD10" s="84"/>
      <c r="LE10" s="84"/>
      <c r="LF10" s="85"/>
      <c r="LG10" s="85"/>
      <c r="LH10" s="84"/>
      <c r="LI10" s="84"/>
      <c r="LJ10" s="85"/>
      <c r="LK10" s="85"/>
      <c r="LL10" s="84"/>
      <c r="LM10" s="84"/>
      <c r="LN10" s="85"/>
      <c r="LO10" s="85"/>
      <c r="LP10" s="84"/>
      <c r="LQ10" s="84"/>
      <c r="LR10" s="85"/>
      <c r="LS10" s="85"/>
      <c r="LT10" s="84"/>
      <c r="LU10" s="84"/>
      <c r="LV10" s="85"/>
      <c r="LW10" s="85"/>
      <c r="LX10" s="84"/>
      <c r="LY10" s="84"/>
      <c r="LZ10" s="85"/>
      <c r="MA10" s="85"/>
      <c r="MB10" s="84"/>
      <c r="MC10" s="84"/>
      <c r="MD10" s="85"/>
      <c r="ME10" s="85"/>
      <c r="MF10" s="84"/>
      <c r="MG10" s="84"/>
      <c r="MH10" s="85"/>
      <c r="MI10" s="85"/>
      <c r="MJ10" s="84"/>
      <c r="MK10" s="84"/>
      <c r="ML10" s="85"/>
      <c r="MM10" s="85"/>
      <c r="MN10" s="84"/>
      <c r="MO10" s="84"/>
      <c r="MP10" s="85"/>
      <c r="MQ10" s="85"/>
      <c r="MR10" s="84"/>
      <c r="MS10" s="84"/>
      <c r="MT10" s="85"/>
      <c r="MU10" s="85"/>
      <c r="MV10" s="84"/>
      <c r="MW10" s="84"/>
      <c r="MX10" s="85"/>
      <c r="MY10" s="85"/>
      <c r="MZ10" s="84"/>
      <c r="NA10" s="84"/>
      <c r="NB10" s="85"/>
      <c r="NC10" s="85"/>
      <c r="ND10" s="84"/>
      <c r="NE10" s="84"/>
      <c r="NF10" s="85"/>
      <c r="NG10" s="85"/>
      <c r="NH10" s="419"/>
      <c r="NI10" s="409"/>
    </row>
    <row r="11" spans="1:376" ht="35.1" customHeight="1">
      <c r="A11" s="878"/>
      <c r="B11" s="878"/>
      <c r="C11" s="878"/>
      <c r="D11" s="878"/>
      <c r="E11" s="878"/>
      <c r="F11" s="878"/>
      <c r="G11" s="878"/>
      <c r="H11" s="353"/>
      <c r="I11" s="911"/>
      <c r="J11" s="354"/>
      <c r="K11" s="144"/>
      <c r="L11" s="144"/>
      <c r="M11" s="86"/>
      <c r="N11" s="855"/>
      <c r="O11" s="856"/>
      <c r="P11" s="84"/>
      <c r="Q11" s="86"/>
      <c r="R11" s="855"/>
      <c r="S11" s="856"/>
      <c r="T11" s="84"/>
      <c r="U11" s="86"/>
      <c r="V11" s="855"/>
      <c r="W11" s="856"/>
      <c r="X11" s="84"/>
      <c r="Y11" s="86"/>
      <c r="Z11" s="855"/>
      <c r="AA11" s="856"/>
      <c r="AB11" s="84"/>
      <c r="AC11" s="86"/>
      <c r="AD11" s="855"/>
      <c r="AE11" s="856"/>
      <c r="AF11" s="84"/>
      <c r="AG11" s="86"/>
      <c r="AH11" s="855"/>
      <c r="AI11" s="856"/>
      <c r="AJ11" s="84"/>
      <c r="AK11" s="86"/>
      <c r="AL11" s="855"/>
      <c r="AM11" s="856"/>
      <c r="AN11" s="84"/>
      <c r="AO11" s="86"/>
      <c r="AP11" s="855"/>
      <c r="AQ11" s="856"/>
      <c r="AR11" s="84"/>
      <c r="AS11" s="86"/>
      <c r="AT11" s="855"/>
      <c r="AU11" s="856"/>
      <c r="AV11" s="84"/>
      <c r="AW11" s="86"/>
      <c r="AX11" s="855"/>
      <c r="AY11" s="856"/>
      <c r="AZ11" s="84"/>
      <c r="BA11" s="86"/>
      <c r="BB11" s="855"/>
      <c r="BC11" s="856"/>
      <c r="BD11" s="84"/>
      <c r="BE11" s="86"/>
      <c r="BF11" s="855"/>
      <c r="BG11" s="856"/>
      <c r="BH11" s="84"/>
      <c r="BI11" s="86"/>
      <c r="BJ11" s="855"/>
      <c r="BK11" s="856"/>
      <c r="BL11" s="84"/>
      <c r="BM11" s="86"/>
      <c r="BN11" s="855"/>
      <c r="BO11" s="856"/>
      <c r="BP11" s="84"/>
      <c r="BQ11" s="86"/>
      <c r="BR11" s="855"/>
      <c r="BS11" s="856"/>
      <c r="BT11" s="84"/>
      <c r="BU11" s="86"/>
      <c r="BV11" s="855"/>
      <c r="BW11" s="856"/>
      <c r="BX11" s="84"/>
      <c r="BY11" s="86"/>
      <c r="BZ11" s="855"/>
      <c r="CA11" s="856"/>
      <c r="CB11" s="84"/>
      <c r="CC11" s="86"/>
      <c r="CD11" s="855"/>
      <c r="CE11" s="856"/>
      <c r="CF11" s="84"/>
      <c r="CG11" s="86"/>
      <c r="CH11" s="855"/>
      <c r="CI11" s="856"/>
      <c r="CJ11" s="84"/>
      <c r="CK11" s="86"/>
      <c r="CL11" s="855"/>
      <c r="CM11" s="856"/>
      <c r="CN11" s="84"/>
      <c r="CO11" s="86"/>
      <c r="CP11" s="855"/>
      <c r="CQ11" s="856"/>
      <c r="CR11" s="84"/>
      <c r="CS11" s="86"/>
      <c r="CT11" s="855"/>
      <c r="CU11" s="856"/>
      <c r="CV11" s="84"/>
      <c r="CW11" s="86"/>
      <c r="CX11" s="855"/>
      <c r="CY11" s="856"/>
      <c r="CZ11" s="84"/>
      <c r="DA11" s="86"/>
      <c r="DB11" s="855"/>
      <c r="DC11" s="856"/>
      <c r="DD11" s="84"/>
      <c r="DE11" s="86"/>
      <c r="DF11" s="855"/>
      <c r="DG11" s="856"/>
      <c r="DH11" s="84"/>
      <c r="DI11" s="86"/>
      <c r="DJ11" s="855"/>
      <c r="DK11" s="856"/>
      <c r="DL11" s="84"/>
      <c r="DM11" s="86"/>
      <c r="DN11" s="855"/>
      <c r="DO11" s="856"/>
      <c r="DP11" s="84"/>
      <c r="DQ11" s="86"/>
      <c r="DR11" s="855"/>
      <c r="DS11" s="856"/>
      <c r="DT11" s="84"/>
      <c r="DU11" s="86"/>
      <c r="DV11" s="855"/>
      <c r="DW11" s="856"/>
      <c r="DX11" s="84"/>
      <c r="DY11" s="86"/>
      <c r="DZ11" s="855"/>
      <c r="EA11" s="856"/>
      <c r="EB11" s="84"/>
      <c r="EC11" s="86"/>
      <c r="ED11" s="855"/>
      <c r="EE11" s="856"/>
      <c r="EF11" s="84"/>
      <c r="EG11" s="86"/>
      <c r="EH11" s="855"/>
      <c r="EI11" s="856"/>
      <c r="EJ11" s="84"/>
      <c r="EK11" s="86"/>
      <c r="EL11" s="855"/>
      <c r="EM11" s="856"/>
      <c r="EN11" s="84"/>
      <c r="EO11" s="86"/>
      <c r="EP11" s="855"/>
      <c r="EQ11" s="856"/>
      <c r="ER11" s="84"/>
      <c r="ES11" s="86"/>
      <c r="ET11" s="855"/>
      <c r="EU11" s="856"/>
      <c r="EV11" s="84"/>
      <c r="EW11" s="86"/>
      <c r="EX11" s="855"/>
      <c r="EY11" s="856"/>
      <c r="EZ11" s="84"/>
      <c r="FA11" s="86"/>
      <c r="FB11" s="855"/>
      <c r="FC11" s="856"/>
      <c r="FD11" s="84"/>
      <c r="FE11" s="86"/>
      <c r="FF11" s="855"/>
      <c r="FG11" s="856"/>
      <c r="FH11" s="84"/>
      <c r="FI11" s="86"/>
      <c r="FJ11" s="855"/>
      <c r="FK11" s="856"/>
      <c r="FL11" s="84"/>
      <c r="FM11" s="86"/>
      <c r="FN11" s="855"/>
      <c r="FO11" s="856"/>
      <c r="FP11" s="84"/>
      <c r="FQ11" s="86"/>
      <c r="FR11" s="855"/>
      <c r="FS11" s="856"/>
      <c r="FT11" s="84"/>
      <c r="FU11" s="86"/>
      <c r="FV11" s="855"/>
      <c r="FW11" s="856"/>
      <c r="FX11" s="84"/>
      <c r="FY11" s="86"/>
      <c r="FZ11" s="855"/>
      <c r="GA11" s="856"/>
      <c r="GB11" s="84"/>
      <c r="GC11" s="86"/>
      <c r="GD11" s="855"/>
      <c r="GE11" s="856"/>
      <c r="GF11" s="84"/>
      <c r="GG11" s="86"/>
      <c r="GH11" s="855"/>
      <c r="GI11" s="856"/>
      <c r="GJ11" s="84"/>
      <c r="GK11" s="86"/>
      <c r="GL11" s="855"/>
      <c r="GM11" s="856"/>
      <c r="GN11" s="84"/>
      <c r="GO11" s="86"/>
      <c r="GP11" s="855"/>
      <c r="GQ11" s="856"/>
      <c r="GR11" s="84"/>
      <c r="GS11" s="86"/>
      <c r="GT11" s="855"/>
      <c r="GU11" s="856"/>
      <c r="GV11" s="84"/>
      <c r="GW11" s="86"/>
      <c r="GX11" s="855"/>
      <c r="GY11" s="856"/>
      <c r="GZ11" s="84"/>
      <c r="HA11" s="86"/>
      <c r="HB11" s="855"/>
      <c r="HC11" s="856"/>
      <c r="HD11" s="84"/>
      <c r="HE11" s="86"/>
      <c r="HF11" s="855"/>
      <c r="HG11" s="856"/>
      <c r="HH11" s="84"/>
      <c r="HI11" s="86"/>
      <c r="HJ11" s="855"/>
      <c r="HK11" s="856"/>
      <c r="HL11" s="84"/>
      <c r="HM11" s="86"/>
      <c r="HN11" s="855"/>
      <c r="HO11" s="856"/>
      <c r="HP11" s="84"/>
      <c r="HQ11" s="86"/>
      <c r="HR11" s="855"/>
      <c r="HS11" s="856"/>
      <c r="HT11" s="84"/>
      <c r="HU11" s="86"/>
      <c r="HV11" s="855"/>
      <c r="HW11" s="856"/>
      <c r="HX11" s="84"/>
      <c r="HY11" s="86"/>
      <c r="HZ11" s="855"/>
      <c r="IA11" s="856"/>
      <c r="IB11" s="84"/>
      <c r="IC11" s="86"/>
      <c r="ID11" s="855"/>
      <c r="IE11" s="856"/>
      <c r="IF11" s="84"/>
      <c r="IG11" s="86"/>
      <c r="IH11" s="855"/>
      <c r="II11" s="856"/>
      <c r="IJ11" s="84"/>
      <c r="IK11" s="86"/>
      <c r="IL11" s="855"/>
      <c r="IM11" s="856"/>
      <c r="IN11" s="84"/>
      <c r="IO11" s="86"/>
      <c r="IP11" s="855"/>
      <c r="IQ11" s="856"/>
      <c r="IR11" s="84"/>
      <c r="IS11" s="86"/>
      <c r="IT11" s="855"/>
      <c r="IU11" s="856"/>
      <c r="IV11" s="84"/>
      <c r="IW11" s="86"/>
      <c r="IX11" s="855"/>
      <c r="IY11" s="856"/>
      <c r="IZ11" s="84"/>
      <c r="JA11" s="86"/>
      <c r="JB11" s="855"/>
      <c r="JC11" s="856"/>
      <c r="JD11" s="84"/>
      <c r="JE11" s="86"/>
      <c r="JF11" s="855"/>
      <c r="JG11" s="856"/>
      <c r="JH11" s="84"/>
      <c r="JI11" s="86"/>
      <c r="JJ11" s="855"/>
      <c r="JK11" s="856"/>
      <c r="JL11" s="84"/>
      <c r="JM11" s="86"/>
      <c r="JN11" s="855"/>
      <c r="JO11" s="856"/>
      <c r="JP11" s="84"/>
      <c r="JQ11" s="86"/>
      <c r="JR11" s="855"/>
      <c r="JS11" s="856"/>
      <c r="JT11" s="84"/>
      <c r="JU11" s="86"/>
      <c r="JV11" s="855"/>
      <c r="JW11" s="856"/>
      <c r="JX11" s="84"/>
      <c r="JY11" s="86"/>
      <c r="JZ11" s="855"/>
      <c r="KA11" s="856"/>
      <c r="KB11" s="84"/>
      <c r="KC11" s="86"/>
      <c r="KD11" s="855"/>
      <c r="KE11" s="856"/>
      <c r="KF11" s="84"/>
      <c r="KG11" s="86"/>
      <c r="KH11" s="855"/>
      <c r="KI11" s="856"/>
      <c r="KJ11" s="84"/>
      <c r="KK11" s="86"/>
      <c r="KL11" s="855"/>
      <c r="KM11" s="856"/>
      <c r="KN11" s="84"/>
      <c r="KO11" s="86"/>
      <c r="KP11" s="855"/>
      <c r="KQ11" s="856"/>
      <c r="KR11" s="84"/>
      <c r="KS11" s="86"/>
      <c r="KT11" s="855"/>
      <c r="KU11" s="856"/>
      <c r="KV11" s="84"/>
      <c r="KW11" s="86"/>
      <c r="KX11" s="855"/>
      <c r="KY11" s="856"/>
      <c r="KZ11" s="84"/>
      <c r="LA11" s="86"/>
      <c r="LB11" s="855"/>
      <c r="LC11" s="856"/>
      <c r="LD11" s="84"/>
      <c r="LE11" s="86"/>
      <c r="LF11" s="855"/>
      <c r="LG11" s="856"/>
      <c r="LH11" s="84"/>
      <c r="LI11" s="86"/>
      <c r="LJ11" s="855"/>
      <c r="LK11" s="856"/>
      <c r="LL11" s="84"/>
      <c r="LM11" s="86"/>
      <c r="LN11" s="855"/>
      <c r="LO11" s="856"/>
      <c r="LP11" s="84"/>
      <c r="LQ11" s="86"/>
      <c r="LR11" s="855"/>
      <c r="LS11" s="856"/>
      <c r="LT11" s="84"/>
      <c r="LU11" s="86"/>
      <c r="LV11" s="855"/>
      <c r="LW11" s="856"/>
      <c r="LX11" s="84"/>
      <c r="LY11" s="86"/>
      <c r="LZ11" s="855"/>
      <c r="MA11" s="856"/>
      <c r="MB11" s="84"/>
      <c r="MC11" s="86"/>
      <c r="MD11" s="855"/>
      <c r="ME11" s="856"/>
      <c r="MF11" s="84"/>
      <c r="MG11" s="86"/>
      <c r="MH11" s="855"/>
      <c r="MI11" s="856"/>
      <c r="MJ11" s="84"/>
      <c r="MK11" s="86"/>
      <c r="ML11" s="855"/>
      <c r="MM11" s="856"/>
      <c r="MN11" s="84"/>
      <c r="MO11" s="86"/>
      <c r="MP11" s="855"/>
      <c r="MQ11" s="856"/>
      <c r="MR11" s="84"/>
      <c r="MS11" s="86"/>
      <c r="MT11" s="855"/>
      <c r="MU11" s="856"/>
      <c r="MV11" s="84"/>
      <c r="MW11" s="86"/>
      <c r="MX11" s="855"/>
      <c r="MY11" s="856"/>
      <c r="MZ11" s="84"/>
      <c r="NA11" s="86"/>
      <c r="NB11" s="855"/>
      <c r="NC11" s="856"/>
      <c r="ND11" s="84"/>
      <c r="NE11" s="86"/>
      <c r="NF11" s="855"/>
      <c r="NG11" s="856"/>
      <c r="NH11" s="419"/>
      <c r="NI11" s="409"/>
    </row>
    <row r="12" spans="1:376" ht="6" customHeight="1">
      <c r="A12" s="878"/>
      <c r="B12" s="878"/>
      <c r="C12" s="878"/>
      <c r="D12" s="878"/>
      <c r="E12" s="878"/>
      <c r="F12" s="878"/>
      <c r="G12" s="878"/>
      <c r="H12" s="353"/>
      <c r="I12" s="911"/>
      <c r="J12" s="354"/>
      <c r="K12" s="144"/>
      <c r="L12" s="144"/>
      <c r="M12" s="84"/>
      <c r="N12" s="85"/>
      <c r="O12" s="85"/>
      <c r="P12" s="84"/>
      <c r="Q12" s="84"/>
      <c r="R12" s="85"/>
      <c r="S12" s="85"/>
      <c r="T12" s="84"/>
      <c r="U12" s="84"/>
      <c r="V12" s="85"/>
      <c r="W12" s="85"/>
      <c r="X12" s="84"/>
      <c r="Y12" s="84"/>
      <c r="Z12" s="85"/>
      <c r="AA12" s="85"/>
      <c r="AB12" s="84"/>
      <c r="AC12" s="84"/>
      <c r="AD12" s="85"/>
      <c r="AE12" s="85"/>
      <c r="AF12" s="84"/>
      <c r="AG12" s="84"/>
      <c r="AH12" s="85"/>
      <c r="AI12" s="85"/>
      <c r="AJ12" s="84"/>
      <c r="AK12" s="84"/>
      <c r="AL12" s="85"/>
      <c r="AM12" s="85"/>
      <c r="AN12" s="84"/>
      <c r="AO12" s="84"/>
      <c r="AP12" s="85"/>
      <c r="AQ12" s="85"/>
      <c r="AR12" s="84"/>
      <c r="AS12" s="84"/>
      <c r="AT12" s="85"/>
      <c r="AU12" s="85"/>
      <c r="AV12" s="84"/>
      <c r="AW12" s="84"/>
      <c r="AX12" s="85"/>
      <c r="AY12" s="85"/>
      <c r="AZ12" s="84"/>
      <c r="BA12" s="84"/>
      <c r="BB12" s="85"/>
      <c r="BC12" s="85"/>
      <c r="BD12" s="84"/>
      <c r="BE12" s="84"/>
      <c r="BF12" s="85"/>
      <c r="BG12" s="85"/>
      <c r="BH12" s="84"/>
      <c r="BI12" s="84"/>
      <c r="BJ12" s="85"/>
      <c r="BK12" s="85"/>
      <c r="BL12" s="84"/>
      <c r="BM12" s="84"/>
      <c r="BN12" s="85"/>
      <c r="BO12" s="85"/>
      <c r="BP12" s="84"/>
      <c r="BQ12" s="84"/>
      <c r="BR12" s="85"/>
      <c r="BS12" s="85"/>
      <c r="BT12" s="84"/>
      <c r="BU12" s="84"/>
      <c r="BV12" s="85"/>
      <c r="BW12" s="85"/>
      <c r="BX12" s="84"/>
      <c r="BY12" s="84"/>
      <c r="BZ12" s="85"/>
      <c r="CA12" s="85"/>
      <c r="CB12" s="84"/>
      <c r="CC12" s="84"/>
      <c r="CD12" s="85"/>
      <c r="CE12" s="85"/>
      <c r="CF12" s="84"/>
      <c r="CG12" s="84"/>
      <c r="CH12" s="85"/>
      <c r="CI12" s="85"/>
      <c r="CJ12" s="84"/>
      <c r="CK12" s="84"/>
      <c r="CL12" s="85"/>
      <c r="CM12" s="85"/>
      <c r="CN12" s="84"/>
      <c r="CO12" s="84"/>
      <c r="CP12" s="85"/>
      <c r="CQ12" s="85"/>
      <c r="CR12" s="84"/>
      <c r="CS12" s="84"/>
      <c r="CT12" s="85"/>
      <c r="CU12" s="85"/>
      <c r="CV12" s="84"/>
      <c r="CW12" s="84"/>
      <c r="CX12" s="85"/>
      <c r="CY12" s="85"/>
      <c r="CZ12" s="84"/>
      <c r="DA12" s="84"/>
      <c r="DB12" s="85"/>
      <c r="DC12" s="85"/>
      <c r="DD12" s="84"/>
      <c r="DE12" s="84"/>
      <c r="DF12" s="85"/>
      <c r="DG12" s="85"/>
      <c r="DH12" s="84"/>
      <c r="DI12" s="84"/>
      <c r="DJ12" s="85"/>
      <c r="DK12" s="85"/>
      <c r="DL12" s="84"/>
      <c r="DM12" s="84"/>
      <c r="DN12" s="85"/>
      <c r="DO12" s="85"/>
      <c r="DP12" s="84"/>
      <c r="DQ12" s="84"/>
      <c r="DR12" s="85"/>
      <c r="DS12" s="85"/>
      <c r="DT12" s="84"/>
      <c r="DU12" s="84"/>
      <c r="DV12" s="85"/>
      <c r="DW12" s="85"/>
      <c r="DX12" s="84"/>
      <c r="DY12" s="84"/>
      <c r="DZ12" s="85"/>
      <c r="EA12" s="85"/>
      <c r="EB12" s="84"/>
      <c r="EC12" s="84"/>
      <c r="ED12" s="85"/>
      <c r="EE12" s="85"/>
      <c r="EF12" s="84"/>
      <c r="EG12" s="84"/>
      <c r="EH12" s="85"/>
      <c r="EI12" s="85"/>
      <c r="EJ12" s="84"/>
      <c r="EK12" s="84"/>
      <c r="EL12" s="85"/>
      <c r="EM12" s="85"/>
      <c r="EN12" s="84"/>
      <c r="EO12" s="84"/>
      <c r="EP12" s="85"/>
      <c r="EQ12" s="85"/>
      <c r="ER12" s="84"/>
      <c r="ES12" s="84"/>
      <c r="ET12" s="85"/>
      <c r="EU12" s="85"/>
      <c r="EV12" s="84"/>
      <c r="EW12" s="84"/>
      <c r="EX12" s="85"/>
      <c r="EY12" s="85"/>
      <c r="EZ12" s="84"/>
      <c r="FA12" s="84"/>
      <c r="FB12" s="85"/>
      <c r="FC12" s="85"/>
      <c r="FD12" s="84"/>
      <c r="FE12" s="84"/>
      <c r="FF12" s="85"/>
      <c r="FG12" s="85"/>
      <c r="FH12" s="84"/>
      <c r="FI12" s="84"/>
      <c r="FJ12" s="85"/>
      <c r="FK12" s="85"/>
      <c r="FL12" s="84"/>
      <c r="FM12" s="84"/>
      <c r="FN12" s="85"/>
      <c r="FO12" s="85"/>
      <c r="FP12" s="84"/>
      <c r="FQ12" s="84"/>
      <c r="FR12" s="85"/>
      <c r="FS12" s="85"/>
      <c r="FT12" s="84"/>
      <c r="FU12" s="84"/>
      <c r="FV12" s="85"/>
      <c r="FW12" s="85"/>
      <c r="FX12" s="84"/>
      <c r="FY12" s="84"/>
      <c r="FZ12" s="85"/>
      <c r="GA12" s="85"/>
      <c r="GB12" s="84"/>
      <c r="GC12" s="84"/>
      <c r="GD12" s="85"/>
      <c r="GE12" s="85"/>
      <c r="GF12" s="84"/>
      <c r="GG12" s="84"/>
      <c r="GH12" s="85"/>
      <c r="GI12" s="85"/>
      <c r="GJ12" s="84"/>
      <c r="GK12" s="84"/>
      <c r="GL12" s="85"/>
      <c r="GM12" s="85"/>
      <c r="GN12" s="84"/>
      <c r="GO12" s="84"/>
      <c r="GP12" s="85"/>
      <c r="GQ12" s="85"/>
      <c r="GR12" s="84"/>
      <c r="GS12" s="84"/>
      <c r="GT12" s="85"/>
      <c r="GU12" s="85"/>
      <c r="GV12" s="84"/>
      <c r="GW12" s="84"/>
      <c r="GX12" s="85"/>
      <c r="GY12" s="85"/>
      <c r="GZ12" s="84"/>
      <c r="HA12" s="84"/>
      <c r="HB12" s="85"/>
      <c r="HC12" s="85"/>
      <c r="HD12" s="84"/>
      <c r="HE12" s="84"/>
      <c r="HF12" s="85"/>
      <c r="HG12" s="85"/>
      <c r="HH12" s="84"/>
      <c r="HI12" s="84"/>
      <c r="HJ12" s="85"/>
      <c r="HK12" s="85"/>
      <c r="HL12" s="84"/>
      <c r="HM12" s="84"/>
      <c r="HN12" s="85"/>
      <c r="HO12" s="85"/>
      <c r="HP12" s="84"/>
      <c r="HQ12" s="84"/>
      <c r="HR12" s="85"/>
      <c r="HS12" s="85"/>
      <c r="HT12" s="84"/>
      <c r="HU12" s="84"/>
      <c r="HV12" s="85"/>
      <c r="HW12" s="85"/>
      <c r="HX12" s="84"/>
      <c r="HY12" s="84"/>
      <c r="HZ12" s="85"/>
      <c r="IA12" s="85"/>
      <c r="IB12" s="84"/>
      <c r="IC12" s="84"/>
      <c r="ID12" s="85"/>
      <c r="IE12" s="85"/>
      <c r="IF12" s="84"/>
      <c r="IG12" s="84"/>
      <c r="IH12" s="85"/>
      <c r="II12" s="85"/>
      <c r="IJ12" s="84"/>
      <c r="IK12" s="84"/>
      <c r="IL12" s="85"/>
      <c r="IM12" s="85"/>
      <c r="IN12" s="84"/>
      <c r="IO12" s="84"/>
      <c r="IP12" s="85"/>
      <c r="IQ12" s="85"/>
      <c r="IR12" s="84"/>
      <c r="IS12" s="84"/>
      <c r="IT12" s="85"/>
      <c r="IU12" s="85"/>
      <c r="IV12" s="84"/>
      <c r="IW12" s="84"/>
      <c r="IX12" s="85"/>
      <c r="IY12" s="85"/>
      <c r="IZ12" s="84"/>
      <c r="JA12" s="84"/>
      <c r="JB12" s="85"/>
      <c r="JC12" s="85"/>
      <c r="JD12" s="84"/>
      <c r="JE12" s="84"/>
      <c r="JF12" s="85"/>
      <c r="JG12" s="85"/>
      <c r="JH12" s="84"/>
      <c r="JI12" s="84"/>
      <c r="JJ12" s="85"/>
      <c r="JK12" s="85"/>
      <c r="JL12" s="84"/>
      <c r="JM12" s="84"/>
      <c r="JN12" s="85"/>
      <c r="JO12" s="85"/>
      <c r="JP12" s="84"/>
      <c r="JQ12" s="84"/>
      <c r="JR12" s="85"/>
      <c r="JS12" s="85"/>
      <c r="JT12" s="84"/>
      <c r="JU12" s="84"/>
      <c r="JV12" s="85"/>
      <c r="JW12" s="85"/>
      <c r="JX12" s="84"/>
      <c r="JY12" s="84"/>
      <c r="JZ12" s="85"/>
      <c r="KA12" s="85"/>
      <c r="KB12" s="84"/>
      <c r="KC12" s="84"/>
      <c r="KD12" s="85"/>
      <c r="KE12" s="85"/>
      <c r="KF12" s="84"/>
      <c r="KG12" s="84"/>
      <c r="KH12" s="85"/>
      <c r="KI12" s="85"/>
      <c r="KJ12" s="84"/>
      <c r="KK12" s="84"/>
      <c r="KL12" s="85"/>
      <c r="KM12" s="85"/>
      <c r="KN12" s="84"/>
      <c r="KO12" s="84"/>
      <c r="KP12" s="85"/>
      <c r="KQ12" s="85"/>
      <c r="KR12" s="84"/>
      <c r="KS12" s="84"/>
      <c r="KT12" s="85"/>
      <c r="KU12" s="85"/>
      <c r="KV12" s="84"/>
      <c r="KW12" s="84"/>
      <c r="KX12" s="85"/>
      <c r="KY12" s="85"/>
      <c r="KZ12" s="84"/>
      <c r="LA12" s="84"/>
      <c r="LB12" s="85"/>
      <c r="LC12" s="85"/>
      <c r="LD12" s="84"/>
      <c r="LE12" s="84"/>
      <c r="LF12" s="85"/>
      <c r="LG12" s="85"/>
      <c r="LH12" s="84"/>
      <c r="LI12" s="84"/>
      <c r="LJ12" s="85"/>
      <c r="LK12" s="85"/>
      <c r="LL12" s="84"/>
      <c r="LM12" s="84"/>
      <c r="LN12" s="85"/>
      <c r="LO12" s="85"/>
      <c r="LP12" s="84"/>
      <c r="LQ12" s="84"/>
      <c r="LR12" s="85"/>
      <c r="LS12" s="85"/>
      <c r="LT12" s="84"/>
      <c r="LU12" s="84"/>
      <c r="LV12" s="85"/>
      <c r="LW12" s="85"/>
      <c r="LX12" s="84"/>
      <c r="LY12" s="84"/>
      <c r="LZ12" s="85"/>
      <c r="MA12" s="85"/>
      <c r="MB12" s="84"/>
      <c r="MC12" s="84"/>
      <c r="MD12" s="85"/>
      <c r="ME12" s="85"/>
      <c r="MF12" s="84"/>
      <c r="MG12" s="84"/>
      <c r="MH12" s="85"/>
      <c r="MI12" s="85"/>
      <c r="MJ12" s="84"/>
      <c r="MK12" s="84"/>
      <c r="ML12" s="85"/>
      <c r="MM12" s="85"/>
      <c r="MN12" s="84"/>
      <c r="MO12" s="84"/>
      <c r="MP12" s="85"/>
      <c r="MQ12" s="85"/>
      <c r="MR12" s="84"/>
      <c r="MS12" s="84"/>
      <c r="MT12" s="85"/>
      <c r="MU12" s="85"/>
      <c r="MV12" s="84"/>
      <c r="MW12" s="84"/>
      <c r="MX12" s="85"/>
      <c r="MY12" s="85"/>
      <c r="MZ12" s="84"/>
      <c r="NA12" s="84"/>
      <c r="NB12" s="85"/>
      <c r="NC12" s="85"/>
      <c r="ND12" s="84"/>
      <c r="NE12" s="84"/>
      <c r="NF12" s="85"/>
      <c r="NG12" s="85"/>
      <c r="NH12" s="419"/>
      <c r="NI12" s="409"/>
    </row>
    <row r="13" spans="1:376" ht="35.1" customHeight="1">
      <c r="A13" s="878"/>
      <c r="B13" s="878"/>
      <c r="C13" s="878"/>
      <c r="D13" s="878"/>
      <c r="E13" s="878"/>
      <c r="F13" s="878"/>
      <c r="G13" s="878"/>
      <c r="H13" s="353"/>
      <c r="I13" s="911"/>
      <c r="J13" s="354"/>
      <c r="K13" s="144"/>
      <c r="L13" s="144"/>
      <c r="M13" s="86"/>
      <c r="N13" s="855"/>
      <c r="O13" s="856"/>
      <c r="P13" s="84"/>
      <c r="Q13" s="86"/>
      <c r="R13" s="855"/>
      <c r="S13" s="856"/>
      <c r="T13" s="84"/>
      <c r="U13" s="86"/>
      <c r="V13" s="855"/>
      <c r="W13" s="856"/>
      <c r="X13" s="84"/>
      <c r="Y13" s="86"/>
      <c r="Z13" s="855"/>
      <c r="AA13" s="856"/>
      <c r="AB13" s="84"/>
      <c r="AC13" s="86"/>
      <c r="AD13" s="855"/>
      <c r="AE13" s="856"/>
      <c r="AF13" s="84"/>
      <c r="AG13" s="86"/>
      <c r="AH13" s="855"/>
      <c r="AI13" s="856"/>
      <c r="AJ13" s="84"/>
      <c r="AK13" s="86"/>
      <c r="AL13" s="855"/>
      <c r="AM13" s="856"/>
      <c r="AN13" s="84"/>
      <c r="AO13" s="86"/>
      <c r="AP13" s="855"/>
      <c r="AQ13" s="856"/>
      <c r="AR13" s="84"/>
      <c r="AS13" s="86"/>
      <c r="AT13" s="855"/>
      <c r="AU13" s="856"/>
      <c r="AV13" s="84"/>
      <c r="AW13" s="86"/>
      <c r="AX13" s="855"/>
      <c r="AY13" s="856"/>
      <c r="AZ13" s="84"/>
      <c r="BA13" s="86"/>
      <c r="BB13" s="855"/>
      <c r="BC13" s="856"/>
      <c r="BD13" s="84"/>
      <c r="BE13" s="86"/>
      <c r="BF13" s="855"/>
      <c r="BG13" s="856"/>
      <c r="BH13" s="84"/>
      <c r="BI13" s="86"/>
      <c r="BJ13" s="855"/>
      <c r="BK13" s="856"/>
      <c r="BL13" s="84"/>
      <c r="BM13" s="86"/>
      <c r="BN13" s="855"/>
      <c r="BO13" s="856"/>
      <c r="BP13" s="84"/>
      <c r="BQ13" s="86"/>
      <c r="BR13" s="855"/>
      <c r="BS13" s="856"/>
      <c r="BT13" s="84"/>
      <c r="BU13" s="86"/>
      <c r="BV13" s="855"/>
      <c r="BW13" s="856"/>
      <c r="BX13" s="84"/>
      <c r="BY13" s="86"/>
      <c r="BZ13" s="855"/>
      <c r="CA13" s="856"/>
      <c r="CB13" s="84"/>
      <c r="CC13" s="86"/>
      <c r="CD13" s="855"/>
      <c r="CE13" s="856"/>
      <c r="CF13" s="84"/>
      <c r="CG13" s="86"/>
      <c r="CH13" s="855"/>
      <c r="CI13" s="856"/>
      <c r="CJ13" s="84"/>
      <c r="CK13" s="86"/>
      <c r="CL13" s="855"/>
      <c r="CM13" s="856"/>
      <c r="CN13" s="84"/>
      <c r="CO13" s="86"/>
      <c r="CP13" s="855"/>
      <c r="CQ13" s="856"/>
      <c r="CR13" s="84"/>
      <c r="CS13" s="86"/>
      <c r="CT13" s="855"/>
      <c r="CU13" s="856"/>
      <c r="CV13" s="84"/>
      <c r="CW13" s="86"/>
      <c r="CX13" s="855"/>
      <c r="CY13" s="856"/>
      <c r="CZ13" s="84"/>
      <c r="DA13" s="86"/>
      <c r="DB13" s="855"/>
      <c r="DC13" s="856"/>
      <c r="DD13" s="84"/>
      <c r="DE13" s="86"/>
      <c r="DF13" s="855"/>
      <c r="DG13" s="856"/>
      <c r="DH13" s="84"/>
      <c r="DI13" s="86"/>
      <c r="DJ13" s="855"/>
      <c r="DK13" s="856"/>
      <c r="DL13" s="84"/>
      <c r="DM13" s="86"/>
      <c r="DN13" s="855"/>
      <c r="DO13" s="856"/>
      <c r="DP13" s="84"/>
      <c r="DQ13" s="86"/>
      <c r="DR13" s="855"/>
      <c r="DS13" s="856"/>
      <c r="DT13" s="84"/>
      <c r="DU13" s="86"/>
      <c r="DV13" s="855"/>
      <c r="DW13" s="856"/>
      <c r="DX13" s="84"/>
      <c r="DY13" s="86"/>
      <c r="DZ13" s="855"/>
      <c r="EA13" s="856"/>
      <c r="EB13" s="84"/>
      <c r="EC13" s="86"/>
      <c r="ED13" s="855"/>
      <c r="EE13" s="856"/>
      <c r="EF13" s="84"/>
      <c r="EG13" s="86"/>
      <c r="EH13" s="855"/>
      <c r="EI13" s="856"/>
      <c r="EJ13" s="84"/>
      <c r="EK13" s="86"/>
      <c r="EL13" s="855"/>
      <c r="EM13" s="856"/>
      <c r="EN13" s="84"/>
      <c r="EO13" s="86"/>
      <c r="EP13" s="855"/>
      <c r="EQ13" s="856"/>
      <c r="ER13" s="84"/>
      <c r="ES13" s="86"/>
      <c r="ET13" s="855"/>
      <c r="EU13" s="856"/>
      <c r="EV13" s="84"/>
      <c r="EW13" s="86"/>
      <c r="EX13" s="855"/>
      <c r="EY13" s="856"/>
      <c r="EZ13" s="84"/>
      <c r="FA13" s="86"/>
      <c r="FB13" s="855"/>
      <c r="FC13" s="856"/>
      <c r="FD13" s="84"/>
      <c r="FE13" s="86"/>
      <c r="FF13" s="855"/>
      <c r="FG13" s="856"/>
      <c r="FH13" s="84"/>
      <c r="FI13" s="86"/>
      <c r="FJ13" s="855"/>
      <c r="FK13" s="856"/>
      <c r="FL13" s="84"/>
      <c r="FM13" s="86"/>
      <c r="FN13" s="855"/>
      <c r="FO13" s="856"/>
      <c r="FP13" s="84"/>
      <c r="FQ13" s="86"/>
      <c r="FR13" s="855"/>
      <c r="FS13" s="856"/>
      <c r="FT13" s="84"/>
      <c r="FU13" s="86"/>
      <c r="FV13" s="855"/>
      <c r="FW13" s="856"/>
      <c r="FX13" s="84"/>
      <c r="FY13" s="86"/>
      <c r="FZ13" s="855"/>
      <c r="GA13" s="856"/>
      <c r="GB13" s="84"/>
      <c r="GC13" s="86"/>
      <c r="GD13" s="855"/>
      <c r="GE13" s="856"/>
      <c r="GF13" s="84"/>
      <c r="GG13" s="86"/>
      <c r="GH13" s="855"/>
      <c r="GI13" s="856"/>
      <c r="GJ13" s="84"/>
      <c r="GK13" s="86"/>
      <c r="GL13" s="855"/>
      <c r="GM13" s="856"/>
      <c r="GN13" s="84"/>
      <c r="GO13" s="86"/>
      <c r="GP13" s="855"/>
      <c r="GQ13" s="856"/>
      <c r="GR13" s="84"/>
      <c r="GS13" s="86"/>
      <c r="GT13" s="855"/>
      <c r="GU13" s="856"/>
      <c r="GV13" s="84"/>
      <c r="GW13" s="86"/>
      <c r="GX13" s="855"/>
      <c r="GY13" s="856"/>
      <c r="GZ13" s="84"/>
      <c r="HA13" s="86"/>
      <c r="HB13" s="855"/>
      <c r="HC13" s="856"/>
      <c r="HD13" s="84"/>
      <c r="HE13" s="86"/>
      <c r="HF13" s="855"/>
      <c r="HG13" s="856"/>
      <c r="HH13" s="84"/>
      <c r="HI13" s="86"/>
      <c r="HJ13" s="855"/>
      <c r="HK13" s="856"/>
      <c r="HL13" s="84"/>
      <c r="HM13" s="86"/>
      <c r="HN13" s="855"/>
      <c r="HO13" s="856"/>
      <c r="HP13" s="84"/>
      <c r="HQ13" s="86"/>
      <c r="HR13" s="855"/>
      <c r="HS13" s="856"/>
      <c r="HT13" s="84"/>
      <c r="HU13" s="86"/>
      <c r="HV13" s="855"/>
      <c r="HW13" s="856"/>
      <c r="HX13" s="84"/>
      <c r="HY13" s="86"/>
      <c r="HZ13" s="855"/>
      <c r="IA13" s="856"/>
      <c r="IB13" s="84"/>
      <c r="IC13" s="86"/>
      <c r="ID13" s="855"/>
      <c r="IE13" s="856"/>
      <c r="IF13" s="84"/>
      <c r="IG13" s="86"/>
      <c r="IH13" s="855"/>
      <c r="II13" s="856"/>
      <c r="IJ13" s="84"/>
      <c r="IK13" s="86"/>
      <c r="IL13" s="855"/>
      <c r="IM13" s="856"/>
      <c r="IN13" s="84"/>
      <c r="IO13" s="86"/>
      <c r="IP13" s="855"/>
      <c r="IQ13" s="856"/>
      <c r="IR13" s="84"/>
      <c r="IS13" s="86"/>
      <c r="IT13" s="855"/>
      <c r="IU13" s="856"/>
      <c r="IV13" s="84"/>
      <c r="IW13" s="86"/>
      <c r="IX13" s="855"/>
      <c r="IY13" s="856"/>
      <c r="IZ13" s="84"/>
      <c r="JA13" s="86"/>
      <c r="JB13" s="855"/>
      <c r="JC13" s="856"/>
      <c r="JD13" s="84"/>
      <c r="JE13" s="86"/>
      <c r="JF13" s="855"/>
      <c r="JG13" s="856"/>
      <c r="JH13" s="84"/>
      <c r="JI13" s="86"/>
      <c r="JJ13" s="855"/>
      <c r="JK13" s="856"/>
      <c r="JL13" s="84"/>
      <c r="JM13" s="86"/>
      <c r="JN13" s="855"/>
      <c r="JO13" s="856"/>
      <c r="JP13" s="84"/>
      <c r="JQ13" s="86"/>
      <c r="JR13" s="855"/>
      <c r="JS13" s="856"/>
      <c r="JT13" s="84"/>
      <c r="JU13" s="86"/>
      <c r="JV13" s="855"/>
      <c r="JW13" s="856"/>
      <c r="JX13" s="84"/>
      <c r="JY13" s="86"/>
      <c r="JZ13" s="855"/>
      <c r="KA13" s="856"/>
      <c r="KB13" s="84"/>
      <c r="KC13" s="86"/>
      <c r="KD13" s="855"/>
      <c r="KE13" s="856"/>
      <c r="KF13" s="84"/>
      <c r="KG13" s="86"/>
      <c r="KH13" s="855"/>
      <c r="KI13" s="856"/>
      <c r="KJ13" s="84"/>
      <c r="KK13" s="86"/>
      <c r="KL13" s="855"/>
      <c r="KM13" s="856"/>
      <c r="KN13" s="84"/>
      <c r="KO13" s="86"/>
      <c r="KP13" s="855"/>
      <c r="KQ13" s="856"/>
      <c r="KR13" s="84"/>
      <c r="KS13" s="86"/>
      <c r="KT13" s="855"/>
      <c r="KU13" s="856"/>
      <c r="KV13" s="84"/>
      <c r="KW13" s="86"/>
      <c r="KX13" s="855"/>
      <c r="KY13" s="856"/>
      <c r="KZ13" s="84"/>
      <c r="LA13" s="86"/>
      <c r="LB13" s="855"/>
      <c r="LC13" s="856"/>
      <c r="LD13" s="84"/>
      <c r="LE13" s="86"/>
      <c r="LF13" s="855"/>
      <c r="LG13" s="856"/>
      <c r="LH13" s="84"/>
      <c r="LI13" s="86"/>
      <c r="LJ13" s="855"/>
      <c r="LK13" s="856"/>
      <c r="LL13" s="84"/>
      <c r="LM13" s="86"/>
      <c r="LN13" s="855"/>
      <c r="LO13" s="856"/>
      <c r="LP13" s="84"/>
      <c r="LQ13" s="86"/>
      <c r="LR13" s="855"/>
      <c r="LS13" s="856"/>
      <c r="LT13" s="84"/>
      <c r="LU13" s="86"/>
      <c r="LV13" s="855"/>
      <c r="LW13" s="856"/>
      <c r="LX13" s="84"/>
      <c r="LY13" s="86"/>
      <c r="LZ13" s="855"/>
      <c r="MA13" s="856"/>
      <c r="MB13" s="84"/>
      <c r="MC13" s="86"/>
      <c r="MD13" s="855"/>
      <c r="ME13" s="856"/>
      <c r="MF13" s="84"/>
      <c r="MG13" s="86"/>
      <c r="MH13" s="855"/>
      <c r="MI13" s="856"/>
      <c r="MJ13" s="84"/>
      <c r="MK13" s="86"/>
      <c r="ML13" s="855"/>
      <c r="MM13" s="856"/>
      <c r="MN13" s="84"/>
      <c r="MO13" s="86"/>
      <c r="MP13" s="855"/>
      <c r="MQ13" s="856"/>
      <c r="MR13" s="84"/>
      <c r="MS13" s="86"/>
      <c r="MT13" s="855"/>
      <c r="MU13" s="856"/>
      <c r="MV13" s="84"/>
      <c r="MW13" s="86"/>
      <c r="MX13" s="855"/>
      <c r="MY13" s="856"/>
      <c r="MZ13" s="84"/>
      <c r="NA13" s="86"/>
      <c r="NB13" s="855"/>
      <c r="NC13" s="856"/>
      <c r="ND13" s="84"/>
      <c r="NE13" s="86"/>
      <c r="NF13" s="855"/>
      <c r="NG13" s="856"/>
      <c r="NH13" s="419"/>
      <c r="NI13" s="409"/>
    </row>
    <row r="14" spans="1:376" ht="6" customHeight="1">
      <c r="A14" s="878"/>
      <c r="B14" s="878"/>
      <c r="C14" s="878"/>
      <c r="D14" s="878"/>
      <c r="E14" s="878"/>
      <c r="F14" s="878"/>
      <c r="G14" s="878"/>
      <c r="H14" s="353"/>
      <c r="I14" s="911"/>
      <c r="J14" s="354"/>
      <c r="K14" s="144"/>
      <c r="L14" s="144"/>
      <c r="M14" s="84"/>
      <c r="N14" s="85"/>
      <c r="O14" s="85"/>
      <c r="P14" s="84"/>
      <c r="Q14" s="84"/>
      <c r="R14" s="85"/>
      <c r="S14" s="85"/>
      <c r="T14" s="84"/>
      <c r="U14" s="84"/>
      <c r="V14" s="85"/>
      <c r="W14" s="85"/>
      <c r="X14" s="84"/>
      <c r="Y14" s="84"/>
      <c r="Z14" s="85"/>
      <c r="AA14" s="85"/>
      <c r="AB14" s="84"/>
      <c r="AC14" s="84"/>
      <c r="AD14" s="85"/>
      <c r="AE14" s="85"/>
      <c r="AF14" s="84"/>
      <c r="AG14" s="84"/>
      <c r="AH14" s="85"/>
      <c r="AI14" s="85"/>
      <c r="AJ14" s="84"/>
      <c r="AK14" s="84"/>
      <c r="AL14" s="85"/>
      <c r="AM14" s="85"/>
      <c r="AN14" s="84"/>
      <c r="AO14" s="84"/>
      <c r="AP14" s="85"/>
      <c r="AQ14" s="85"/>
      <c r="AR14" s="84"/>
      <c r="AS14" s="84"/>
      <c r="AT14" s="85"/>
      <c r="AU14" s="85"/>
      <c r="AV14" s="84"/>
      <c r="AW14" s="84"/>
      <c r="AX14" s="85"/>
      <c r="AY14" s="85"/>
      <c r="AZ14" s="84"/>
      <c r="BA14" s="84"/>
      <c r="BB14" s="85"/>
      <c r="BC14" s="85"/>
      <c r="BD14" s="84"/>
      <c r="BE14" s="84"/>
      <c r="BF14" s="85"/>
      <c r="BG14" s="85"/>
      <c r="BH14" s="84"/>
      <c r="BI14" s="84"/>
      <c r="BJ14" s="85"/>
      <c r="BK14" s="85"/>
      <c r="BL14" s="84"/>
      <c r="BM14" s="84"/>
      <c r="BN14" s="85"/>
      <c r="BO14" s="85"/>
      <c r="BP14" s="84"/>
      <c r="BQ14" s="84"/>
      <c r="BR14" s="85"/>
      <c r="BS14" s="85"/>
      <c r="BT14" s="84"/>
      <c r="BU14" s="84"/>
      <c r="BV14" s="85"/>
      <c r="BW14" s="85"/>
      <c r="BX14" s="84"/>
      <c r="BY14" s="84"/>
      <c r="BZ14" s="85"/>
      <c r="CA14" s="85"/>
      <c r="CB14" s="84"/>
      <c r="CC14" s="84"/>
      <c r="CD14" s="85"/>
      <c r="CE14" s="85"/>
      <c r="CF14" s="84"/>
      <c r="CG14" s="84"/>
      <c r="CH14" s="85"/>
      <c r="CI14" s="85"/>
      <c r="CJ14" s="84"/>
      <c r="CK14" s="84"/>
      <c r="CL14" s="85"/>
      <c r="CM14" s="85"/>
      <c r="CN14" s="84"/>
      <c r="CO14" s="84"/>
      <c r="CP14" s="85"/>
      <c r="CQ14" s="85"/>
      <c r="CR14" s="84"/>
      <c r="CS14" s="84"/>
      <c r="CT14" s="85"/>
      <c r="CU14" s="85"/>
      <c r="CV14" s="84"/>
      <c r="CW14" s="84"/>
      <c r="CX14" s="85"/>
      <c r="CY14" s="85"/>
      <c r="CZ14" s="84"/>
      <c r="DA14" s="84"/>
      <c r="DB14" s="85"/>
      <c r="DC14" s="85"/>
      <c r="DD14" s="84"/>
      <c r="DE14" s="84"/>
      <c r="DF14" s="85"/>
      <c r="DG14" s="85"/>
      <c r="DH14" s="84"/>
      <c r="DI14" s="84"/>
      <c r="DJ14" s="85"/>
      <c r="DK14" s="85"/>
      <c r="DL14" s="84"/>
      <c r="DM14" s="84"/>
      <c r="DN14" s="85"/>
      <c r="DO14" s="85"/>
      <c r="DP14" s="84"/>
      <c r="DQ14" s="84"/>
      <c r="DR14" s="85"/>
      <c r="DS14" s="85"/>
      <c r="DT14" s="84"/>
      <c r="DU14" s="84"/>
      <c r="DV14" s="85"/>
      <c r="DW14" s="85"/>
      <c r="DX14" s="84"/>
      <c r="DY14" s="84"/>
      <c r="DZ14" s="85"/>
      <c r="EA14" s="85"/>
      <c r="EB14" s="84"/>
      <c r="EC14" s="84"/>
      <c r="ED14" s="85"/>
      <c r="EE14" s="85"/>
      <c r="EF14" s="84"/>
      <c r="EG14" s="84"/>
      <c r="EH14" s="85"/>
      <c r="EI14" s="85"/>
      <c r="EJ14" s="84"/>
      <c r="EK14" s="84"/>
      <c r="EL14" s="85"/>
      <c r="EM14" s="85"/>
      <c r="EN14" s="84"/>
      <c r="EO14" s="84"/>
      <c r="EP14" s="85"/>
      <c r="EQ14" s="85"/>
      <c r="ER14" s="84"/>
      <c r="ES14" s="84"/>
      <c r="ET14" s="85"/>
      <c r="EU14" s="85"/>
      <c r="EV14" s="84"/>
      <c r="EW14" s="84"/>
      <c r="EX14" s="85"/>
      <c r="EY14" s="85"/>
      <c r="EZ14" s="84"/>
      <c r="FA14" s="84"/>
      <c r="FB14" s="85"/>
      <c r="FC14" s="85"/>
      <c r="FD14" s="84"/>
      <c r="FE14" s="84"/>
      <c r="FF14" s="85"/>
      <c r="FG14" s="85"/>
      <c r="FH14" s="84"/>
      <c r="FI14" s="84"/>
      <c r="FJ14" s="85"/>
      <c r="FK14" s="85"/>
      <c r="FL14" s="84"/>
      <c r="FM14" s="84"/>
      <c r="FN14" s="85"/>
      <c r="FO14" s="85"/>
      <c r="FP14" s="84"/>
      <c r="FQ14" s="84"/>
      <c r="FR14" s="85"/>
      <c r="FS14" s="85"/>
      <c r="FT14" s="84"/>
      <c r="FU14" s="84"/>
      <c r="FV14" s="85"/>
      <c r="FW14" s="85"/>
      <c r="FX14" s="84"/>
      <c r="FY14" s="84"/>
      <c r="FZ14" s="85"/>
      <c r="GA14" s="85"/>
      <c r="GB14" s="84"/>
      <c r="GC14" s="84"/>
      <c r="GD14" s="85"/>
      <c r="GE14" s="85"/>
      <c r="GF14" s="84"/>
      <c r="GG14" s="84"/>
      <c r="GH14" s="85"/>
      <c r="GI14" s="85"/>
      <c r="GJ14" s="84"/>
      <c r="GK14" s="84"/>
      <c r="GL14" s="85"/>
      <c r="GM14" s="85"/>
      <c r="GN14" s="84"/>
      <c r="GO14" s="84"/>
      <c r="GP14" s="85"/>
      <c r="GQ14" s="85"/>
      <c r="GR14" s="84"/>
      <c r="GS14" s="84"/>
      <c r="GT14" s="85"/>
      <c r="GU14" s="85"/>
      <c r="GV14" s="84"/>
      <c r="GW14" s="84"/>
      <c r="GX14" s="85"/>
      <c r="GY14" s="85"/>
      <c r="GZ14" s="84"/>
      <c r="HA14" s="84"/>
      <c r="HB14" s="85"/>
      <c r="HC14" s="85"/>
      <c r="HD14" s="84"/>
      <c r="HE14" s="84"/>
      <c r="HF14" s="85"/>
      <c r="HG14" s="85"/>
      <c r="HH14" s="84"/>
      <c r="HI14" s="84"/>
      <c r="HJ14" s="85"/>
      <c r="HK14" s="85"/>
      <c r="HL14" s="84"/>
      <c r="HM14" s="84"/>
      <c r="HN14" s="85"/>
      <c r="HO14" s="85"/>
      <c r="HP14" s="84"/>
      <c r="HQ14" s="84"/>
      <c r="HR14" s="85"/>
      <c r="HS14" s="85"/>
      <c r="HT14" s="84"/>
      <c r="HU14" s="84"/>
      <c r="HV14" s="85"/>
      <c r="HW14" s="85"/>
      <c r="HX14" s="84"/>
      <c r="HY14" s="84"/>
      <c r="HZ14" s="85"/>
      <c r="IA14" s="85"/>
      <c r="IB14" s="84"/>
      <c r="IC14" s="84"/>
      <c r="ID14" s="85"/>
      <c r="IE14" s="85"/>
      <c r="IF14" s="84"/>
      <c r="IG14" s="84"/>
      <c r="IH14" s="85"/>
      <c r="II14" s="85"/>
      <c r="IJ14" s="84"/>
      <c r="IK14" s="84"/>
      <c r="IL14" s="85"/>
      <c r="IM14" s="85"/>
      <c r="IN14" s="84"/>
      <c r="IO14" s="84"/>
      <c r="IP14" s="85"/>
      <c r="IQ14" s="85"/>
      <c r="IR14" s="84"/>
      <c r="IS14" s="84"/>
      <c r="IT14" s="85"/>
      <c r="IU14" s="85"/>
      <c r="IV14" s="84"/>
      <c r="IW14" s="84"/>
      <c r="IX14" s="85"/>
      <c r="IY14" s="85"/>
      <c r="IZ14" s="84"/>
      <c r="JA14" s="84"/>
      <c r="JB14" s="85"/>
      <c r="JC14" s="85"/>
      <c r="JD14" s="84"/>
      <c r="JE14" s="84"/>
      <c r="JF14" s="85"/>
      <c r="JG14" s="85"/>
      <c r="JH14" s="84"/>
      <c r="JI14" s="84"/>
      <c r="JJ14" s="85"/>
      <c r="JK14" s="85"/>
      <c r="JL14" s="84"/>
      <c r="JM14" s="84"/>
      <c r="JN14" s="85"/>
      <c r="JO14" s="85"/>
      <c r="JP14" s="84"/>
      <c r="JQ14" s="84"/>
      <c r="JR14" s="85"/>
      <c r="JS14" s="85"/>
      <c r="JT14" s="84"/>
      <c r="JU14" s="84"/>
      <c r="JV14" s="85"/>
      <c r="JW14" s="85"/>
      <c r="JX14" s="84"/>
      <c r="JY14" s="84"/>
      <c r="JZ14" s="85"/>
      <c r="KA14" s="85"/>
      <c r="KB14" s="84"/>
      <c r="KC14" s="84"/>
      <c r="KD14" s="85"/>
      <c r="KE14" s="85"/>
      <c r="KF14" s="84"/>
      <c r="KG14" s="84"/>
      <c r="KH14" s="85"/>
      <c r="KI14" s="85"/>
      <c r="KJ14" s="84"/>
      <c r="KK14" s="84"/>
      <c r="KL14" s="85"/>
      <c r="KM14" s="85"/>
      <c r="KN14" s="84"/>
      <c r="KO14" s="84"/>
      <c r="KP14" s="85"/>
      <c r="KQ14" s="85"/>
      <c r="KR14" s="84"/>
      <c r="KS14" s="84"/>
      <c r="KT14" s="85"/>
      <c r="KU14" s="85"/>
      <c r="KV14" s="84"/>
      <c r="KW14" s="84"/>
      <c r="KX14" s="85"/>
      <c r="KY14" s="85"/>
      <c r="KZ14" s="84"/>
      <c r="LA14" s="84"/>
      <c r="LB14" s="85"/>
      <c r="LC14" s="85"/>
      <c r="LD14" s="84"/>
      <c r="LE14" s="84"/>
      <c r="LF14" s="85"/>
      <c r="LG14" s="85"/>
      <c r="LH14" s="84"/>
      <c r="LI14" s="84"/>
      <c r="LJ14" s="85"/>
      <c r="LK14" s="85"/>
      <c r="LL14" s="84"/>
      <c r="LM14" s="84"/>
      <c r="LN14" s="85"/>
      <c r="LO14" s="85"/>
      <c r="LP14" s="84"/>
      <c r="LQ14" s="84"/>
      <c r="LR14" s="85"/>
      <c r="LS14" s="85"/>
      <c r="LT14" s="84"/>
      <c r="LU14" s="84"/>
      <c r="LV14" s="85"/>
      <c r="LW14" s="85"/>
      <c r="LX14" s="84"/>
      <c r="LY14" s="84"/>
      <c r="LZ14" s="85"/>
      <c r="MA14" s="85"/>
      <c r="MB14" s="84"/>
      <c r="MC14" s="84"/>
      <c r="MD14" s="85"/>
      <c r="ME14" s="85"/>
      <c r="MF14" s="84"/>
      <c r="MG14" s="84"/>
      <c r="MH14" s="85"/>
      <c r="MI14" s="85"/>
      <c r="MJ14" s="84"/>
      <c r="MK14" s="84"/>
      <c r="ML14" s="85"/>
      <c r="MM14" s="85"/>
      <c r="MN14" s="84"/>
      <c r="MO14" s="84"/>
      <c r="MP14" s="85"/>
      <c r="MQ14" s="85"/>
      <c r="MR14" s="84"/>
      <c r="MS14" s="84"/>
      <c r="MT14" s="85"/>
      <c r="MU14" s="85"/>
      <c r="MV14" s="84"/>
      <c r="MW14" s="84"/>
      <c r="MX14" s="85"/>
      <c r="MY14" s="85"/>
      <c r="MZ14" s="84"/>
      <c r="NA14" s="84"/>
      <c r="NB14" s="85"/>
      <c r="NC14" s="85"/>
      <c r="ND14" s="84"/>
      <c r="NE14" s="84"/>
      <c r="NF14" s="85"/>
      <c r="NG14" s="85"/>
      <c r="NH14" s="419"/>
      <c r="NI14" s="409"/>
    </row>
    <row r="15" spans="1:376" ht="35.1" customHeight="1">
      <c r="A15" s="878"/>
      <c r="B15" s="878"/>
      <c r="C15" s="878"/>
      <c r="D15" s="878"/>
      <c r="E15" s="878"/>
      <c r="F15" s="878"/>
      <c r="G15" s="878"/>
      <c r="H15" s="353"/>
      <c r="I15" s="911"/>
      <c r="J15" s="354"/>
      <c r="K15" s="144"/>
      <c r="L15" s="144"/>
      <c r="M15" s="86"/>
      <c r="N15" s="855"/>
      <c r="O15" s="856"/>
      <c r="P15" s="84"/>
      <c r="Q15" s="86"/>
      <c r="R15" s="855"/>
      <c r="S15" s="856"/>
      <c r="T15" s="84"/>
      <c r="U15" s="86"/>
      <c r="V15" s="855"/>
      <c r="W15" s="856"/>
      <c r="X15" s="84"/>
      <c r="Y15" s="86"/>
      <c r="Z15" s="855"/>
      <c r="AA15" s="856"/>
      <c r="AB15" s="84"/>
      <c r="AC15" s="86"/>
      <c r="AD15" s="855"/>
      <c r="AE15" s="856"/>
      <c r="AF15" s="84"/>
      <c r="AG15" s="86"/>
      <c r="AH15" s="855"/>
      <c r="AI15" s="856"/>
      <c r="AJ15" s="84"/>
      <c r="AK15" s="86"/>
      <c r="AL15" s="855"/>
      <c r="AM15" s="856"/>
      <c r="AN15" s="84"/>
      <c r="AO15" s="86"/>
      <c r="AP15" s="855"/>
      <c r="AQ15" s="856"/>
      <c r="AR15" s="84"/>
      <c r="AS15" s="86"/>
      <c r="AT15" s="855"/>
      <c r="AU15" s="856"/>
      <c r="AV15" s="84"/>
      <c r="AW15" s="86"/>
      <c r="AX15" s="855"/>
      <c r="AY15" s="856"/>
      <c r="AZ15" s="84"/>
      <c r="BA15" s="86"/>
      <c r="BB15" s="855"/>
      <c r="BC15" s="856"/>
      <c r="BD15" s="84"/>
      <c r="BE15" s="86"/>
      <c r="BF15" s="855"/>
      <c r="BG15" s="856"/>
      <c r="BH15" s="84"/>
      <c r="BI15" s="86"/>
      <c r="BJ15" s="855"/>
      <c r="BK15" s="856"/>
      <c r="BL15" s="84"/>
      <c r="BM15" s="86"/>
      <c r="BN15" s="855"/>
      <c r="BO15" s="856"/>
      <c r="BP15" s="84"/>
      <c r="BQ15" s="86"/>
      <c r="BR15" s="855"/>
      <c r="BS15" s="856"/>
      <c r="BT15" s="84"/>
      <c r="BU15" s="86"/>
      <c r="BV15" s="855"/>
      <c r="BW15" s="856"/>
      <c r="BX15" s="84"/>
      <c r="BY15" s="86"/>
      <c r="BZ15" s="855"/>
      <c r="CA15" s="856"/>
      <c r="CB15" s="84"/>
      <c r="CC15" s="86"/>
      <c r="CD15" s="855"/>
      <c r="CE15" s="856"/>
      <c r="CF15" s="84"/>
      <c r="CG15" s="86"/>
      <c r="CH15" s="855"/>
      <c r="CI15" s="856"/>
      <c r="CJ15" s="84"/>
      <c r="CK15" s="86"/>
      <c r="CL15" s="855"/>
      <c r="CM15" s="856"/>
      <c r="CN15" s="84"/>
      <c r="CO15" s="86"/>
      <c r="CP15" s="855"/>
      <c r="CQ15" s="856"/>
      <c r="CR15" s="84"/>
      <c r="CS15" s="86"/>
      <c r="CT15" s="855"/>
      <c r="CU15" s="856"/>
      <c r="CV15" s="84"/>
      <c r="CW15" s="86"/>
      <c r="CX15" s="855"/>
      <c r="CY15" s="856"/>
      <c r="CZ15" s="84"/>
      <c r="DA15" s="86"/>
      <c r="DB15" s="855"/>
      <c r="DC15" s="856"/>
      <c r="DD15" s="84"/>
      <c r="DE15" s="86"/>
      <c r="DF15" s="855"/>
      <c r="DG15" s="856"/>
      <c r="DH15" s="84"/>
      <c r="DI15" s="86"/>
      <c r="DJ15" s="855"/>
      <c r="DK15" s="856"/>
      <c r="DL15" s="84"/>
      <c r="DM15" s="86"/>
      <c r="DN15" s="855"/>
      <c r="DO15" s="856"/>
      <c r="DP15" s="84"/>
      <c r="DQ15" s="86"/>
      <c r="DR15" s="855"/>
      <c r="DS15" s="856"/>
      <c r="DT15" s="84"/>
      <c r="DU15" s="86"/>
      <c r="DV15" s="855"/>
      <c r="DW15" s="856"/>
      <c r="DX15" s="84"/>
      <c r="DY15" s="86"/>
      <c r="DZ15" s="855"/>
      <c r="EA15" s="856"/>
      <c r="EB15" s="84"/>
      <c r="EC15" s="86"/>
      <c r="ED15" s="855"/>
      <c r="EE15" s="856"/>
      <c r="EF15" s="84"/>
      <c r="EG15" s="86"/>
      <c r="EH15" s="855"/>
      <c r="EI15" s="856"/>
      <c r="EJ15" s="84"/>
      <c r="EK15" s="86"/>
      <c r="EL15" s="855"/>
      <c r="EM15" s="856"/>
      <c r="EN15" s="84"/>
      <c r="EO15" s="86"/>
      <c r="EP15" s="855"/>
      <c r="EQ15" s="856"/>
      <c r="ER15" s="84"/>
      <c r="ES15" s="86"/>
      <c r="ET15" s="855"/>
      <c r="EU15" s="856"/>
      <c r="EV15" s="84"/>
      <c r="EW15" s="86"/>
      <c r="EX15" s="855"/>
      <c r="EY15" s="856"/>
      <c r="EZ15" s="84"/>
      <c r="FA15" s="86"/>
      <c r="FB15" s="855"/>
      <c r="FC15" s="856"/>
      <c r="FD15" s="84"/>
      <c r="FE15" s="86"/>
      <c r="FF15" s="855"/>
      <c r="FG15" s="856"/>
      <c r="FH15" s="84"/>
      <c r="FI15" s="86"/>
      <c r="FJ15" s="855"/>
      <c r="FK15" s="856"/>
      <c r="FL15" s="84"/>
      <c r="FM15" s="86"/>
      <c r="FN15" s="855"/>
      <c r="FO15" s="856"/>
      <c r="FP15" s="84"/>
      <c r="FQ15" s="86"/>
      <c r="FR15" s="855"/>
      <c r="FS15" s="856"/>
      <c r="FT15" s="84"/>
      <c r="FU15" s="86"/>
      <c r="FV15" s="855"/>
      <c r="FW15" s="856"/>
      <c r="FX15" s="84"/>
      <c r="FY15" s="86"/>
      <c r="FZ15" s="855"/>
      <c r="GA15" s="856"/>
      <c r="GB15" s="84"/>
      <c r="GC15" s="86"/>
      <c r="GD15" s="855"/>
      <c r="GE15" s="856"/>
      <c r="GF15" s="84"/>
      <c r="GG15" s="86"/>
      <c r="GH15" s="855"/>
      <c r="GI15" s="856"/>
      <c r="GJ15" s="84"/>
      <c r="GK15" s="86"/>
      <c r="GL15" s="855"/>
      <c r="GM15" s="856"/>
      <c r="GN15" s="84"/>
      <c r="GO15" s="86"/>
      <c r="GP15" s="855"/>
      <c r="GQ15" s="856"/>
      <c r="GR15" s="84"/>
      <c r="GS15" s="86"/>
      <c r="GT15" s="855"/>
      <c r="GU15" s="856"/>
      <c r="GV15" s="84"/>
      <c r="GW15" s="86"/>
      <c r="GX15" s="855"/>
      <c r="GY15" s="856"/>
      <c r="GZ15" s="84"/>
      <c r="HA15" s="86"/>
      <c r="HB15" s="855"/>
      <c r="HC15" s="856"/>
      <c r="HD15" s="84"/>
      <c r="HE15" s="86"/>
      <c r="HF15" s="855"/>
      <c r="HG15" s="856"/>
      <c r="HH15" s="84"/>
      <c r="HI15" s="86"/>
      <c r="HJ15" s="855"/>
      <c r="HK15" s="856"/>
      <c r="HL15" s="84"/>
      <c r="HM15" s="86"/>
      <c r="HN15" s="855"/>
      <c r="HO15" s="856"/>
      <c r="HP15" s="84"/>
      <c r="HQ15" s="86"/>
      <c r="HR15" s="855"/>
      <c r="HS15" s="856"/>
      <c r="HT15" s="84"/>
      <c r="HU15" s="86"/>
      <c r="HV15" s="855"/>
      <c r="HW15" s="856"/>
      <c r="HX15" s="84"/>
      <c r="HY15" s="86"/>
      <c r="HZ15" s="855"/>
      <c r="IA15" s="856"/>
      <c r="IB15" s="84"/>
      <c r="IC15" s="86"/>
      <c r="ID15" s="855"/>
      <c r="IE15" s="856"/>
      <c r="IF15" s="84"/>
      <c r="IG15" s="86"/>
      <c r="IH15" s="855"/>
      <c r="II15" s="856"/>
      <c r="IJ15" s="84"/>
      <c r="IK15" s="86"/>
      <c r="IL15" s="855"/>
      <c r="IM15" s="856"/>
      <c r="IN15" s="84"/>
      <c r="IO15" s="86"/>
      <c r="IP15" s="855"/>
      <c r="IQ15" s="856"/>
      <c r="IR15" s="84"/>
      <c r="IS15" s="86"/>
      <c r="IT15" s="855"/>
      <c r="IU15" s="856"/>
      <c r="IV15" s="84"/>
      <c r="IW15" s="86"/>
      <c r="IX15" s="855"/>
      <c r="IY15" s="856"/>
      <c r="IZ15" s="84"/>
      <c r="JA15" s="86"/>
      <c r="JB15" s="855"/>
      <c r="JC15" s="856"/>
      <c r="JD15" s="84"/>
      <c r="JE15" s="86"/>
      <c r="JF15" s="855"/>
      <c r="JG15" s="856"/>
      <c r="JH15" s="84"/>
      <c r="JI15" s="86"/>
      <c r="JJ15" s="855"/>
      <c r="JK15" s="856"/>
      <c r="JL15" s="84"/>
      <c r="JM15" s="86"/>
      <c r="JN15" s="855"/>
      <c r="JO15" s="856"/>
      <c r="JP15" s="84"/>
      <c r="JQ15" s="86"/>
      <c r="JR15" s="855"/>
      <c r="JS15" s="856"/>
      <c r="JT15" s="84"/>
      <c r="JU15" s="86"/>
      <c r="JV15" s="855"/>
      <c r="JW15" s="856"/>
      <c r="JX15" s="84"/>
      <c r="JY15" s="86"/>
      <c r="JZ15" s="855"/>
      <c r="KA15" s="856"/>
      <c r="KB15" s="84"/>
      <c r="KC15" s="86"/>
      <c r="KD15" s="855"/>
      <c r="KE15" s="856"/>
      <c r="KF15" s="84"/>
      <c r="KG15" s="86"/>
      <c r="KH15" s="855"/>
      <c r="KI15" s="856"/>
      <c r="KJ15" s="84"/>
      <c r="KK15" s="86"/>
      <c r="KL15" s="855"/>
      <c r="KM15" s="856"/>
      <c r="KN15" s="84"/>
      <c r="KO15" s="86"/>
      <c r="KP15" s="855"/>
      <c r="KQ15" s="856"/>
      <c r="KR15" s="84"/>
      <c r="KS15" s="86"/>
      <c r="KT15" s="855"/>
      <c r="KU15" s="856"/>
      <c r="KV15" s="84"/>
      <c r="KW15" s="86"/>
      <c r="KX15" s="855"/>
      <c r="KY15" s="856"/>
      <c r="KZ15" s="84"/>
      <c r="LA15" s="86"/>
      <c r="LB15" s="855"/>
      <c r="LC15" s="856"/>
      <c r="LD15" s="84"/>
      <c r="LE15" s="86"/>
      <c r="LF15" s="855"/>
      <c r="LG15" s="856"/>
      <c r="LH15" s="84"/>
      <c r="LI15" s="86"/>
      <c r="LJ15" s="855"/>
      <c r="LK15" s="856"/>
      <c r="LL15" s="84"/>
      <c r="LM15" s="86"/>
      <c r="LN15" s="855"/>
      <c r="LO15" s="856"/>
      <c r="LP15" s="84"/>
      <c r="LQ15" s="86"/>
      <c r="LR15" s="855"/>
      <c r="LS15" s="856"/>
      <c r="LT15" s="84"/>
      <c r="LU15" s="86"/>
      <c r="LV15" s="855"/>
      <c r="LW15" s="856"/>
      <c r="LX15" s="84"/>
      <c r="LY15" s="86"/>
      <c r="LZ15" s="855"/>
      <c r="MA15" s="856"/>
      <c r="MB15" s="84"/>
      <c r="MC15" s="86"/>
      <c r="MD15" s="855"/>
      <c r="ME15" s="856"/>
      <c r="MF15" s="84"/>
      <c r="MG15" s="86"/>
      <c r="MH15" s="855"/>
      <c r="MI15" s="856"/>
      <c r="MJ15" s="84"/>
      <c r="MK15" s="86"/>
      <c r="ML15" s="855"/>
      <c r="MM15" s="856"/>
      <c r="MN15" s="84"/>
      <c r="MO15" s="86"/>
      <c r="MP15" s="855"/>
      <c r="MQ15" s="856"/>
      <c r="MR15" s="84"/>
      <c r="MS15" s="86"/>
      <c r="MT15" s="855"/>
      <c r="MU15" s="856"/>
      <c r="MV15" s="84"/>
      <c r="MW15" s="86"/>
      <c r="MX15" s="855"/>
      <c r="MY15" s="856"/>
      <c r="MZ15" s="84"/>
      <c r="NA15" s="86"/>
      <c r="NB15" s="855"/>
      <c r="NC15" s="856"/>
      <c r="ND15" s="84"/>
      <c r="NE15" s="86"/>
      <c r="NF15" s="855"/>
      <c r="NG15" s="856"/>
      <c r="NH15" s="419"/>
      <c r="NI15" s="409"/>
    </row>
    <row r="16" spans="1:376" ht="6" customHeight="1">
      <c r="A16" s="878"/>
      <c r="B16" s="878"/>
      <c r="C16" s="878"/>
      <c r="D16" s="878"/>
      <c r="E16" s="878"/>
      <c r="F16" s="878"/>
      <c r="G16" s="878"/>
      <c r="H16" s="355"/>
      <c r="I16" s="347"/>
      <c r="J16" s="348"/>
      <c r="K16" s="144"/>
      <c r="L16" s="144"/>
      <c r="M16" s="84"/>
      <c r="N16" s="88"/>
      <c r="O16" s="88"/>
      <c r="P16" s="84"/>
      <c r="Q16" s="84"/>
      <c r="R16" s="88"/>
      <c r="S16" s="88"/>
      <c r="T16" s="84"/>
      <c r="U16" s="84"/>
      <c r="V16" s="88"/>
      <c r="W16" s="88"/>
      <c r="X16" s="84"/>
      <c r="Y16" s="84"/>
      <c r="Z16" s="88"/>
      <c r="AA16" s="88"/>
      <c r="AB16" s="84"/>
      <c r="AC16" s="84"/>
      <c r="AD16" s="88"/>
      <c r="AE16" s="88"/>
      <c r="AF16" s="84"/>
      <c r="AG16" s="84"/>
      <c r="AH16" s="88"/>
      <c r="AI16" s="88"/>
      <c r="AJ16" s="84"/>
      <c r="AK16" s="84"/>
      <c r="AL16" s="88"/>
      <c r="AM16" s="88"/>
      <c r="AN16" s="84"/>
      <c r="AO16" s="84"/>
      <c r="AP16" s="88"/>
      <c r="AQ16" s="88"/>
      <c r="AR16" s="84"/>
      <c r="AS16" s="84"/>
      <c r="AT16" s="88"/>
      <c r="AU16" s="88"/>
      <c r="AV16" s="84"/>
      <c r="AW16" s="84"/>
      <c r="AX16" s="88"/>
      <c r="AY16" s="88"/>
      <c r="AZ16" s="84"/>
      <c r="BA16" s="84"/>
      <c r="BB16" s="88"/>
      <c r="BC16" s="88"/>
      <c r="BD16" s="84"/>
      <c r="BE16" s="84"/>
      <c r="BF16" s="88"/>
      <c r="BG16" s="88"/>
      <c r="BH16" s="84"/>
      <c r="BI16" s="84"/>
      <c r="BJ16" s="88"/>
      <c r="BK16" s="88"/>
      <c r="BL16" s="84"/>
      <c r="BM16" s="84"/>
      <c r="BN16" s="88"/>
      <c r="BO16" s="88"/>
      <c r="BP16" s="84"/>
      <c r="BQ16" s="84"/>
      <c r="BR16" s="88"/>
      <c r="BS16" s="88"/>
      <c r="BT16" s="84"/>
      <c r="BU16" s="84"/>
      <c r="BV16" s="88"/>
      <c r="BW16" s="88"/>
      <c r="BX16" s="84"/>
      <c r="BY16" s="84"/>
      <c r="BZ16" s="88"/>
      <c r="CA16" s="88"/>
      <c r="CB16" s="84"/>
      <c r="CC16" s="84"/>
      <c r="CD16" s="88"/>
      <c r="CE16" s="88"/>
      <c r="CF16" s="84"/>
      <c r="CG16" s="84"/>
      <c r="CH16" s="88"/>
      <c r="CI16" s="88"/>
      <c r="CJ16" s="84"/>
      <c r="CK16" s="84"/>
      <c r="CL16" s="88"/>
      <c r="CM16" s="88"/>
      <c r="CN16" s="84"/>
      <c r="CO16" s="84"/>
      <c r="CP16" s="88"/>
      <c r="CQ16" s="88"/>
      <c r="CR16" s="84"/>
      <c r="CS16" s="84"/>
      <c r="CT16" s="88"/>
      <c r="CU16" s="88"/>
      <c r="CV16" s="84"/>
      <c r="CW16" s="84"/>
      <c r="CX16" s="88"/>
      <c r="CY16" s="88"/>
      <c r="CZ16" s="84"/>
      <c r="DA16" s="84"/>
      <c r="DB16" s="88"/>
      <c r="DC16" s="88"/>
      <c r="DD16" s="84"/>
      <c r="DE16" s="84"/>
      <c r="DF16" s="88"/>
      <c r="DG16" s="88"/>
      <c r="DH16" s="84"/>
      <c r="DI16" s="84"/>
      <c r="DJ16" s="88"/>
      <c r="DK16" s="88"/>
      <c r="DL16" s="84"/>
      <c r="DM16" s="84"/>
      <c r="DN16" s="88"/>
      <c r="DO16" s="88"/>
      <c r="DP16" s="84"/>
      <c r="DQ16" s="84"/>
      <c r="DR16" s="88"/>
      <c r="DS16" s="88"/>
      <c r="DT16" s="84"/>
      <c r="DU16" s="84"/>
      <c r="DV16" s="88"/>
      <c r="DW16" s="88"/>
      <c r="DX16" s="84"/>
      <c r="DY16" s="84"/>
      <c r="DZ16" s="88"/>
      <c r="EA16" s="88"/>
      <c r="EB16" s="84"/>
      <c r="EC16" s="84"/>
      <c r="ED16" s="88"/>
      <c r="EE16" s="88"/>
      <c r="EF16" s="84"/>
      <c r="EG16" s="84"/>
      <c r="EH16" s="88"/>
      <c r="EI16" s="88"/>
      <c r="EJ16" s="84"/>
      <c r="EK16" s="84"/>
      <c r="EL16" s="88"/>
      <c r="EM16" s="88"/>
      <c r="EN16" s="84"/>
      <c r="EO16" s="84"/>
      <c r="EP16" s="88"/>
      <c r="EQ16" s="88"/>
      <c r="ER16" s="84"/>
      <c r="ES16" s="84"/>
      <c r="ET16" s="88"/>
      <c r="EU16" s="88"/>
      <c r="EV16" s="84"/>
      <c r="EW16" s="84"/>
      <c r="EX16" s="88"/>
      <c r="EY16" s="88"/>
      <c r="EZ16" s="84"/>
      <c r="FA16" s="84"/>
      <c r="FB16" s="88"/>
      <c r="FC16" s="88"/>
      <c r="FD16" s="84"/>
      <c r="FE16" s="84"/>
      <c r="FF16" s="88"/>
      <c r="FG16" s="88"/>
      <c r="FH16" s="84"/>
      <c r="FI16" s="84"/>
      <c r="FJ16" s="88"/>
      <c r="FK16" s="88"/>
      <c r="FL16" s="84"/>
      <c r="FM16" s="84"/>
      <c r="FN16" s="88"/>
      <c r="FO16" s="88"/>
      <c r="FP16" s="84"/>
      <c r="FQ16" s="84"/>
      <c r="FR16" s="88"/>
      <c r="FS16" s="88"/>
      <c r="FT16" s="84"/>
      <c r="FU16" s="84"/>
      <c r="FV16" s="88"/>
      <c r="FW16" s="88"/>
      <c r="FX16" s="84"/>
      <c r="FY16" s="84"/>
      <c r="FZ16" s="88"/>
      <c r="GA16" s="88"/>
      <c r="GB16" s="84"/>
      <c r="GC16" s="84"/>
      <c r="GD16" s="88"/>
      <c r="GE16" s="88"/>
      <c r="GF16" s="84"/>
      <c r="GG16" s="84"/>
      <c r="GH16" s="88"/>
      <c r="GI16" s="88"/>
      <c r="GJ16" s="84"/>
      <c r="GK16" s="84"/>
      <c r="GL16" s="88"/>
      <c r="GM16" s="88"/>
      <c r="GN16" s="84"/>
      <c r="GO16" s="84"/>
      <c r="GP16" s="88"/>
      <c r="GQ16" s="88"/>
      <c r="GR16" s="84"/>
      <c r="GS16" s="84"/>
      <c r="GT16" s="88"/>
      <c r="GU16" s="88"/>
      <c r="GV16" s="84"/>
      <c r="GW16" s="84"/>
      <c r="GX16" s="88"/>
      <c r="GY16" s="88"/>
      <c r="GZ16" s="84"/>
      <c r="HA16" s="84"/>
      <c r="HB16" s="88"/>
      <c r="HC16" s="88"/>
      <c r="HD16" s="84"/>
      <c r="HE16" s="84"/>
      <c r="HF16" s="88"/>
      <c r="HG16" s="88"/>
      <c r="HH16" s="84"/>
      <c r="HI16" s="84"/>
      <c r="HJ16" s="88"/>
      <c r="HK16" s="88"/>
      <c r="HL16" s="84"/>
      <c r="HM16" s="84"/>
      <c r="HN16" s="88"/>
      <c r="HO16" s="88"/>
      <c r="HP16" s="84"/>
      <c r="HQ16" s="84"/>
      <c r="HR16" s="88"/>
      <c r="HS16" s="88"/>
      <c r="HT16" s="84"/>
      <c r="HU16" s="84"/>
      <c r="HV16" s="88"/>
      <c r="HW16" s="88"/>
      <c r="HX16" s="84"/>
      <c r="HY16" s="84"/>
      <c r="HZ16" s="88"/>
      <c r="IA16" s="88"/>
      <c r="IB16" s="84"/>
      <c r="IC16" s="84"/>
      <c r="ID16" s="88"/>
      <c r="IE16" s="88"/>
      <c r="IF16" s="84"/>
      <c r="IG16" s="84"/>
      <c r="IH16" s="88"/>
      <c r="II16" s="88"/>
      <c r="IJ16" s="84"/>
      <c r="IK16" s="84"/>
      <c r="IL16" s="88"/>
      <c r="IM16" s="88"/>
      <c r="IN16" s="84"/>
      <c r="IO16" s="84"/>
      <c r="IP16" s="88"/>
      <c r="IQ16" s="88"/>
      <c r="IR16" s="84"/>
      <c r="IS16" s="84"/>
      <c r="IT16" s="88"/>
      <c r="IU16" s="88"/>
      <c r="IV16" s="84"/>
      <c r="IW16" s="84"/>
      <c r="IX16" s="88"/>
      <c r="IY16" s="88"/>
      <c r="IZ16" s="84"/>
      <c r="JA16" s="84"/>
      <c r="JB16" s="88"/>
      <c r="JC16" s="88"/>
      <c r="JD16" s="84"/>
      <c r="JE16" s="84"/>
      <c r="JF16" s="88"/>
      <c r="JG16" s="88"/>
      <c r="JH16" s="84"/>
      <c r="JI16" s="84"/>
      <c r="JJ16" s="88"/>
      <c r="JK16" s="88"/>
      <c r="JL16" s="84"/>
      <c r="JM16" s="84"/>
      <c r="JN16" s="88"/>
      <c r="JO16" s="88"/>
      <c r="JP16" s="84"/>
      <c r="JQ16" s="84"/>
      <c r="JR16" s="88"/>
      <c r="JS16" s="88"/>
      <c r="JT16" s="84"/>
      <c r="JU16" s="84"/>
      <c r="JV16" s="88"/>
      <c r="JW16" s="88"/>
      <c r="JX16" s="84"/>
      <c r="JY16" s="84"/>
      <c r="JZ16" s="88"/>
      <c r="KA16" s="88"/>
      <c r="KB16" s="84"/>
      <c r="KC16" s="84"/>
      <c r="KD16" s="88"/>
      <c r="KE16" s="88"/>
      <c r="KF16" s="84"/>
      <c r="KG16" s="84"/>
      <c r="KH16" s="88"/>
      <c r="KI16" s="88"/>
      <c r="KJ16" s="84"/>
      <c r="KK16" s="84"/>
      <c r="KL16" s="88"/>
      <c r="KM16" s="88"/>
      <c r="KN16" s="84"/>
      <c r="KO16" s="84"/>
      <c r="KP16" s="88"/>
      <c r="KQ16" s="88"/>
      <c r="KR16" s="84"/>
      <c r="KS16" s="84"/>
      <c r="KT16" s="422"/>
      <c r="KU16" s="422"/>
      <c r="KV16" s="420"/>
      <c r="KW16" s="420"/>
      <c r="KX16" s="422"/>
      <c r="KY16" s="422"/>
      <c r="KZ16" s="420"/>
      <c r="LA16" s="420"/>
      <c r="LB16" s="422"/>
      <c r="LC16" s="422"/>
      <c r="LD16" s="420"/>
      <c r="LE16" s="420"/>
      <c r="LF16" s="422"/>
      <c r="LG16" s="422"/>
      <c r="LH16" s="420"/>
      <c r="LI16" s="420"/>
      <c r="LJ16" s="422"/>
      <c r="LK16" s="422"/>
      <c r="LL16" s="420"/>
      <c r="LM16" s="420"/>
      <c r="LN16" s="422"/>
      <c r="LO16" s="422"/>
      <c r="LP16" s="420"/>
      <c r="LQ16" s="420"/>
      <c r="LR16" s="422"/>
      <c r="LS16" s="422"/>
      <c r="LT16" s="420"/>
      <c r="LU16" s="420"/>
      <c r="LV16" s="422"/>
      <c r="LW16" s="422"/>
      <c r="LX16" s="420"/>
      <c r="LY16" s="420"/>
      <c r="LZ16" s="422"/>
      <c r="MA16" s="422"/>
      <c r="MB16" s="420"/>
      <c r="MC16" s="420"/>
      <c r="MD16" s="422"/>
      <c r="ME16" s="422"/>
      <c r="MF16" s="420"/>
      <c r="MG16" s="420"/>
      <c r="MH16" s="422"/>
      <c r="MI16" s="422"/>
      <c r="MJ16" s="420"/>
      <c r="MK16" s="420"/>
      <c r="ML16" s="422"/>
      <c r="MM16" s="422"/>
      <c r="MN16" s="420"/>
      <c r="MO16" s="420"/>
      <c r="MP16" s="422"/>
      <c r="MQ16" s="422"/>
      <c r="MR16" s="420"/>
      <c r="MS16" s="420"/>
      <c r="MT16" s="422"/>
      <c r="MU16" s="422"/>
      <c r="MV16" s="420"/>
      <c r="MW16" s="420"/>
      <c r="MX16" s="422"/>
      <c r="MY16" s="422"/>
      <c r="MZ16" s="420"/>
      <c r="NA16" s="420"/>
      <c r="NB16" s="422"/>
      <c r="NC16" s="422"/>
      <c r="ND16" s="420"/>
      <c r="NE16" s="420"/>
      <c r="NF16" s="422"/>
      <c r="NG16" s="422"/>
      <c r="NH16" s="414"/>
      <c r="NI16" s="409"/>
    </row>
    <row r="17" spans="1:423" s="30" customFormat="1" ht="6" customHeight="1">
      <c r="A17" s="344"/>
      <c r="B17" s="148"/>
      <c r="C17" s="148"/>
      <c r="D17" s="148"/>
      <c r="E17" s="148"/>
      <c r="F17" s="149"/>
      <c r="G17" s="149"/>
      <c r="H17" s="145"/>
      <c r="I17" s="84"/>
      <c r="J17" s="349"/>
      <c r="K17" s="394"/>
      <c r="L17" s="394"/>
      <c r="M17" s="392"/>
      <c r="N17" s="393"/>
      <c r="O17" s="393"/>
      <c r="P17" s="392"/>
      <c r="Q17" s="392"/>
      <c r="R17" s="393"/>
      <c r="S17" s="393"/>
      <c r="T17" s="392"/>
      <c r="U17" s="392"/>
      <c r="V17" s="393"/>
      <c r="W17" s="393"/>
      <c r="X17" s="392"/>
      <c r="Y17" s="392"/>
      <c r="Z17" s="393"/>
      <c r="AA17" s="393"/>
      <c r="AB17" s="392"/>
      <c r="AC17" s="392"/>
      <c r="AD17" s="393"/>
      <c r="AE17" s="393"/>
      <c r="AF17" s="392"/>
      <c r="AG17" s="392"/>
      <c r="AH17" s="393"/>
      <c r="AI17" s="393"/>
      <c r="AJ17" s="392"/>
      <c r="AK17" s="392"/>
      <c r="AL17" s="393"/>
      <c r="AM17" s="393"/>
      <c r="AN17" s="392"/>
      <c r="AO17" s="392"/>
      <c r="AP17" s="393"/>
      <c r="AQ17" s="393"/>
      <c r="AR17" s="392"/>
      <c r="AS17" s="392"/>
      <c r="AT17" s="393"/>
      <c r="AU17" s="393"/>
      <c r="AV17" s="392"/>
      <c r="AW17" s="392"/>
      <c r="AX17" s="393"/>
      <c r="AY17" s="393"/>
      <c r="AZ17" s="392"/>
      <c r="BA17" s="392"/>
      <c r="BB17" s="393"/>
      <c r="BC17" s="393"/>
      <c r="BD17" s="392"/>
      <c r="BE17" s="392"/>
      <c r="BF17" s="393"/>
      <c r="BG17" s="393"/>
      <c r="BH17" s="392"/>
      <c r="BI17" s="392"/>
      <c r="BJ17" s="393"/>
      <c r="BK17" s="393"/>
      <c r="BL17" s="392"/>
      <c r="BM17" s="392"/>
      <c r="BN17" s="393"/>
      <c r="BO17" s="393"/>
      <c r="BP17" s="392"/>
      <c r="BQ17" s="392"/>
      <c r="BR17" s="393"/>
      <c r="BS17" s="393"/>
      <c r="BT17" s="392"/>
      <c r="BU17" s="392"/>
      <c r="BV17" s="393"/>
      <c r="BW17" s="393"/>
      <c r="BX17" s="392"/>
      <c r="BY17" s="392"/>
      <c r="BZ17" s="393"/>
      <c r="CA17" s="393"/>
      <c r="CB17" s="392"/>
      <c r="CC17" s="392"/>
      <c r="CD17" s="393"/>
      <c r="CE17" s="393"/>
      <c r="CF17" s="392"/>
      <c r="CG17" s="392"/>
      <c r="CH17" s="393"/>
      <c r="CI17" s="393"/>
      <c r="CJ17" s="392"/>
      <c r="CK17" s="392"/>
      <c r="CL17" s="393"/>
      <c r="CM17" s="393"/>
      <c r="CN17" s="392"/>
      <c r="CO17" s="392"/>
      <c r="CP17" s="393"/>
      <c r="CQ17" s="393"/>
      <c r="CR17" s="392"/>
      <c r="CS17" s="392"/>
      <c r="CT17" s="393"/>
      <c r="CU17" s="393"/>
      <c r="CV17" s="392"/>
      <c r="CW17" s="392"/>
      <c r="CX17" s="393"/>
      <c r="CY17" s="393"/>
      <c r="CZ17" s="392"/>
      <c r="DA17" s="392"/>
      <c r="DB17" s="393"/>
      <c r="DC17" s="393"/>
      <c r="DD17" s="392"/>
      <c r="DE17" s="392"/>
      <c r="DF17" s="393"/>
      <c r="DG17" s="393"/>
      <c r="DH17" s="392"/>
      <c r="DI17" s="392"/>
      <c r="DJ17" s="393"/>
      <c r="DK17" s="393"/>
      <c r="DL17" s="392"/>
      <c r="DM17" s="392"/>
      <c r="DN17" s="393"/>
      <c r="DO17" s="393"/>
      <c r="DP17" s="392"/>
      <c r="DQ17" s="392"/>
      <c r="DR17" s="393"/>
      <c r="DS17" s="393"/>
      <c r="DT17" s="392"/>
      <c r="DU17" s="392"/>
      <c r="DV17" s="393"/>
      <c r="DW17" s="393"/>
      <c r="DX17" s="392"/>
      <c r="DY17" s="392"/>
      <c r="DZ17" s="393"/>
      <c r="EA17" s="393"/>
      <c r="EB17" s="392"/>
      <c r="EC17" s="392"/>
      <c r="ED17" s="393"/>
      <c r="EE17" s="393"/>
      <c r="EF17" s="392"/>
      <c r="EG17" s="392"/>
      <c r="EH17" s="393"/>
      <c r="EI17" s="393"/>
      <c r="EJ17" s="392"/>
      <c r="EK17" s="392"/>
      <c r="EL17" s="393"/>
      <c r="EM17" s="393"/>
      <c r="EN17" s="392"/>
      <c r="EO17" s="392"/>
      <c r="EP17" s="393"/>
      <c r="EQ17" s="393"/>
      <c r="ER17" s="392"/>
      <c r="ES17" s="392"/>
      <c r="ET17" s="393"/>
      <c r="EU17" s="393"/>
      <c r="EV17" s="392"/>
      <c r="EW17" s="392"/>
      <c r="EX17" s="393"/>
      <c r="EY17" s="393"/>
      <c r="EZ17" s="392"/>
      <c r="FA17" s="392"/>
      <c r="FB17" s="393"/>
      <c r="FC17" s="393"/>
      <c r="FD17" s="392"/>
      <c r="FE17" s="392"/>
      <c r="FF17" s="393"/>
      <c r="FG17" s="393"/>
      <c r="FH17" s="392"/>
      <c r="FI17" s="392"/>
      <c r="FJ17" s="393"/>
      <c r="FK17" s="393"/>
      <c r="FL17" s="392"/>
      <c r="FM17" s="392"/>
      <c r="FN17" s="393"/>
      <c r="FO17" s="393"/>
      <c r="FP17" s="392"/>
      <c r="FQ17" s="392"/>
      <c r="FR17" s="393"/>
      <c r="FS17" s="393"/>
      <c r="FT17" s="392"/>
      <c r="FU17" s="392"/>
      <c r="FV17" s="393"/>
      <c r="FW17" s="393"/>
      <c r="FX17" s="392"/>
      <c r="FY17" s="392"/>
      <c r="FZ17" s="393"/>
      <c r="GA17" s="393"/>
      <c r="GB17" s="392"/>
      <c r="GC17" s="392"/>
      <c r="GD17" s="393"/>
      <c r="GE17" s="393"/>
      <c r="GF17" s="392"/>
      <c r="GG17" s="392"/>
      <c r="GH17" s="393"/>
      <c r="GI17" s="393"/>
      <c r="GJ17" s="392"/>
      <c r="GK17" s="392"/>
      <c r="GL17" s="393"/>
      <c r="GM17" s="393"/>
      <c r="GN17" s="392"/>
      <c r="GO17" s="392"/>
      <c r="GP17" s="393"/>
      <c r="GQ17" s="393"/>
      <c r="GR17" s="392"/>
      <c r="GS17" s="392"/>
      <c r="GT17" s="393"/>
      <c r="GU17" s="393"/>
      <c r="GV17" s="392"/>
      <c r="GW17" s="392"/>
      <c r="GX17" s="393"/>
      <c r="GY17" s="393"/>
      <c r="GZ17" s="392"/>
      <c r="HA17" s="392"/>
      <c r="HB17" s="393"/>
      <c r="HC17" s="393"/>
      <c r="HD17" s="392"/>
      <c r="HE17" s="392"/>
      <c r="HF17" s="393"/>
      <c r="HG17" s="393"/>
      <c r="HH17" s="392"/>
      <c r="HI17" s="392"/>
      <c r="HJ17" s="393"/>
      <c r="HK17" s="393"/>
      <c r="HL17" s="392"/>
      <c r="HM17" s="392"/>
      <c r="HN17" s="393"/>
      <c r="HO17" s="393"/>
      <c r="HP17" s="392"/>
      <c r="HQ17" s="392"/>
      <c r="HR17" s="393"/>
      <c r="HS17" s="393"/>
      <c r="HT17" s="392"/>
      <c r="HU17" s="392"/>
      <c r="HV17" s="393"/>
      <c r="HW17" s="393"/>
      <c r="HX17" s="392"/>
      <c r="HY17" s="392"/>
      <c r="HZ17" s="393"/>
      <c r="IA17" s="393"/>
      <c r="IB17" s="392"/>
      <c r="IC17" s="392"/>
      <c r="ID17" s="393"/>
      <c r="IE17" s="393"/>
      <c r="IF17" s="392"/>
      <c r="IG17" s="392"/>
      <c r="IH17" s="393"/>
      <c r="II17" s="393"/>
      <c r="IJ17" s="392"/>
      <c r="IK17" s="392"/>
      <c r="IL17" s="393"/>
      <c r="IM17" s="393"/>
      <c r="IN17" s="392"/>
      <c r="IO17" s="392"/>
      <c r="IP17" s="393"/>
      <c r="IQ17" s="393"/>
      <c r="IR17" s="392"/>
      <c r="IS17" s="392"/>
      <c r="IT17" s="393"/>
      <c r="IU17" s="393"/>
      <c r="IV17" s="392"/>
      <c r="IW17" s="392"/>
      <c r="IX17" s="393"/>
      <c r="IY17" s="393"/>
      <c r="IZ17" s="392"/>
      <c r="JA17" s="392"/>
      <c r="JB17" s="393"/>
      <c r="JC17" s="393"/>
      <c r="JD17" s="392"/>
      <c r="JE17" s="392"/>
      <c r="JF17" s="393"/>
      <c r="JG17" s="393"/>
      <c r="JH17" s="392"/>
      <c r="JI17" s="392"/>
      <c r="JJ17" s="393"/>
      <c r="JK17" s="393"/>
      <c r="JL17" s="392"/>
      <c r="JM17" s="392"/>
      <c r="JN17" s="393"/>
      <c r="JO17" s="393"/>
      <c r="JP17" s="392"/>
      <c r="JQ17" s="392"/>
      <c r="JR17" s="393"/>
      <c r="JS17" s="393"/>
      <c r="JT17" s="392"/>
      <c r="JU17" s="392"/>
      <c r="JV17" s="393"/>
      <c r="JW17" s="393"/>
      <c r="JX17" s="392"/>
      <c r="JY17" s="392"/>
      <c r="JZ17" s="393"/>
      <c r="KA17" s="393"/>
      <c r="KB17" s="392"/>
      <c r="KC17" s="392"/>
      <c r="KD17" s="393"/>
      <c r="KE17" s="393"/>
      <c r="KF17" s="392"/>
      <c r="KG17" s="392"/>
      <c r="KH17" s="393"/>
      <c r="KI17" s="393"/>
      <c r="KJ17" s="392"/>
      <c r="KK17" s="392"/>
      <c r="KL17" s="393"/>
      <c r="KM17" s="393"/>
      <c r="KN17" s="392"/>
      <c r="KO17" s="392"/>
      <c r="KP17" s="393"/>
      <c r="KQ17" s="393"/>
      <c r="KR17" s="392"/>
      <c r="KS17" s="392"/>
      <c r="KT17" s="88"/>
      <c r="KU17" s="88"/>
      <c r="KV17" s="84"/>
      <c r="KW17" s="84"/>
      <c r="KX17" s="88"/>
      <c r="KY17" s="88"/>
      <c r="KZ17" s="84"/>
      <c r="LA17" s="84"/>
      <c r="LB17" s="88"/>
      <c r="LC17" s="88"/>
      <c r="LD17" s="84"/>
      <c r="LE17" s="84"/>
      <c r="LF17" s="88"/>
      <c r="LG17" s="88"/>
      <c r="LH17" s="84"/>
      <c r="LI17" s="84"/>
      <c r="LJ17" s="88"/>
      <c r="LK17" s="88"/>
      <c r="LL17" s="84"/>
      <c r="LM17" s="84"/>
      <c r="LN17" s="88"/>
      <c r="LO17" s="88"/>
      <c r="LP17" s="84"/>
      <c r="LQ17" s="84"/>
      <c r="LR17" s="88"/>
      <c r="LS17" s="88"/>
      <c r="LT17" s="84"/>
      <c r="LU17" s="84"/>
      <c r="LV17" s="88"/>
      <c r="LW17" s="88"/>
      <c r="LX17" s="84"/>
      <c r="LY17" s="84"/>
      <c r="LZ17" s="88"/>
      <c r="MA17" s="88"/>
      <c r="MB17" s="84"/>
      <c r="MC17" s="84"/>
      <c r="MD17" s="88"/>
      <c r="ME17" s="88"/>
      <c r="MF17" s="84"/>
      <c r="MG17" s="84"/>
      <c r="MH17" s="88"/>
      <c r="MI17" s="88"/>
      <c r="MJ17" s="84"/>
      <c r="MK17" s="84"/>
      <c r="ML17" s="88"/>
      <c r="MM17" s="88"/>
      <c r="MN17" s="84"/>
      <c r="MO17" s="84"/>
      <c r="MP17" s="88"/>
      <c r="MQ17" s="88"/>
      <c r="MR17" s="84"/>
      <c r="MS17" s="84"/>
      <c r="MT17" s="88"/>
      <c r="MU17" s="88"/>
      <c r="MV17" s="84"/>
      <c r="MW17" s="84"/>
      <c r="MX17" s="88"/>
      <c r="MY17" s="88"/>
      <c r="MZ17" s="84"/>
      <c r="NA17" s="84"/>
      <c r="NB17" s="88"/>
      <c r="NC17" s="88"/>
      <c r="ND17" s="84"/>
      <c r="NE17" s="84"/>
      <c r="NF17" s="88"/>
      <c r="NG17" s="88"/>
      <c r="NH17" s="419"/>
      <c r="NI17" s="409"/>
      <c r="NJ17" s="98"/>
      <c r="NK17" s="98"/>
      <c r="NL17" s="98"/>
    </row>
    <row r="18" spans="1:423" s="30" customFormat="1" ht="6" customHeight="1">
      <c r="A18" s="880" t="s">
        <v>200</v>
      </c>
      <c r="B18" s="881"/>
      <c r="C18" s="881"/>
      <c r="D18" s="881"/>
      <c r="E18" s="881"/>
      <c r="F18" s="881"/>
      <c r="G18" s="882"/>
      <c r="H18" s="357"/>
      <c r="I18" s="358"/>
      <c r="J18" s="359"/>
      <c r="K18" s="402"/>
      <c r="L18" s="394"/>
      <c r="M18" s="392"/>
      <c r="N18" s="393"/>
      <c r="O18" s="393"/>
      <c r="P18" s="392"/>
      <c r="Q18" s="392"/>
      <c r="R18" s="393"/>
      <c r="S18" s="393"/>
      <c r="T18" s="392"/>
      <c r="U18" s="392"/>
      <c r="V18" s="393"/>
      <c r="W18" s="393"/>
      <c r="X18" s="392"/>
      <c r="Y18" s="392"/>
      <c r="Z18" s="393"/>
      <c r="AA18" s="393"/>
      <c r="AB18" s="392"/>
      <c r="AC18" s="392"/>
      <c r="AD18" s="393"/>
      <c r="AE18" s="393"/>
      <c r="AF18" s="392"/>
      <c r="AG18" s="392"/>
      <c r="AH18" s="393"/>
      <c r="AI18" s="393"/>
      <c r="AJ18" s="392"/>
      <c r="AK18" s="392"/>
      <c r="AL18" s="393"/>
      <c r="AM18" s="393"/>
      <c r="AN18" s="392"/>
      <c r="AO18" s="392"/>
      <c r="AP18" s="393"/>
      <c r="AQ18" s="393"/>
      <c r="AR18" s="392"/>
      <c r="AS18" s="392"/>
      <c r="AT18" s="393"/>
      <c r="AU18" s="393"/>
      <c r="AV18" s="392"/>
      <c r="AW18" s="392"/>
      <c r="AX18" s="393"/>
      <c r="AY18" s="393"/>
      <c r="AZ18" s="392"/>
      <c r="BA18" s="392"/>
      <c r="BB18" s="393"/>
      <c r="BC18" s="393"/>
      <c r="BD18" s="392"/>
      <c r="BE18" s="392"/>
      <c r="BF18" s="393"/>
      <c r="BG18" s="393"/>
      <c r="BH18" s="392"/>
      <c r="BI18" s="392"/>
      <c r="BJ18" s="393"/>
      <c r="BK18" s="393"/>
      <c r="BL18" s="392"/>
      <c r="BM18" s="392"/>
      <c r="BN18" s="393"/>
      <c r="BO18" s="393"/>
      <c r="BP18" s="392"/>
      <c r="BQ18" s="392"/>
      <c r="BR18" s="393"/>
      <c r="BS18" s="393"/>
      <c r="BT18" s="392"/>
      <c r="BU18" s="392"/>
      <c r="BV18" s="393"/>
      <c r="BW18" s="393"/>
      <c r="BX18" s="392"/>
      <c r="BY18" s="392"/>
      <c r="BZ18" s="393"/>
      <c r="CA18" s="393"/>
      <c r="CB18" s="392"/>
      <c r="CC18" s="392"/>
      <c r="CD18" s="393"/>
      <c r="CE18" s="393"/>
      <c r="CF18" s="392"/>
      <c r="CG18" s="392"/>
      <c r="CH18" s="393"/>
      <c r="CI18" s="393"/>
      <c r="CJ18" s="392"/>
      <c r="CK18" s="392"/>
      <c r="CL18" s="393"/>
      <c r="CM18" s="393"/>
      <c r="CN18" s="392"/>
      <c r="CO18" s="392"/>
      <c r="CP18" s="393"/>
      <c r="CQ18" s="393"/>
      <c r="CR18" s="392"/>
      <c r="CS18" s="392"/>
      <c r="CT18" s="393"/>
      <c r="CU18" s="393"/>
      <c r="CV18" s="392"/>
      <c r="CW18" s="392"/>
      <c r="CX18" s="393"/>
      <c r="CY18" s="393"/>
      <c r="CZ18" s="392"/>
      <c r="DA18" s="392"/>
      <c r="DB18" s="393"/>
      <c r="DC18" s="393"/>
      <c r="DD18" s="392"/>
      <c r="DE18" s="392"/>
      <c r="DF18" s="393"/>
      <c r="DG18" s="393"/>
      <c r="DH18" s="392"/>
      <c r="DI18" s="392"/>
      <c r="DJ18" s="393"/>
      <c r="DK18" s="393"/>
      <c r="DL18" s="392"/>
      <c r="DM18" s="392"/>
      <c r="DN18" s="393"/>
      <c r="DO18" s="393"/>
      <c r="DP18" s="392"/>
      <c r="DQ18" s="392"/>
      <c r="DR18" s="393"/>
      <c r="DS18" s="393"/>
      <c r="DT18" s="392"/>
      <c r="DU18" s="392"/>
      <c r="DV18" s="393"/>
      <c r="DW18" s="393"/>
      <c r="DX18" s="392"/>
      <c r="DY18" s="392"/>
      <c r="DZ18" s="393"/>
      <c r="EA18" s="393"/>
      <c r="EB18" s="392"/>
      <c r="EC18" s="392"/>
      <c r="ED18" s="393"/>
      <c r="EE18" s="393"/>
      <c r="EF18" s="392"/>
      <c r="EG18" s="392"/>
      <c r="EH18" s="393"/>
      <c r="EI18" s="393"/>
      <c r="EJ18" s="392"/>
      <c r="EK18" s="392"/>
      <c r="EL18" s="393"/>
      <c r="EM18" s="393"/>
      <c r="EN18" s="392"/>
      <c r="EO18" s="392"/>
      <c r="EP18" s="393"/>
      <c r="EQ18" s="393"/>
      <c r="ER18" s="392"/>
      <c r="ES18" s="392"/>
      <c r="ET18" s="393"/>
      <c r="EU18" s="393"/>
      <c r="EV18" s="392"/>
      <c r="EW18" s="392"/>
      <c r="EX18" s="393"/>
      <c r="EY18" s="393"/>
      <c r="EZ18" s="392"/>
      <c r="FA18" s="392"/>
      <c r="FB18" s="393"/>
      <c r="FC18" s="393"/>
      <c r="FD18" s="392"/>
      <c r="FE18" s="392"/>
      <c r="FF18" s="393"/>
      <c r="FG18" s="393"/>
      <c r="FH18" s="392"/>
      <c r="FI18" s="392"/>
      <c r="FJ18" s="393"/>
      <c r="FK18" s="393"/>
      <c r="FL18" s="392"/>
      <c r="FM18" s="392"/>
      <c r="FN18" s="393"/>
      <c r="FO18" s="393"/>
      <c r="FP18" s="392"/>
      <c r="FQ18" s="392"/>
      <c r="FR18" s="393"/>
      <c r="FS18" s="393"/>
      <c r="FT18" s="392"/>
      <c r="FU18" s="392"/>
      <c r="FV18" s="393"/>
      <c r="FW18" s="393"/>
      <c r="FX18" s="392"/>
      <c r="FY18" s="392"/>
      <c r="FZ18" s="393"/>
      <c r="GA18" s="393"/>
      <c r="GB18" s="392"/>
      <c r="GC18" s="392"/>
      <c r="GD18" s="393"/>
      <c r="GE18" s="393"/>
      <c r="GF18" s="392"/>
      <c r="GG18" s="392"/>
      <c r="GH18" s="393"/>
      <c r="GI18" s="393"/>
      <c r="GJ18" s="392"/>
      <c r="GK18" s="392"/>
      <c r="GL18" s="393"/>
      <c r="GM18" s="393"/>
      <c r="GN18" s="392"/>
      <c r="GO18" s="392"/>
      <c r="GP18" s="393"/>
      <c r="GQ18" s="393"/>
      <c r="GR18" s="392"/>
      <c r="GS18" s="392"/>
      <c r="GT18" s="393"/>
      <c r="GU18" s="393"/>
      <c r="GV18" s="392"/>
      <c r="GW18" s="392"/>
      <c r="GX18" s="393"/>
      <c r="GY18" s="393"/>
      <c r="GZ18" s="392"/>
      <c r="HA18" s="392"/>
      <c r="HB18" s="393"/>
      <c r="HC18" s="393"/>
      <c r="HD18" s="392"/>
      <c r="HE18" s="392"/>
      <c r="HF18" s="393"/>
      <c r="HG18" s="393"/>
      <c r="HH18" s="392"/>
      <c r="HI18" s="392"/>
      <c r="HJ18" s="393"/>
      <c r="HK18" s="393"/>
      <c r="HL18" s="392"/>
      <c r="HM18" s="392"/>
      <c r="HN18" s="393"/>
      <c r="HO18" s="393"/>
      <c r="HP18" s="392"/>
      <c r="HQ18" s="392"/>
      <c r="HR18" s="393"/>
      <c r="HS18" s="393"/>
      <c r="HT18" s="392"/>
      <c r="HU18" s="392"/>
      <c r="HV18" s="393"/>
      <c r="HW18" s="393"/>
      <c r="HX18" s="392"/>
      <c r="HY18" s="392"/>
      <c r="HZ18" s="393"/>
      <c r="IA18" s="393"/>
      <c r="IB18" s="392"/>
      <c r="IC18" s="392"/>
      <c r="ID18" s="393"/>
      <c r="IE18" s="393"/>
      <c r="IF18" s="392"/>
      <c r="IG18" s="392"/>
      <c r="IH18" s="393"/>
      <c r="II18" s="393"/>
      <c r="IJ18" s="392"/>
      <c r="IK18" s="392"/>
      <c r="IL18" s="393"/>
      <c r="IM18" s="393"/>
      <c r="IN18" s="392"/>
      <c r="IO18" s="392"/>
      <c r="IP18" s="393"/>
      <c r="IQ18" s="393"/>
      <c r="IR18" s="392"/>
      <c r="IS18" s="392"/>
      <c r="IT18" s="393"/>
      <c r="IU18" s="393"/>
      <c r="IV18" s="392"/>
      <c r="IW18" s="392"/>
      <c r="IX18" s="393"/>
      <c r="IY18" s="393"/>
      <c r="IZ18" s="392"/>
      <c r="JA18" s="392"/>
      <c r="JB18" s="393"/>
      <c r="JC18" s="393"/>
      <c r="JD18" s="392"/>
      <c r="JE18" s="392"/>
      <c r="JF18" s="393"/>
      <c r="JG18" s="393"/>
      <c r="JH18" s="392"/>
      <c r="JI18" s="392"/>
      <c r="JJ18" s="393"/>
      <c r="JK18" s="393"/>
      <c r="JL18" s="392"/>
      <c r="JM18" s="392"/>
      <c r="JN18" s="393"/>
      <c r="JO18" s="393"/>
      <c r="JP18" s="392"/>
      <c r="JQ18" s="392"/>
      <c r="JR18" s="393"/>
      <c r="JS18" s="393"/>
      <c r="JT18" s="392"/>
      <c r="JU18" s="392"/>
      <c r="JV18" s="393"/>
      <c r="JW18" s="393"/>
      <c r="JX18" s="392"/>
      <c r="JY18" s="392"/>
      <c r="JZ18" s="393"/>
      <c r="KA18" s="393"/>
      <c r="KB18" s="392"/>
      <c r="KC18" s="392"/>
      <c r="KD18" s="393"/>
      <c r="KE18" s="393"/>
      <c r="KF18" s="392"/>
      <c r="KG18" s="392"/>
      <c r="KH18" s="393"/>
      <c r="KI18" s="393"/>
      <c r="KJ18" s="392"/>
      <c r="KK18" s="392"/>
      <c r="KL18" s="393"/>
      <c r="KM18" s="393"/>
      <c r="KN18" s="392"/>
      <c r="KO18" s="392"/>
      <c r="KP18" s="393"/>
      <c r="KQ18" s="393"/>
      <c r="KR18" s="392"/>
      <c r="KS18" s="392"/>
      <c r="KT18" s="393"/>
      <c r="KU18" s="393"/>
      <c r="KV18" s="392"/>
      <c r="KW18" s="392"/>
      <c r="KX18" s="393"/>
      <c r="KY18" s="393"/>
      <c r="KZ18" s="392"/>
      <c r="LA18" s="392"/>
      <c r="LB18" s="393"/>
      <c r="LC18" s="393"/>
      <c r="LD18" s="392"/>
      <c r="LE18" s="392"/>
      <c r="LF18" s="393"/>
      <c r="LG18" s="393"/>
      <c r="LH18" s="392"/>
      <c r="LI18" s="392"/>
      <c r="LJ18" s="393"/>
      <c r="LK18" s="393"/>
      <c r="LL18" s="392"/>
      <c r="LM18" s="392"/>
      <c r="LN18" s="393"/>
      <c r="LO18" s="393"/>
      <c r="LP18" s="392"/>
      <c r="LQ18" s="392"/>
      <c r="LR18" s="393"/>
      <c r="LS18" s="393"/>
      <c r="LT18" s="392"/>
      <c r="LU18" s="392"/>
      <c r="LV18" s="393"/>
      <c r="LW18" s="393"/>
      <c r="LX18" s="392"/>
      <c r="LY18" s="392"/>
      <c r="LZ18" s="393"/>
      <c r="MA18" s="393"/>
      <c r="MB18" s="392"/>
      <c r="MC18" s="392"/>
      <c r="MD18" s="393"/>
      <c r="ME18" s="393"/>
      <c r="MF18" s="392"/>
      <c r="MG18" s="392"/>
      <c r="MH18" s="393"/>
      <c r="MI18" s="393"/>
      <c r="MJ18" s="392"/>
      <c r="MK18" s="392"/>
      <c r="ML18" s="393"/>
      <c r="MM18" s="393"/>
      <c r="MN18" s="392"/>
      <c r="MO18" s="392"/>
      <c r="MP18" s="393"/>
      <c r="MQ18" s="393"/>
      <c r="MR18" s="392"/>
      <c r="MS18" s="392"/>
      <c r="MT18" s="393"/>
      <c r="MU18" s="393"/>
      <c r="MV18" s="392"/>
      <c r="MW18" s="392"/>
      <c r="MX18" s="393"/>
      <c r="MY18" s="393"/>
      <c r="MZ18" s="392"/>
      <c r="NA18" s="392"/>
      <c r="NB18" s="393"/>
      <c r="NC18" s="393"/>
      <c r="ND18" s="392"/>
      <c r="NE18" s="392"/>
      <c r="NF18" s="393"/>
      <c r="NG18" s="393"/>
      <c r="NH18" s="413"/>
      <c r="NI18" s="409"/>
      <c r="NJ18" s="98"/>
      <c r="NK18" s="98"/>
      <c r="NL18" s="98"/>
    </row>
    <row r="19" spans="1:423" s="192" customFormat="1" ht="30" customHeight="1">
      <c r="A19" s="883"/>
      <c r="B19" s="884"/>
      <c r="C19" s="884"/>
      <c r="D19" s="884"/>
      <c r="E19" s="884"/>
      <c r="F19" s="884"/>
      <c r="G19" s="885"/>
      <c r="H19" s="360"/>
      <c r="I19" s="356" t="s">
        <v>201</v>
      </c>
      <c r="J19" s="361"/>
      <c r="K19" s="403"/>
      <c r="L19" s="143"/>
      <c r="M19" s="190"/>
      <c r="N19" s="853"/>
      <c r="O19" s="854"/>
      <c r="P19" s="190"/>
      <c r="Q19" s="190"/>
      <c r="R19" s="853"/>
      <c r="S19" s="854"/>
      <c r="T19" s="190"/>
      <c r="U19" s="190"/>
      <c r="V19" s="853"/>
      <c r="W19" s="854"/>
      <c r="X19" s="190"/>
      <c r="Y19" s="190"/>
      <c r="Z19" s="853"/>
      <c r="AA19" s="854"/>
      <c r="AB19" s="190"/>
      <c r="AC19" s="190"/>
      <c r="AD19" s="853"/>
      <c r="AE19" s="854"/>
      <c r="AF19" s="190"/>
      <c r="AG19" s="190"/>
      <c r="AH19" s="853"/>
      <c r="AI19" s="854"/>
      <c r="AJ19" s="190"/>
      <c r="AK19" s="190"/>
      <c r="AL19" s="853"/>
      <c r="AM19" s="854"/>
      <c r="AN19" s="190"/>
      <c r="AO19" s="190"/>
      <c r="AP19" s="853"/>
      <c r="AQ19" s="854"/>
      <c r="AR19" s="190"/>
      <c r="AS19" s="190"/>
      <c r="AT19" s="853"/>
      <c r="AU19" s="854"/>
      <c r="AV19" s="190"/>
      <c r="AW19" s="190"/>
      <c r="AX19" s="853"/>
      <c r="AY19" s="854"/>
      <c r="AZ19" s="190"/>
      <c r="BA19" s="190"/>
      <c r="BB19" s="853"/>
      <c r="BC19" s="854"/>
      <c r="BD19" s="190"/>
      <c r="BE19" s="190"/>
      <c r="BF19" s="853"/>
      <c r="BG19" s="854"/>
      <c r="BH19" s="190"/>
      <c r="BI19" s="190"/>
      <c r="BJ19" s="853"/>
      <c r="BK19" s="854"/>
      <c r="BL19" s="190"/>
      <c r="BM19" s="190"/>
      <c r="BN19" s="853"/>
      <c r="BO19" s="854"/>
      <c r="BP19" s="190"/>
      <c r="BQ19" s="190"/>
      <c r="BR19" s="853"/>
      <c r="BS19" s="854"/>
      <c r="BT19" s="190"/>
      <c r="BU19" s="190"/>
      <c r="BV19" s="853"/>
      <c r="BW19" s="854"/>
      <c r="BX19" s="190"/>
      <c r="BY19" s="190"/>
      <c r="BZ19" s="853"/>
      <c r="CA19" s="854"/>
      <c r="CB19" s="190"/>
      <c r="CC19" s="190"/>
      <c r="CD19" s="853"/>
      <c r="CE19" s="854"/>
      <c r="CF19" s="190"/>
      <c r="CG19" s="190"/>
      <c r="CH19" s="853"/>
      <c r="CI19" s="854"/>
      <c r="CJ19" s="190"/>
      <c r="CK19" s="190"/>
      <c r="CL19" s="853"/>
      <c r="CM19" s="854"/>
      <c r="CN19" s="190"/>
      <c r="CO19" s="190"/>
      <c r="CP19" s="853"/>
      <c r="CQ19" s="854"/>
      <c r="CR19" s="190"/>
      <c r="CS19" s="190"/>
      <c r="CT19" s="853"/>
      <c r="CU19" s="854"/>
      <c r="CV19" s="190"/>
      <c r="CW19" s="190"/>
      <c r="CX19" s="853"/>
      <c r="CY19" s="854"/>
      <c r="CZ19" s="190"/>
      <c r="DA19" s="190"/>
      <c r="DB19" s="853"/>
      <c r="DC19" s="854"/>
      <c r="DD19" s="190"/>
      <c r="DE19" s="190"/>
      <c r="DF19" s="853"/>
      <c r="DG19" s="854"/>
      <c r="DH19" s="190"/>
      <c r="DI19" s="190"/>
      <c r="DJ19" s="853"/>
      <c r="DK19" s="854"/>
      <c r="DL19" s="190"/>
      <c r="DM19" s="190"/>
      <c r="DN19" s="853"/>
      <c r="DO19" s="854"/>
      <c r="DP19" s="190"/>
      <c r="DQ19" s="190"/>
      <c r="DR19" s="853"/>
      <c r="DS19" s="854"/>
      <c r="DT19" s="190"/>
      <c r="DU19" s="190"/>
      <c r="DV19" s="853"/>
      <c r="DW19" s="854"/>
      <c r="DX19" s="190"/>
      <c r="DY19" s="190"/>
      <c r="DZ19" s="853"/>
      <c r="EA19" s="854"/>
      <c r="EB19" s="190"/>
      <c r="EC19" s="190"/>
      <c r="ED19" s="853"/>
      <c r="EE19" s="854"/>
      <c r="EF19" s="190"/>
      <c r="EG19" s="190"/>
      <c r="EH19" s="853"/>
      <c r="EI19" s="854"/>
      <c r="EJ19" s="190"/>
      <c r="EK19" s="190"/>
      <c r="EL19" s="853"/>
      <c r="EM19" s="854"/>
      <c r="EN19" s="190"/>
      <c r="EO19" s="190"/>
      <c r="EP19" s="853"/>
      <c r="EQ19" s="854"/>
      <c r="ER19" s="190"/>
      <c r="ES19" s="190"/>
      <c r="ET19" s="853"/>
      <c r="EU19" s="854"/>
      <c r="EV19" s="190"/>
      <c r="EW19" s="190"/>
      <c r="EX19" s="853"/>
      <c r="EY19" s="854"/>
      <c r="EZ19" s="190"/>
      <c r="FA19" s="190"/>
      <c r="FB19" s="853"/>
      <c r="FC19" s="854"/>
      <c r="FD19" s="190"/>
      <c r="FE19" s="190"/>
      <c r="FF19" s="853"/>
      <c r="FG19" s="854"/>
      <c r="FH19" s="190"/>
      <c r="FI19" s="190"/>
      <c r="FJ19" s="853"/>
      <c r="FK19" s="854"/>
      <c r="FL19" s="190"/>
      <c r="FM19" s="190"/>
      <c r="FN19" s="853"/>
      <c r="FO19" s="854"/>
      <c r="FP19" s="190"/>
      <c r="FQ19" s="190"/>
      <c r="FR19" s="853"/>
      <c r="FS19" s="854"/>
      <c r="FT19" s="190"/>
      <c r="FU19" s="190"/>
      <c r="FV19" s="853"/>
      <c r="FW19" s="854"/>
      <c r="FX19" s="190"/>
      <c r="FY19" s="190"/>
      <c r="FZ19" s="853"/>
      <c r="GA19" s="854"/>
      <c r="GB19" s="190"/>
      <c r="GC19" s="190"/>
      <c r="GD19" s="853"/>
      <c r="GE19" s="854"/>
      <c r="GF19" s="190"/>
      <c r="GG19" s="190"/>
      <c r="GH19" s="853"/>
      <c r="GI19" s="854"/>
      <c r="GJ19" s="190"/>
      <c r="GK19" s="190"/>
      <c r="GL19" s="853"/>
      <c r="GM19" s="854"/>
      <c r="GN19" s="190"/>
      <c r="GO19" s="190"/>
      <c r="GP19" s="853"/>
      <c r="GQ19" s="854"/>
      <c r="GR19" s="190"/>
      <c r="GS19" s="190"/>
      <c r="GT19" s="853"/>
      <c r="GU19" s="854"/>
      <c r="GV19" s="190"/>
      <c r="GW19" s="190"/>
      <c r="GX19" s="853"/>
      <c r="GY19" s="854"/>
      <c r="GZ19" s="190"/>
      <c r="HA19" s="190"/>
      <c r="HB19" s="853"/>
      <c r="HC19" s="854"/>
      <c r="HD19" s="190"/>
      <c r="HE19" s="190"/>
      <c r="HF19" s="853"/>
      <c r="HG19" s="854"/>
      <c r="HH19" s="190"/>
      <c r="HI19" s="190"/>
      <c r="HJ19" s="853"/>
      <c r="HK19" s="854"/>
      <c r="HL19" s="190"/>
      <c r="HM19" s="190"/>
      <c r="HN19" s="853"/>
      <c r="HO19" s="854"/>
      <c r="HP19" s="190"/>
      <c r="HQ19" s="190"/>
      <c r="HR19" s="853"/>
      <c r="HS19" s="854"/>
      <c r="HT19" s="190"/>
      <c r="HU19" s="190"/>
      <c r="HV19" s="853"/>
      <c r="HW19" s="854"/>
      <c r="HX19" s="190"/>
      <c r="HY19" s="190"/>
      <c r="HZ19" s="853"/>
      <c r="IA19" s="854"/>
      <c r="IB19" s="190"/>
      <c r="IC19" s="190"/>
      <c r="ID19" s="853"/>
      <c r="IE19" s="854"/>
      <c r="IF19" s="190"/>
      <c r="IG19" s="190"/>
      <c r="IH19" s="853"/>
      <c r="II19" s="854"/>
      <c r="IJ19" s="190"/>
      <c r="IK19" s="190"/>
      <c r="IL19" s="853"/>
      <c r="IM19" s="854"/>
      <c r="IN19" s="190"/>
      <c r="IO19" s="190"/>
      <c r="IP19" s="853"/>
      <c r="IQ19" s="854"/>
      <c r="IR19" s="190"/>
      <c r="IS19" s="190"/>
      <c r="IT19" s="853"/>
      <c r="IU19" s="854"/>
      <c r="IV19" s="190"/>
      <c r="IW19" s="190"/>
      <c r="IX19" s="853"/>
      <c r="IY19" s="854"/>
      <c r="IZ19" s="190"/>
      <c r="JA19" s="190"/>
      <c r="JB19" s="853"/>
      <c r="JC19" s="854"/>
      <c r="JD19" s="190"/>
      <c r="JE19" s="190"/>
      <c r="JF19" s="853"/>
      <c r="JG19" s="854"/>
      <c r="JH19" s="190"/>
      <c r="JI19" s="190"/>
      <c r="JJ19" s="853"/>
      <c r="JK19" s="854"/>
      <c r="JL19" s="190"/>
      <c r="JM19" s="190"/>
      <c r="JN19" s="853"/>
      <c r="JO19" s="854"/>
      <c r="JP19" s="190"/>
      <c r="JQ19" s="190"/>
      <c r="JR19" s="853"/>
      <c r="JS19" s="854"/>
      <c r="JT19" s="190"/>
      <c r="JU19" s="190"/>
      <c r="JV19" s="853"/>
      <c r="JW19" s="854"/>
      <c r="JX19" s="190"/>
      <c r="JY19" s="190"/>
      <c r="JZ19" s="853"/>
      <c r="KA19" s="854"/>
      <c r="KB19" s="190"/>
      <c r="KC19" s="190"/>
      <c r="KD19" s="853"/>
      <c r="KE19" s="854"/>
      <c r="KF19" s="190"/>
      <c r="KG19" s="190"/>
      <c r="KH19" s="853"/>
      <c r="KI19" s="854"/>
      <c r="KJ19" s="190"/>
      <c r="KK19" s="190"/>
      <c r="KL19" s="853"/>
      <c r="KM19" s="854"/>
      <c r="KN19" s="190"/>
      <c r="KO19" s="190"/>
      <c r="KP19" s="853"/>
      <c r="KQ19" s="854"/>
      <c r="KR19" s="190"/>
      <c r="KS19" s="190"/>
      <c r="KT19" s="853"/>
      <c r="KU19" s="854"/>
      <c r="KV19" s="190"/>
      <c r="KW19" s="190"/>
      <c r="KX19" s="853"/>
      <c r="KY19" s="854"/>
      <c r="KZ19" s="190"/>
      <c r="LA19" s="190"/>
      <c r="LB19" s="853"/>
      <c r="LC19" s="854"/>
      <c r="LD19" s="190"/>
      <c r="LE19" s="190"/>
      <c r="LF19" s="853"/>
      <c r="LG19" s="854"/>
      <c r="LH19" s="190"/>
      <c r="LI19" s="190"/>
      <c r="LJ19" s="853"/>
      <c r="LK19" s="854"/>
      <c r="LL19" s="190"/>
      <c r="LM19" s="190"/>
      <c r="LN19" s="853"/>
      <c r="LO19" s="854"/>
      <c r="LP19" s="190"/>
      <c r="LQ19" s="190"/>
      <c r="LR19" s="853"/>
      <c r="LS19" s="854"/>
      <c r="LT19" s="190"/>
      <c r="LU19" s="190"/>
      <c r="LV19" s="853"/>
      <c r="LW19" s="854"/>
      <c r="LX19" s="190"/>
      <c r="LY19" s="190"/>
      <c r="LZ19" s="853"/>
      <c r="MA19" s="854"/>
      <c r="MB19" s="190"/>
      <c r="MC19" s="190"/>
      <c r="MD19" s="853"/>
      <c r="ME19" s="854"/>
      <c r="MF19" s="190"/>
      <c r="MG19" s="190"/>
      <c r="MH19" s="853"/>
      <c r="MI19" s="854"/>
      <c r="MJ19" s="190"/>
      <c r="MK19" s="190"/>
      <c r="ML19" s="853"/>
      <c r="MM19" s="854"/>
      <c r="MN19" s="190"/>
      <c r="MO19" s="190"/>
      <c r="MP19" s="853"/>
      <c r="MQ19" s="854"/>
      <c r="MR19" s="190"/>
      <c r="MS19" s="190"/>
      <c r="MT19" s="853"/>
      <c r="MU19" s="854"/>
      <c r="MV19" s="190"/>
      <c r="MW19" s="190"/>
      <c r="MX19" s="853"/>
      <c r="MY19" s="854"/>
      <c r="MZ19" s="190"/>
      <c r="NA19" s="190"/>
      <c r="NB19" s="853"/>
      <c r="NC19" s="854"/>
      <c r="ND19" s="190"/>
      <c r="NE19" s="190"/>
      <c r="NF19" s="853"/>
      <c r="NG19" s="854"/>
      <c r="NH19" s="421"/>
      <c r="NI19" s="410"/>
      <c r="NJ19" s="82"/>
      <c r="NK19" s="82"/>
      <c r="NL19" s="82"/>
      <c r="PE19" s="410" t="s">
        <v>630</v>
      </c>
      <c r="PF19" s="82">
        <f>COUNTIF(BJ19:PC19,PE19)+COUNTIF(BJ19:PC19,PE21)</f>
        <v>0</v>
      </c>
      <c r="PG19" s="82"/>
    </row>
    <row r="20" spans="1:423" s="192" customFormat="1" ht="6" customHeight="1">
      <c r="A20" s="883"/>
      <c r="B20" s="884"/>
      <c r="C20" s="884"/>
      <c r="D20" s="884"/>
      <c r="E20" s="884"/>
      <c r="F20" s="884"/>
      <c r="G20" s="885"/>
      <c r="H20" s="360"/>
      <c r="I20" s="208"/>
      <c r="J20" s="362"/>
      <c r="K20" s="147"/>
      <c r="L20" s="147"/>
      <c r="M20" s="190"/>
      <c r="N20" s="193"/>
      <c r="O20" s="193"/>
      <c r="P20" s="190"/>
      <c r="Q20" s="190"/>
      <c r="R20" s="193"/>
      <c r="S20" s="193"/>
      <c r="T20" s="190"/>
      <c r="U20" s="190"/>
      <c r="V20" s="193"/>
      <c r="W20" s="193"/>
      <c r="X20" s="190"/>
      <c r="Y20" s="190"/>
      <c r="Z20" s="193"/>
      <c r="AA20" s="193"/>
      <c r="AB20" s="190"/>
      <c r="AC20" s="190"/>
      <c r="AD20" s="193"/>
      <c r="AE20" s="193"/>
      <c r="AF20" s="190"/>
      <c r="AG20" s="190"/>
      <c r="AH20" s="193"/>
      <c r="AI20" s="193"/>
      <c r="AJ20" s="190"/>
      <c r="AK20" s="190"/>
      <c r="AL20" s="193"/>
      <c r="AM20" s="193"/>
      <c r="AN20" s="190"/>
      <c r="AO20" s="190"/>
      <c r="AP20" s="193"/>
      <c r="AQ20" s="193"/>
      <c r="AR20" s="190"/>
      <c r="AS20" s="190"/>
      <c r="AT20" s="193"/>
      <c r="AU20" s="193"/>
      <c r="AV20" s="190"/>
      <c r="AW20" s="190"/>
      <c r="AX20" s="193"/>
      <c r="AY20" s="193"/>
      <c r="AZ20" s="190"/>
      <c r="BA20" s="190"/>
      <c r="BB20" s="193"/>
      <c r="BC20" s="193"/>
      <c r="BD20" s="190"/>
      <c r="BE20" s="190"/>
      <c r="BF20" s="193"/>
      <c r="BG20" s="193"/>
      <c r="BH20" s="190"/>
      <c r="BI20" s="190"/>
      <c r="BJ20" s="193"/>
      <c r="BK20" s="193"/>
      <c r="BL20" s="190"/>
      <c r="BM20" s="190"/>
      <c r="BN20" s="193"/>
      <c r="BO20" s="193"/>
      <c r="BP20" s="190"/>
      <c r="BQ20" s="190"/>
      <c r="BR20" s="193"/>
      <c r="BS20" s="193"/>
      <c r="BT20" s="190"/>
      <c r="BU20" s="190"/>
      <c r="BV20" s="193"/>
      <c r="BW20" s="193"/>
      <c r="BX20" s="190"/>
      <c r="BY20" s="190"/>
      <c r="BZ20" s="193"/>
      <c r="CA20" s="193"/>
      <c r="CB20" s="190"/>
      <c r="CC20" s="190"/>
      <c r="CD20" s="193"/>
      <c r="CE20" s="193"/>
      <c r="CF20" s="190"/>
      <c r="CG20" s="190"/>
      <c r="CH20" s="193"/>
      <c r="CI20" s="193"/>
      <c r="CJ20" s="190"/>
      <c r="CK20" s="190"/>
      <c r="CL20" s="193"/>
      <c r="CM20" s="193"/>
      <c r="CN20" s="190"/>
      <c r="CO20" s="190"/>
      <c r="CP20" s="193"/>
      <c r="CQ20" s="193"/>
      <c r="CR20" s="190"/>
      <c r="CS20" s="190"/>
      <c r="CT20" s="193"/>
      <c r="CU20" s="193"/>
      <c r="CV20" s="190"/>
      <c r="CW20" s="190"/>
      <c r="CX20" s="193"/>
      <c r="CY20" s="193"/>
      <c r="CZ20" s="190"/>
      <c r="DA20" s="190"/>
      <c r="DB20" s="193"/>
      <c r="DC20" s="193"/>
      <c r="DD20" s="190"/>
      <c r="DE20" s="190"/>
      <c r="DF20" s="193"/>
      <c r="DG20" s="193"/>
      <c r="DH20" s="190"/>
      <c r="DI20" s="190"/>
      <c r="DJ20" s="193"/>
      <c r="DK20" s="193"/>
      <c r="DL20" s="190"/>
      <c r="DM20" s="190"/>
      <c r="DN20" s="193"/>
      <c r="DO20" s="193"/>
      <c r="DP20" s="190"/>
      <c r="DQ20" s="190"/>
      <c r="DR20" s="193"/>
      <c r="DS20" s="193"/>
      <c r="DT20" s="190"/>
      <c r="DU20" s="190"/>
      <c r="DV20" s="193"/>
      <c r="DW20" s="193"/>
      <c r="DX20" s="190"/>
      <c r="DY20" s="190"/>
      <c r="DZ20" s="193"/>
      <c r="EA20" s="193"/>
      <c r="EB20" s="190"/>
      <c r="EC20" s="190"/>
      <c r="ED20" s="193"/>
      <c r="EE20" s="193"/>
      <c r="EF20" s="190"/>
      <c r="EG20" s="190"/>
      <c r="EH20" s="193"/>
      <c r="EI20" s="193"/>
      <c r="EJ20" s="190"/>
      <c r="EK20" s="190"/>
      <c r="EL20" s="193"/>
      <c r="EM20" s="193"/>
      <c r="EN20" s="190"/>
      <c r="EO20" s="190"/>
      <c r="EP20" s="193"/>
      <c r="EQ20" s="193"/>
      <c r="ER20" s="190"/>
      <c r="ES20" s="190"/>
      <c r="ET20" s="193"/>
      <c r="EU20" s="193"/>
      <c r="EV20" s="190"/>
      <c r="EW20" s="190"/>
      <c r="EX20" s="193"/>
      <c r="EY20" s="193"/>
      <c r="EZ20" s="190"/>
      <c r="FA20" s="190"/>
      <c r="FB20" s="193"/>
      <c r="FC20" s="193"/>
      <c r="FD20" s="190"/>
      <c r="FE20" s="190"/>
      <c r="FF20" s="193"/>
      <c r="FG20" s="193"/>
      <c r="FH20" s="190"/>
      <c r="FI20" s="190"/>
      <c r="FJ20" s="193"/>
      <c r="FK20" s="193"/>
      <c r="FL20" s="190"/>
      <c r="FM20" s="190"/>
      <c r="FN20" s="193"/>
      <c r="FO20" s="193"/>
      <c r="FP20" s="190"/>
      <c r="FQ20" s="190"/>
      <c r="FR20" s="193"/>
      <c r="FS20" s="193"/>
      <c r="FT20" s="190"/>
      <c r="FU20" s="190"/>
      <c r="FV20" s="193"/>
      <c r="FW20" s="193"/>
      <c r="FX20" s="190"/>
      <c r="FY20" s="190"/>
      <c r="FZ20" s="193"/>
      <c r="GA20" s="193"/>
      <c r="GB20" s="190"/>
      <c r="GC20" s="190"/>
      <c r="GD20" s="193"/>
      <c r="GE20" s="193"/>
      <c r="GF20" s="190"/>
      <c r="GG20" s="190"/>
      <c r="GH20" s="193"/>
      <c r="GI20" s="193"/>
      <c r="GJ20" s="190"/>
      <c r="GK20" s="190"/>
      <c r="GL20" s="193"/>
      <c r="GM20" s="193"/>
      <c r="GN20" s="190"/>
      <c r="GO20" s="190"/>
      <c r="GP20" s="193"/>
      <c r="GQ20" s="193"/>
      <c r="GR20" s="190"/>
      <c r="GS20" s="190"/>
      <c r="GT20" s="193"/>
      <c r="GU20" s="193"/>
      <c r="GV20" s="190"/>
      <c r="GW20" s="190"/>
      <c r="GX20" s="193"/>
      <c r="GY20" s="193"/>
      <c r="GZ20" s="190"/>
      <c r="HA20" s="190"/>
      <c r="HB20" s="193"/>
      <c r="HC20" s="193"/>
      <c r="HD20" s="190"/>
      <c r="HE20" s="190"/>
      <c r="HF20" s="193"/>
      <c r="HG20" s="193"/>
      <c r="HH20" s="190"/>
      <c r="HI20" s="190"/>
      <c r="HJ20" s="193"/>
      <c r="HK20" s="193"/>
      <c r="HL20" s="190"/>
      <c r="HM20" s="190"/>
      <c r="HN20" s="193"/>
      <c r="HO20" s="193"/>
      <c r="HP20" s="190"/>
      <c r="HQ20" s="190"/>
      <c r="HR20" s="193"/>
      <c r="HS20" s="193"/>
      <c r="HT20" s="190"/>
      <c r="HU20" s="190"/>
      <c r="HV20" s="193"/>
      <c r="HW20" s="193"/>
      <c r="HX20" s="190"/>
      <c r="HY20" s="190"/>
      <c r="HZ20" s="193"/>
      <c r="IA20" s="193"/>
      <c r="IB20" s="190"/>
      <c r="IC20" s="190"/>
      <c r="ID20" s="193"/>
      <c r="IE20" s="193"/>
      <c r="IF20" s="190"/>
      <c r="IG20" s="190"/>
      <c r="IH20" s="193"/>
      <c r="II20" s="193"/>
      <c r="IJ20" s="190"/>
      <c r="IK20" s="190"/>
      <c r="IL20" s="193"/>
      <c r="IM20" s="193"/>
      <c r="IN20" s="190"/>
      <c r="IO20" s="190"/>
      <c r="IP20" s="193"/>
      <c r="IQ20" s="193"/>
      <c r="IR20" s="190"/>
      <c r="IS20" s="190"/>
      <c r="IT20" s="193"/>
      <c r="IU20" s="193"/>
      <c r="IV20" s="190"/>
      <c r="IW20" s="190"/>
      <c r="IX20" s="193"/>
      <c r="IY20" s="193"/>
      <c r="IZ20" s="190"/>
      <c r="JA20" s="190"/>
      <c r="JB20" s="193"/>
      <c r="JC20" s="193"/>
      <c r="JD20" s="190"/>
      <c r="JE20" s="190"/>
      <c r="JF20" s="193"/>
      <c r="JG20" s="193"/>
      <c r="JH20" s="190"/>
      <c r="JI20" s="190"/>
      <c r="JJ20" s="193"/>
      <c r="JK20" s="193"/>
      <c r="JL20" s="190"/>
      <c r="JM20" s="190"/>
      <c r="JN20" s="193"/>
      <c r="JO20" s="193"/>
      <c r="JP20" s="190"/>
      <c r="JQ20" s="190"/>
      <c r="JR20" s="193"/>
      <c r="JS20" s="193"/>
      <c r="JT20" s="190"/>
      <c r="JU20" s="190"/>
      <c r="JV20" s="193"/>
      <c r="JW20" s="193"/>
      <c r="JX20" s="190"/>
      <c r="JY20" s="190"/>
      <c r="JZ20" s="193"/>
      <c r="KA20" s="193"/>
      <c r="KB20" s="190"/>
      <c r="KC20" s="190"/>
      <c r="KD20" s="193"/>
      <c r="KE20" s="193"/>
      <c r="KF20" s="190"/>
      <c r="KG20" s="190"/>
      <c r="KH20" s="193"/>
      <c r="KI20" s="193"/>
      <c r="KJ20" s="190"/>
      <c r="KK20" s="190"/>
      <c r="KL20" s="193"/>
      <c r="KM20" s="193"/>
      <c r="KN20" s="190"/>
      <c r="KO20" s="190"/>
      <c r="KP20" s="193"/>
      <c r="KQ20" s="193"/>
      <c r="KR20" s="190"/>
      <c r="KS20" s="190"/>
      <c r="KT20" s="193"/>
      <c r="KU20" s="193"/>
      <c r="KV20" s="190"/>
      <c r="KW20" s="190"/>
      <c r="KX20" s="193"/>
      <c r="KY20" s="193"/>
      <c r="KZ20" s="190"/>
      <c r="LA20" s="190"/>
      <c r="LB20" s="193"/>
      <c r="LC20" s="193"/>
      <c r="LD20" s="190"/>
      <c r="LE20" s="190"/>
      <c r="LF20" s="193"/>
      <c r="LG20" s="193"/>
      <c r="LH20" s="190"/>
      <c r="LI20" s="190"/>
      <c r="LJ20" s="193"/>
      <c r="LK20" s="193"/>
      <c r="LL20" s="190"/>
      <c r="LM20" s="190"/>
      <c r="LN20" s="193"/>
      <c r="LO20" s="193"/>
      <c r="LP20" s="190"/>
      <c r="LQ20" s="190"/>
      <c r="LR20" s="193"/>
      <c r="LS20" s="193"/>
      <c r="LT20" s="190"/>
      <c r="LU20" s="190"/>
      <c r="LV20" s="193"/>
      <c r="LW20" s="193"/>
      <c r="LX20" s="190"/>
      <c r="LY20" s="190"/>
      <c r="LZ20" s="193"/>
      <c r="MA20" s="193"/>
      <c r="MB20" s="190"/>
      <c r="MC20" s="190"/>
      <c r="MD20" s="193"/>
      <c r="ME20" s="193"/>
      <c r="MF20" s="190"/>
      <c r="MG20" s="190"/>
      <c r="MH20" s="193"/>
      <c r="MI20" s="193"/>
      <c r="MJ20" s="190"/>
      <c r="MK20" s="190"/>
      <c r="ML20" s="193"/>
      <c r="MM20" s="193"/>
      <c r="MN20" s="190"/>
      <c r="MO20" s="190"/>
      <c r="MP20" s="193"/>
      <c r="MQ20" s="193"/>
      <c r="MR20" s="190"/>
      <c r="MS20" s="190"/>
      <c r="MT20" s="193"/>
      <c r="MU20" s="193"/>
      <c r="MV20" s="190"/>
      <c r="MW20" s="190"/>
      <c r="MX20" s="193"/>
      <c r="MY20" s="193"/>
      <c r="MZ20" s="190"/>
      <c r="NA20" s="190"/>
      <c r="NB20" s="193"/>
      <c r="NC20" s="193"/>
      <c r="ND20" s="190"/>
      <c r="NE20" s="190"/>
      <c r="NF20" s="193"/>
      <c r="NG20" s="193"/>
      <c r="NH20" s="421"/>
      <c r="NI20" s="411"/>
      <c r="NJ20" s="82"/>
      <c r="NK20" s="82"/>
      <c r="NL20" s="82"/>
      <c r="PE20" s="411"/>
      <c r="PF20" s="82"/>
      <c r="PG20" s="82"/>
    </row>
    <row r="21" spans="1:423" s="192" customFormat="1" ht="30" customHeight="1">
      <c r="A21" s="883"/>
      <c r="B21" s="884"/>
      <c r="C21" s="884"/>
      <c r="D21" s="884"/>
      <c r="E21" s="884"/>
      <c r="F21" s="884"/>
      <c r="G21" s="885"/>
      <c r="H21" s="360"/>
      <c r="I21" s="356" t="s">
        <v>202</v>
      </c>
      <c r="J21" s="361"/>
      <c r="K21" s="143"/>
      <c r="L21" s="143"/>
      <c r="M21" s="190"/>
      <c r="N21" s="829"/>
      <c r="O21" s="830"/>
      <c r="P21" s="190"/>
      <c r="Q21" s="190"/>
      <c r="R21" s="829"/>
      <c r="S21" s="830"/>
      <c r="T21" s="190"/>
      <c r="U21" s="190"/>
      <c r="V21" s="829"/>
      <c r="W21" s="830"/>
      <c r="X21" s="190"/>
      <c r="Y21" s="190"/>
      <c r="Z21" s="829"/>
      <c r="AA21" s="830"/>
      <c r="AB21" s="190"/>
      <c r="AC21" s="190"/>
      <c r="AD21" s="829"/>
      <c r="AE21" s="830"/>
      <c r="AF21" s="190"/>
      <c r="AG21" s="190"/>
      <c r="AH21" s="829"/>
      <c r="AI21" s="830"/>
      <c r="AJ21" s="190"/>
      <c r="AK21" s="190"/>
      <c r="AL21" s="829"/>
      <c r="AM21" s="830"/>
      <c r="AN21" s="190"/>
      <c r="AO21" s="190"/>
      <c r="AP21" s="829"/>
      <c r="AQ21" s="830"/>
      <c r="AR21" s="190"/>
      <c r="AS21" s="190"/>
      <c r="AT21" s="829"/>
      <c r="AU21" s="830"/>
      <c r="AV21" s="190"/>
      <c r="AW21" s="190"/>
      <c r="AX21" s="829"/>
      <c r="AY21" s="830"/>
      <c r="AZ21" s="190"/>
      <c r="BA21" s="190"/>
      <c r="BB21" s="829"/>
      <c r="BC21" s="830"/>
      <c r="BD21" s="190"/>
      <c r="BE21" s="190"/>
      <c r="BF21" s="829"/>
      <c r="BG21" s="830"/>
      <c r="BH21" s="190"/>
      <c r="BI21" s="190"/>
      <c r="BJ21" s="829"/>
      <c r="BK21" s="830"/>
      <c r="BL21" s="190"/>
      <c r="BM21" s="190"/>
      <c r="BN21" s="829"/>
      <c r="BO21" s="830"/>
      <c r="BP21" s="190"/>
      <c r="BQ21" s="190"/>
      <c r="BR21" s="829"/>
      <c r="BS21" s="830"/>
      <c r="BT21" s="190"/>
      <c r="BU21" s="190"/>
      <c r="BV21" s="829"/>
      <c r="BW21" s="830"/>
      <c r="BX21" s="190"/>
      <c r="BY21" s="190"/>
      <c r="BZ21" s="829"/>
      <c r="CA21" s="830"/>
      <c r="CB21" s="190"/>
      <c r="CC21" s="190"/>
      <c r="CD21" s="829"/>
      <c r="CE21" s="830"/>
      <c r="CF21" s="190"/>
      <c r="CG21" s="190"/>
      <c r="CH21" s="829"/>
      <c r="CI21" s="830"/>
      <c r="CJ21" s="190"/>
      <c r="CK21" s="190"/>
      <c r="CL21" s="829"/>
      <c r="CM21" s="830"/>
      <c r="CN21" s="190"/>
      <c r="CO21" s="190"/>
      <c r="CP21" s="829"/>
      <c r="CQ21" s="830"/>
      <c r="CR21" s="190"/>
      <c r="CS21" s="190"/>
      <c r="CT21" s="829"/>
      <c r="CU21" s="830"/>
      <c r="CV21" s="190"/>
      <c r="CW21" s="190"/>
      <c r="CX21" s="829"/>
      <c r="CY21" s="830"/>
      <c r="CZ21" s="190"/>
      <c r="DA21" s="190"/>
      <c r="DB21" s="829"/>
      <c r="DC21" s="830"/>
      <c r="DD21" s="190"/>
      <c r="DE21" s="190"/>
      <c r="DF21" s="829"/>
      <c r="DG21" s="830"/>
      <c r="DH21" s="190"/>
      <c r="DI21" s="190"/>
      <c r="DJ21" s="829"/>
      <c r="DK21" s="830"/>
      <c r="DL21" s="190"/>
      <c r="DM21" s="190"/>
      <c r="DN21" s="829"/>
      <c r="DO21" s="830"/>
      <c r="DP21" s="190"/>
      <c r="DQ21" s="190"/>
      <c r="DR21" s="829"/>
      <c r="DS21" s="830"/>
      <c r="DT21" s="190"/>
      <c r="DU21" s="190"/>
      <c r="DV21" s="829"/>
      <c r="DW21" s="830"/>
      <c r="DX21" s="190"/>
      <c r="DY21" s="190"/>
      <c r="DZ21" s="829"/>
      <c r="EA21" s="830"/>
      <c r="EB21" s="190"/>
      <c r="EC21" s="190"/>
      <c r="ED21" s="829"/>
      <c r="EE21" s="830"/>
      <c r="EF21" s="190"/>
      <c r="EG21" s="190"/>
      <c r="EH21" s="829"/>
      <c r="EI21" s="830"/>
      <c r="EJ21" s="190"/>
      <c r="EK21" s="190"/>
      <c r="EL21" s="829"/>
      <c r="EM21" s="830"/>
      <c r="EN21" s="190"/>
      <c r="EO21" s="190"/>
      <c r="EP21" s="829"/>
      <c r="EQ21" s="830"/>
      <c r="ER21" s="190"/>
      <c r="ES21" s="190"/>
      <c r="ET21" s="829"/>
      <c r="EU21" s="830"/>
      <c r="EV21" s="190"/>
      <c r="EW21" s="190"/>
      <c r="EX21" s="829"/>
      <c r="EY21" s="830"/>
      <c r="EZ21" s="190"/>
      <c r="FA21" s="190"/>
      <c r="FB21" s="829"/>
      <c r="FC21" s="830"/>
      <c r="FD21" s="190"/>
      <c r="FE21" s="190"/>
      <c r="FF21" s="829"/>
      <c r="FG21" s="830"/>
      <c r="FH21" s="190"/>
      <c r="FI21" s="190"/>
      <c r="FJ21" s="829"/>
      <c r="FK21" s="830"/>
      <c r="FL21" s="190"/>
      <c r="FM21" s="190"/>
      <c r="FN21" s="829"/>
      <c r="FO21" s="830"/>
      <c r="FP21" s="190"/>
      <c r="FQ21" s="190"/>
      <c r="FR21" s="829"/>
      <c r="FS21" s="830"/>
      <c r="FT21" s="190"/>
      <c r="FU21" s="190"/>
      <c r="FV21" s="829"/>
      <c r="FW21" s="830"/>
      <c r="FX21" s="190"/>
      <c r="FY21" s="190"/>
      <c r="FZ21" s="829"/>
      <c r="GA21" s="830"/>
      <c r="GB21" s="190"/>
      <c r="GC21" s="190"/>
      <c r="GD21" s="829"/>
      <c r="GE21" s="830"/>
      <c r="GF21" s="190"/>
      <c r="GG21" s="190"/>
      <c r="GH21" s="829"/>
      <c r="GI21" s="830"/>
      <c r="GJ21" s="190"/>
      <c r="GK21" s="190"/>
      <c r="GL21" s="829"/>
      <c r="GM21" s="830"/>
      <c r="GN21" s="190"/>
      <c r="GO21" s="190"/>
      <c r="GP21" s="829"/>
      <c r="GQ21" s="830"/>
      <c r="GR21" s="190"/>
      <c r="GS21" s="190"/>
      <c r="GT21" s="829"/>
      <c r="GU21" s="830"/>
      <c r="GV21" s="190"/>
      <c r="GW21" s="190"/>
      <c r="GX21" s="829"/>
      <c r="GY21" s="830"/>
      <c r="GZ21" s="190"/>
      <c r="HA21" s="190"/>
      <c r="HB21" s="829"/>
      <c r="HC21" s="830"/>
      <c r="HD21" s="190"/>
      <c r="HE21" s="190"/>
      <c r="HF21" s="829"/>
      <c r="HG21" s="830"/>
      <c r="HH21" s="190"/>
      <c r="HI21" s="190"/>
      <c r="HJ21" s="829"/>
      <c r="HK21" s="830"/>
      <c r="HL21" s="190"/>
      <c r="HM21" s="190"/>
      <c r="HN21" s="829"/>
      <c r="HO21" s="830"/>
      <c r="HP21" s="190"/>
      <c r="HQ21" s="190"/>
      <c r="HR21" s="829"/>
      <c r="HS21" s="830"/>
      <c r="HT21" s="190"/>
      <c r="HU21" s="190"/>
      <c r="HV21" s="829"/>
      <c r="HW21" s="830"/>
      <c r="HX21" s="190"/>
      <c r="HY21" s="190"/>
      <c r="HZ21" s="829"/>
      <c r="IA21" s="830"/>
      <c r="IB21" s="190"/>
      <c r="IC21" s="190"/>
      <c r="ID21" s="829"/>
      <c r="IE21" s="830"/>
      <c r="IF21" s="190"/>
      <c r="IG21" s="190"/>
      <c r="IH21" s="829"/>
      <c r="II21" s="830"/>
      <c r="IJ21" s="190"/>
      <c r="IK21" s="190"/>
      <c r="IL21" s="829"/>
      <c r="IM21" s="830"/>
      <c r="IN21" s="190"/>
      <c r="IO21" s="190"/>
      <c r="IP21" s="829"/>
      <c r="IQ21" s="830"/>
      <c r="IR21" s="190"/>
      <c r="IS21" s="190"/>
      <c r="IT21" s="829"/>
      <c r="IU21" s="830"/>
      <c r="IV21" s="190"/>
      <c r="IW21" s="190"/>
      <c r="IX21" s="829"/>
      <c r="IY21" s="830"/>
      <c r="IZ21" s="190"/>
      <c r="JA21" s="190"/>
      <c r="JB21" s="829"/>
      <c r="JC21" s="830"/>
      <c r="JD21" s="190"/>
      <c r="JE21" s="190"/>
      <c r="JF21" s="829"/>
      <c r="JG21" s="830"/>
      <c r="JH21" s="190"/>
      <c r="JI21" s="190"/>
      <c r="JJ21" s="829"/>
      <c r="JK21" s="830"/>
      <c r="JL21" s="190"/>
      <c r="JM21" s="190"/>
      <c r="JN21" s="829"/>
      <c r="JO21" s="830"/>
      <c r="JP21" s="190"/>
      <c r="JQ21" s="190"/>
      <c r="JR21" s="829"/>
      <c r="JS21" s="830"/>
      <c r="JT21" s="190"/>
      <c r="JU21" s="190"/>
      <c r="JV21" s="829"/>
      <c r="JW21" s="830"/>
      <c r="JX21" s="190"/>
      <c r="JY21" s="190"/>
      <c r="JZ21" s="829"/>
      <c r="KA21" s="830"/>
      <c r="KB21" s="190"/>
      <c r="KC21" s="190"/>
      <c r="KD21" s="829"/>
      <c r="KE21" s="830"/>
      <c r="KF21" s="190"/>
      <c r="KG21" s="190"/>
      <c r="KH21" s="829"/>
      <c r="KI21" s="830"/>
      <c r="KJ21" s="190"/>
      <c r="KK21" s="190"/>
      <c r="KL21" s="829"/>
      <c r="KM21" s="830"/>
      <c r="KN21" s="190"/>
      <c r="KO21" s="190"/>
      <c r="KP21" s="829"/>
      <c r="KQ21" s="830"/>
      <c r="KR21" s="190"/>
      <c r="KS21" s="190"/>
      <c r="KT21" s="829"/>
      <c r="KU21" s="830"/>
      <c r="KV21" s="190"/>
      <c r="KW21" s="190"/>
      <c r="KX21" s="829"/>
      <c r="KY21" s="830"/>
      <c r="KZ21" s="190"/>
      <c r="LA21" s="190"/>
      <c r="LB21" s="829"/>
      <c r="LC21" s="830"/>
      <c r="LD21" s="190"/>
      <c r="LE21" s="190"/>
      <c r="LF21" s="829"/>
      <c r="LG21" s="830"/>
      <c r="LH21" s="190"/>
      <c r="LI21" s="190"/>
      <c r="LJ21" s="829"/>
      <c r="LK21" s="830"/>
      <c r="LL21" s="190"/>
      <c r="LM21" s="190"/>
      <c r="LN21" s="829"/>
      <c r="LO21" s="830"/>
      <c r="LP21" s="190"/>
      <c r="LQ21" s="190"/>
      <c r="LR21" s="829"/>
      <c r="LS21" s="830"/>
      <c r="LT21" s="190"/>
      <c r="LU21" s="190"/>
      <c r="LV21" s="829"/>
      <c r="LW21" s="830"/>
      <c r="LX21" s="190"/>
      <c r="LY21" s="190"/>
      <c r="LZ21" s="829"/>
      <c r="MA21" s="830"/>
      <c r="MB21" s="190"/>
      <c r="MC21" s="190"/>
      <c r="MD21" s="829"/>
      <c r="ME21" s="830"/>
      <c r="MF21" s="190"/>
      <c r="MG21" s="190"/>
      <c r="MH21" s="829"/>
      <c r="MI21" s="830"/>
      <c r="MJ21" s="190"/>
      <c r="MK21" s="190"/>
      <c r="ML21" s="829"/>
      <c r="MM21" s="830"/>
      <c r="MN21" s="190"/>
      <c r="MO21" s="190"/>
      <c r="MP21" s="829"/>
      <c r="MQ21" s="830"/>
      <c r="MR21" s="190"/>
      <c r="MS21" s="190"/>
      <c r="MT21" s="829"/>
      <c r="MU21" s="830"/>
      <c r="MV21" s="190"/>
      <c r="MW21" s="190"/>
      <c r="MX21" s="829"/>
      <c r="MY21" s="830"/>
      <c r="MZ21" s="190"/>
      <c r="NA21" s="190"/>
      <c r="NB21" s="829"/>
      <c r="NC21" s="830"/>
      <c r="ND21" s="190"/>
      <c r="NE21" s="190"/>
      <c r="NF21" s="829"/>
      <c r="NG21" s="830"/>
      <c r="NH21" s="421"/>
      <c r="NI21" s="410"/>
      <c r="NJ21" s="82"/>
      <c r="NK21" s="82"/>
      <c r="NL21" s="82"/>
      <c r="PE21" s="410" t="s">
        <v>629</v>
      </c>
      <c r="PF21" s="82"/>
      <c r="PG21" s="82"/>
    </row>
    <row r="22" spans="1:423" s="192" customFormat="1" ht="6" customHeight="1">
      <c r="A22" s="883"/>
      <c r="B22" s="884"/>
      <c r="C22" s="884"/>
      <c r="D22" s="884"/>
      <c r="E22" s="884"/>
      <c r="F22" s="884"/>
      <c r="G22" s="885"/>
      <c r="H22" s="360"/>
      <c r="I22" s="208"/>
      <c r="J22" s="362"/>
      <c r="K22" s="147"/>
      <c r="L22" s="147"/>
      <c r="M22" s="190"/>
      <c r="N22" s="193"/>
      <c r="O22" s="193"/>
      <c r="P22" s="190"/>
      <c r="Q22" s="190"/>
      <c r="R22" s="193"/>
      <c r="S22" s="193"/>
      <c r="T22" s="190"/>
      <c r="U22" s="190"/>
      <c r="V22" s="193"/>
      <c r="W22" s="193"/>
      <c r="X22" s="190"/>
      <c r="Y22" s="190"/>
      <c r="Z22" s="193"/>
      <c r="AA22" s="193"/>
      <c r="AB22" s="190"/>
      <c r="AC22" s="190"/>
      <c r="AD22" s="193"/>
      <c r="AE22" s="193"/>
      <c r="AF22" s="190"/>
      <c r="AG22" s="190"/>
      <c r="AH22" s="193"/>
      <c r="AI22" s="193"/>
      <c r="AJ22" s="190"/>
      <c r="AK22" s="190"/>
      <c r="AL22" s="193"/>
      <c r="AM22" s="193"/>
      <c r="AN22" s="190"/>
      <c r="AO22" s="190"/>
      <c r="AP22" s="193"/>
      <c r="AQ22" s="193"/>
      <c r="AR22" s="190"/>
      <c r="AS22" s="190"/>
      <c r="AT22" s="193"/>
      <c r="AU22" s="193"/>
      <c r="AV22" s="190"/>
      <c r="AW22" s="190"/>
      <c r="AX22" s="193"/>
      <c r="AY22" s="193"/>
      <c r="AZ22" s="190"/>
      <c r="BA22" s="190"/>
      <c r="BB22" s="193"/>
      <c r="BC22" s="193"/>
      <c r="BD22" s="190"/>
      <c r="BE22" s="190"/>
      <c r="BF22" s="193"/>
      <c r="BG22" s="193"/>
      <c r="BH22" s="190"/>
      <c r="BI22" s="190"/>
      <c r="BJ22" s="193"/>
      <c r="BK22" s="193"/>
      <c r="BL22" s="190"/>
      <c r="BM22" s="190"/>
      <c r="BN22" s="193"/>
      <c r="BO22" s="193"/>
      <c r="BP22" s="190"/>
      <c r="BQ22" s="190"/>
      <c r="BR22" s="193"/>
      <c r="BS22" s="193"/>
      <c r="BT22" s="190"/>
      <c r="BU22" s="190"/>
      <c r="BV22" s="193"/>
      <c r="BW22" s="193"/>
      <c r="BX22" s="190"/>
      <c r="BY22" s="190"/>
      <c r="BZ22" s="193"/>
      <c r="CA22" s="193"/>
      <c r="CB22" s="190"/>
      <c r="CC22" s="190"/>
      <c r="CD22" s="193"/>
      <c r="CE22" s="193"/>
      <c r="CF22" s="190"/>
      <c r="CG22" s="190"/>
      <c r="CH22" s="193"/>
      <c r="CI22" s="193"/>
      <c r="CJ22" s="190"/>
      <c r="CK22" s="190"/>
      <c r="CL22" s="193"/>
      <c r="CM22" s="193"/>
      <c r="CN22" s="190"/>
      <c r="CO22" s="190"/>
      <c r="CP22" s="193"/>
      <c r="CQ22" s="193"/>
      <c r="CR22" s="190"/>
      <c r="CS22" s="190"/>
      <c r="CT22" s="193"/>
      <c r="CU22" s="193"/>
      <c r="CV22" s="190"/>
      <c r="CW22" s="190"/>
      <c r="CX22" s="193"/>
      <c r="CY22" s="193"/>
      <c r="CZ22" s="190"/>
      <c r="DA22" s="190"/>
      <c r="DB22" s="193"/>
      <c r="DC22" s="193"/>
      <c r="DD22" s="190"/>
      <c r="DE22" s="190"/>
      <c r="DF22" s="193"/>
      <c r="DG22" s="193"/>
      <c r="DH22" s="190"/>
      <c r="DI22" s="190"/>
      <c r="DJ22" s="193"/>
      <c r="DK22" s="193"/>
      <c r="DL22" s="190"/>
      <c r="DM22" s="190"/>
      <c r="DN22" s="193"/>
      <c r="DO22" s="193"/>
      <c r="DP22" s="190"/>
      <c r="DQ22" s="190"/>
      <c r="DR22" s="193"/>
      <c r="DS22" s="193"/>
      <c r="DT22" s="190"/>
      <c r="DU22" s="190"/>
      <c r="DV22" s="193"/>
      <c r="DW22" s="193"/>
      <c r="DX22" s="190"/>
      <c r="DY22" s="190"/>
      <c r="DZ22" s="193"/>
      <c r="EA22" s="193"/>
      <c r="EB22" s="190"/>
      <c r="EC22" s="190"/>
      <c r="ED22" s="193"/>
      <c r="EE22" s="193"/>
      <c r="EF22" s="190"/>
      <c r="EG22" s="190"/>
      <c r="EH22" s="193"/>
      <c r="EI22" s="193"/>
      <c r="EJ22" s="190"/>
      <c r="EK22" s="190"/>
      <c r="EL22" s="193"/>
      <c r="EM22" s="193"/>
      <c r="EN22" s="190"/>
      <c r="EO22" s="190"/>
      <c r="EP22" s="193"/>
      <c r="EQ22" s="193"/>
      <c r="ER22" s="190"/>
      <c r="ES22" s="190"/>
      <c r="ET22" s="193"/>
      <c r="EU22" s="193"/>
      <c r="EV22" s="190"/>
      <c r="EW22" s="190"/>
      <c r="EX22" s="193"/>
      <c r="EY22" s="193"/>
      <c r="EZ22" s="190"/>
      <c r="FA22" s="190"/>
      <c r="FB22" s="193"/>
      <c r="FC22" s="193"/>
      <c r="FD22" s="190"/>
      <c r="FE22" s="190"/>
      <c r="FF22" s="193"/>
      <c r="FG22" s="193"/>
      <c r="FH22" s="190"/>
      <c r="FI22" s="190"/>
      <c r="FJ22" s="193"/>
      <c r="FK22" s="193"/>
      <c r="FL22" s="190"/>
      <c r="FM22" s="190"/>
      <c r="FN22" s="193"/>
      <c r="FO22" s="193"/>
      <c r="FP22" s="190"/>
      <c r="FQ22" s="190"/>
      <c r="FR22" s="193"/>
      <c r="FS22" s="193"/>
      <c r="FT22" s="190"/>
      <c r="FU22" s="190"/>
      <c r="FV22" s="193"/>
      <c r="FW22" s="193"/>
      <c r="FX22" s="190"/>
      <c r="FY22" s="190"/>
      <c r="FZ22" s="193"/>
      <c r="GA22" s="193"/>
      <c r="GB22" s="190"/>
      <c r="GC22" s="190"/>
      <c r="GD22" s="193"/>
      <c r="GE22" s="193"/>
      <c r="GF22" s="190"/>
      <c r="GG22" s="190"/>
      <c r="GH22" s="193"/>
      <c r="GI22" s="193"/>
      <c r="GJ22" s="190"/>
      <c r="GK22" s="190"/>
      <c r="GL22" s="193"/>
      <c r="GM22" s="193"/>
      <c r="GN22" s="190"/>
      <c r="GO22" s="190"/>
      <c r="GP22" s="193"/>
      <c r="GQ22" s="193"/>
      <c r="GR22" s="190"/>
      <c r="GS22" s="190"/>
      <c r="GT22" s="193"/>
      <c r="GU22" s="193"/>
      <c r="GV22" s="190"/>
      <c r="GW22" s="190"/>
      <c r="GX22" s="193"/>
      <c r="GY22" s="193"/>
      <c r="GZ22" s="190"/>
      <c r="HA22" s="190"/>
      <c r="HB22" s="193"/>
      <c r="HC22" s="193"/>
      <c r="HD22" s="190"/>
      <c r="HE22" s="190"/>
      <c r="HF22" s="193"/>
      <c r="HG22" s="193"/>
      <c r="HH22" s="190"/>
      <c r="HI22" s="190"/>
      <c r="HJ22" s="193"/>
      <c r="HK22" s="193"/>
      <c r="HL22" s="190"/>
      <c r="HM22" s="190"/>
      <c r="HN22" s="193"/>
      <c r="HO22" s="193"/>
      <c r="HP22" s="190"/>
      <c r="HQ22" s="190"/>
      <c r="HR22" s="193"/>
      <c r="HS22" s="193"/>
      <c r="HT22" s="190"/>
      <c r="HU22" s="190"/>
      <c r="HV22" s="193"/>
      <c r="HW22" s="193"/>
      <c r="HX22" s="190"/>
      <c r="HY22" s="190"/>
      <c r="HZ22" s="193"/>
      <c r="IA22" s="193"/>
      <c r="IB22" s="190"/>
      <c r="IC22" s="190"/>
      <c r="ID22" s="193"/>
      <c r="IE22" s="193"/>
      <c r="IF22" s="190"/>
      <c r="IG22" s="190"/>
      <c r="IH22" s="193"/>
      <c r="II22" s="193"/>
      <c r="IJ22" s="190"/>
      <c r="IK22" s="190"/>
      <c r="IL22" s="193"/>
      <c r="IM22" s="193"/>
      <c r="IN22" s="190"/>
      <c r="IO22" s="190"/>
      <c r="IP22" s="193"/>
      <c r="IQ22" s="193"/>
      <c r="IR22" s="190"/>
      <c r="IS22" s="190"/>
      <c r="IT22" s="193"/>
      <c r="IU22" s="193"/>
      <c r="IV22" s="190"/>
      <c r="IW22" s="190"/>
      <c r="IX22" s="193"/>
      <c r="IY22" s="193"/>
      <c r="IZ22" s="190"/>
      <c r="JA22" s="190"/>
      <c r="JB22" s="193"/>
      <c r="JC22" s="193"/>
      <c r="JD22" s="190"/>
      <c r="JE22" s="190"/>
      <c r="JF22" s="193"/>
      <c r="JG22" s="193"/>
      <c r="JH22" s="190"/>
      <c r="JI22" s="190"/>
      <c r="JJ22" s="193"/>
      <c r="JK22" s="193"/>
      <c r="JL22" s="190"/>
      <c r="JM22" s="190"/>
      <c r="JN22" s="193"/>
      <c r="JO22" s="193"/>
      <c r="JP22" s="190"/>
      <c r="JQ22" s="190"/>
      <c r="JR22" s="193"/>
      <c r="JS22" s="193"/>
      <c r="JT22" s="190"/>
      <c r="JU22" s="190"/>
      <c r="JV22" s="193"/>
      <c r="JW22" s="193"/>
      <c r="JX22" s="190"/>
      <c r="JY22" s="190"/>
      <c r="JZ22" s="193"/>
      <c r="KA22" s="193"/>
      <c r="KB22" s="190"/>
      <c r="KC22" s="190"/>
      <c r="KD22" s="193"/>
      <c r="KE22" s="193"/>
      <c r="KF22" s="190"/>
      <c r="KG22" s="190"/>
      <c r="KH22" s="193"/>
      <c r="KI22" s="193"/>
      <c r="KJ22" s="190"/>
      <c r="KK22" s="190"/>
      <c r="KL22" s="193"/>
      <c r="KM22" s="193"/>
      <c r="KN22" s="190"/>
      <c r="KO22" s="190"/>
      <c r="KP22" s="193"/>
      <c r="KQ22" s="193"/>
      <c r="KR22" s="190"/>
      <c r="KS22" s="190"/>
      <c r="KT22" s="193"/>
      <c r="KU22" s="193"/>
      <c r="KV22" s="190"/>
      <c r="KW22" s="190"/>
      <c r="KX22" s="193"/>
      <c r="KY22" s="193"/>
      <c r="KZ22" s="190"/>
      <c r="LA22" s="190"/>
      <c r="LB22" s="193"/>
      <c r="LC22" s="193"/>
      <c r="LD22" s="190"/>
      <c r="LE22" s="190"/>
      <c r="LF22" s="193"/>
      <c r="LG22" s="193"/>
      <c r="LH22" s="190"/>
      <c r="LI22" s="190"/>
      <c r="LJ22" s="193"/>
      <c r="LK22" s="193"/>
      <c r="LL22" s="190"/>
      <c r="LM22" s="190"/>
      <c r="LN22" s="193"/>
      <c r="LO22" s="193"/>
      <c r="LP22" s="190"/>
      <c r="LQ22" s="190"/>
      <c r="LR22" s="193"/>
      <c r="LS22" s="193"/>
      <c r="LT22" s="190"/>
      <c r="LU22" s="190"/>
      <c r="LV22" s="193"/>
      <c r="LW22" s="193"/>
      <c r="LX22" s="190"/>
      <c r="LY22" s="190"/>
      <c r="LZ22" s="193"/>
      <c r="MA22" s="193"/>
      <c r="MB22" s="190"/>
      <c r="MC22" s="190"/>
      <c r="MD22" s="193"/>
      <c r="ME22" s="193"/>
      <c r="MF22" s="190"/>
      <c r="MG22" s="190"/>
      <c r="MH22" s="193"/>
      <c r="MI22" s="193"/>
      <c r="MJ22" s="190"/>
      <c r="MK22" s="190"/>
      <c r="ML22" s="193"/>
      <c r="MM22" s="193"/>
      <c r="MN22" s="190"/>
      <c r="MO22" s="190"/>
      <c r="MP22" s="193"/>
      <c r="MQ22" s="193"/>
      <c r="MR22" s="190"/>
      <c r="MS22" s="190"/>
      <c r="MT22" s="193"/>
      <c r="MU22" s="193"/>
      <c r="MV22" s="190"/>
      <c r="MW22" s="190"/>
      <c r="MX22" s="193"/>
      <c r="MY22" s="193"/>
      <c r="MZ22" s="190"/>
      <c r="NA22" s="190"/>
      <c r="NB22" s="193"/>
      <c r="NC22" s="193"/>
      <c r="ND22" s="190"/>
      <c r="NE22" s="190"/>
      <c r="NF22" s="193"/>
      <c r="NG22" s="193"/>
      <c r="NH22" s="421"/>
      <c r="NI22" s="410"/>
      <c r="NJ22" s="82"/>
      <c r="NK22" s="82"/>
      <c r="NL22" s="82"/>
      <c r="PE22" s="410"/>
      <c r="PF22" s="82"/>
      <c r="PG22" s="82"/>
    </row>
    <row r="23" spans="1:423" s="192" customFormat="1" ht="30" customHeight="1">
      <c r="A23" s="883"/>
      <c r="B23" s="884"/>
      <c r="C23" s="884"/>
      <c r="D23" s="884"/>
      <c r="E23" s="884"/>
      <c r="F23" s="884"/>
      <c r="G23" s="885"/>
      <c r="H23" s="360"/>
      <c r="I23" s="356" t="s">
        <v>203</v>
      </c>
      <c r="J23" s="361"/>
      <c r="K23" s="143"/>
      <c r="L23" s="143"/>
      <c r="M23" s="190"/>
      <c r="N23" s="829"/>
      <c r="O23" s="830"/>
      <c r="P23" s="190"/>
      <c r="Q23" s="190"/>
      <c r="R23" s="829"/>
      <c r="S23" s="830"/>
      <c r="T23" s="190"/>
      <c r="U23" s="190"/>
      <c r="V23" s="829"/>
      <c r="W23" s="830"/>
      <c r="X23" s="190"/>
      <c r="Y23" s="190"/>
      <c r="Z23" s="829"/>
      <c r="AA23" s="830"/>
      <c r="AB23" s="190"/>
      <c r="AC23" s="190"/>
      <c r="AD23" s="829"/>
      <c r="AE23" s="830"/>
      <c r="AF23" s="190"/>
      <c r="AG23" s="190"/>
      <c r="AH23" s="829"/>
      <c r="AI23" s="830"/>
      <c r="AJ23" s="190"/>
      <c r="AK23" s="190"/>
      <c r="AL23" s="829"/>
      <c r="AM23" s="830"/>
      <c r="AN23" s="190"/>
      <c r="AO23" s="190"/>
      <c r="AP23" s="829"/>
      <c r="AQ23" s="830"/>
      <c r="AR23" s="190"/>
      <c r="AS23" s="190"/>
      <c r="AT23" s="829"/>
      <c r="AU23" s="830"/>
      <c r="AV23" s="190"/>
      <c r="AW23" s="190"/>
      <c r="AX23" s="829"/>
      <c r="AY23" s="830"/>
      <c r="AZ23" s="190"/>
      <c r="BA23" s="190"/>
      <c r="BB23" s="829"/>
      <c r="BC23" s="830"/>
      <c r="BD23" s="190"/>
      <c r="BE23" s="190"/>
      <c r="BF23" s="829"/>
      <c r="BG23" s="830"/>
      <c r="BH23" s="190"/>
      <c r="BI23" s="190"/>
      <c r="BJ23" s="829"/>
      <c r="BK23" s="830"/>
      <c r="BL23" s="190"/>
      <c r="BM23" s="190"/>
      <c r="BN23" s="829"/>
      <c r="BO23" s="830"/>
      <c r="BP23" s="190"/>
      <c r="BQ23" s="190"/>
      <c r="BR23" s="829"/>
      <c r="BS23" s="830"/>
      <c r="BT23" s="190"/>
      <c r="BU23" s="190"/>
      <c r="BV23" s="829"/>
      <c r="BW23" s="830"/>
      <c r="BX23" s="190"/>
      <c r="BY23" s="190"/>
      <c r="BZ23" s="829"/>
      <c r="CA23" s="830"/>
      <c r="CB23" s="190"/>
      <c r="CC23" s="190"/>
      <c r="CD23" s="829"/>
      <c r="CE23" s="830"/>
      <c r="CF23" s="190"/>
      <c r="CG23" s="190"/>
      <c r="CH23" s="829"/>
      <c r="CI23" s="830"/>
      <c r="CJ23" s="190"/>
      <c r="CK23" s="190"/>
      <c r="CL23" s="829"/>
      <c r="CM23" s="830"/>
      <c r="CN23" s="190"/>
      <c r="CO23" s="190"/>
      <c r="CP23" s="829"/>
      <c r="CQ23" s="830"/>
      <c r="CR23" s="190"/>
      <c r="CS23" s="190"/>
      <c r="CT23" s="829"/>
      <c r="CU23" s="830"/>
      <c r="CV23" s="190"/>
      <c r="CW23" s="190"/>
      <c r="CX23" s="829"/>
      <c r="CY23" s="830"/>
      <c r="CZ23" s="190"/>
      <c r="DA23" s="190"/>
      <c r="DB23" s="829"/>
      <c r="DC23" s="830"/>
      <c r="DD23" s="190"/>
      <c r="DE23" s="190"/>
      <c r="DF23" s="829"/>
      <c r="DG23" s="830"/>
      <c r="DH23" s="190"/>
      <c r="DI23" s="190"/>
      <c r="DJ23" s="829"/>
      <c r="DK23" s="830"/>
      <c r="DL23" s="190"/>
      <c r="DM23" s="190"/>
      <c r="DN23" s="829"/>
      <c r="DO23" s="830"/>
      <c r="DP23" s="190"/>
      <c r="DQ23" s="190"/>
      <c r="DR23" s="829"/>
      <c r="DS23" s="830"/>
      <c r="DT23" s="190"/>
      <c r="DU23" s="190"/>
      <c r="DV23" s="829"/>
      <c r="DW23" s="830"/>
      <c r="DX23" s="190"/>
      <c r="DY23" s="190"/>
      <c r="DZ23" s="829"/>
      <c r="EA23" s="830"/>
      <c r="EB23" s="190"/>
      <c r="EC23" s="190"/>
      <c r="ED23" s="829"/>
      <c r="EE23" s="830"/>
      <c r="EF23" s="190"/>
      <c r="EG23" s="190"/>
      <c r="EH23" s="829"/>
      <c r="EI23" s="830"/>
      <c r="EJ23" s="190"/>
      <c r="EK23" s="190"/>
      <c r="EL23" s="829"/>
      <c r="EM23" s="830"/>
      <c r="EN23" s="190"/>
      <c r="EO23" s="190"/>
      <c r="EP23" s="829"/>
      <c r="EQ23" s="830"/>
      <c r="ER23" s="190"/>
      <c r="ES23" s="190"/>
      <c r="ET23" s="829"/>
      <c r="EU23" s="830"/>
      <c r="EV23" s="190"/>
      <c r="EW23" s="190"/>
      <c r="EX23" s="829"/>
      <c r="EY23" s="830"/>
      <c r="EZ23" s="190"/>
      <c r="FA23" s="190"/>
      <c r="FB23" s="829"/>
      <c r="FC23" s="830"/>
      <c r="FD23" s="190"/>
      <c r="FE23" s="190"/>
      <c r="FF23" s="829"/>
      <c r="FG23" s="830"/>
      <c r="FH23" s="190"/>
      <c r="FI23" s="190"/>
      <c r="FJ23" s="829"/>
      <c r="FK23" s="830"/>
      <c r="FL23" s="190"/>
      <c r="FM23" s="190"/>
      <c r="FN23" s="829"/>
      <c r="FO23" s="830"/>
      <c r="FP23" s="190"/>
      <c r="FQ23" s="190"/>
      <c r="FR23" s="829"/>
      <c r="FS23" s="830"/>
      <c r="FT23" s="190"/>
      <c r="FU23" s="190"/>
      <c r="FV23" s="829"/>
      <c r="FW23" s="830"/>
      <c r="FX23" s="190"/>
      <c r="FY23" s="190"/>
      <c r="FZ23" s="829"/>
      <c r="GA23" s="830"/>
      <c r="GB23" s="190"/>
      <c r="GC23" s="190"/>
      <c r="GD23" s="829"/>
      <c r="GE23" s="830"/>
      <c r="GF23" s="190"/>
      <c r="GG23" s="190"/>
      <c r="GH23" s="829"/>
      <c r="GI23" s="830"/>
      <c r="GJ23" s="190"/>
      <c r="GK23" s="190"/>
      <c r="GL23" s="829"/>
      <c r="GM23" s="830"/>
      <c r="GN23" s="190"/>
      <c r="GO23" s="190"/>
      <c r="GP23" s="829"/>
      <c r="GQ23" s="830"/>
      <c r="GR23" s="190"/>
      <c r="GS23" s="190"/>
      <c r="GT23" s="829"/>
      <c r="GU23" s="830"/>
      <c r="GV23" s="190"/>
      <c r="GW23" s="190"/>
      <c r="GX23" s="829"/>
      <c r="GY23" s="830"/>
      <c r="GZ23" s="190"/>
      <c r="HA23" s="190"/>
      <c r="HB23" s="829"/>
      <c r="HC23" s="830"/>
      <c r="HD23" s="190"/>
      <c r="HE23" s="190"/>
      <c r="HF23" s="829"/>
      <c r="HG23" s="830"/>
      <c r="HH23" s="190"/>
      <c r="HI23" s="190"/>
      <c r="HJ23" s="829"/>
      <c r="HK23" s="830"/>
      <c r="HL23" s="190"/>
      <c r="HM23" s="190"/>
      <c r="HN23" s="829"/>
      <c r="HO23" s="830"/>
      <c r="HP23" s="190"/>
      <c r="HQ23" s="190"/>
      <c r="HR23" s="829"/>
      <c r="HS23" s="830"/>
      <c r="HT23" s="190"/>
      <c r="HU23" s="190"/>
      <c r="HV23" s="829"/>
      <c r="HW23" s="830"/>
      <c r="HX23" s="190"/>
      <c r="HY23" s="190"/>
      <c r="HZ23" s="829"/>
      <c r="IA23" s="830"/>
      <c r="IB23" s="190"/>
      <c r="IC23" s="190"/>
      <c r="ID23" s="829"/>
      <c r="IE23" s="830"/>
      <c r="IF23" s="190"/>
      <c r="IG23" s="190"/>
      <c r="IH23" s="829"/>
      <c r="II23" s="830"/>
      <c r="IJ23" s="190"/>
      <c r="IK23" s="190"/>
      <c r="IL23" s="829"/>
      <c r="IM23" s="830"/>
      <c r="IN23" s="190"/>
      <c r="IO23" s="190"/>
      <c r="IP23" s="829"/>
      <c r="IQ23" s="830"/>
      <c r="IR23" s="190"/>
      <c r="IS23" s="190"/>
      <c r="IT23" s="829"/>
      <c r="IU23" s="830"/>
      <c r="IV23" s="190"/>
      <c r="IW23" s="190"/>
      <c r="IX23" s="829"/>
      <c r="IY23" s="830"/>
      <c r="IZ23" s="190"/>
      <c r="JA23" s="190"/>
      <c r="JB23" s="829"/>
      <c r="JC23" s="830"/>
      <c r="JD23" s="190"/>
      <c r="JE23" s="190"/>
      <c r="JF23" s="829"/>
      <c r="JG23" s="830"/>
      <c r="JH23" s="190"/>
      <c r="JI23" s="190"/>
      <c r="JJ23" s="829"/>
      <c r="JK23" s="830"/>
      <c r="JL23" s="190"/>
      <c r="JM23" s="190"/>
      <c r="JN23" s="829"/>
      <c r="JO23" s="830"/>
      <c r="JP23" s="190"/>
      <c r="JQ23" s="190"/>
      <c r="JR23" s="829"/>
      <c r="JS23" s="830"/>
      <c r="JT23" s="190"/>
      <c r="JU23" s="190"/>
      <c r="JV23" s="829"/>
      <c r="JW23" s="830"/>
      <c r="JX23" s="190"/>
      <c r="JY23" s="190"/>
      <c r="JZ23" s="829"/>
      <c r="KA23" s="830"/>
      <c r="KB23" s="190"/>
      <c r="KC23" s="190"/>
      <c r="KD23" s="829"/>
      <c r="KE23" s="830"/>
      <c r="KF23" s="190"/>
      <c r="KG23" s="190"/>
      <c r="KH23" s="829"/>
      <c r="KI23" s="830"/>
      <c r="KJ23" s="190"/>
      <c r="KK23" s="190"/>
      <c r="KL23" s="829"/>
      <c r="KM23" s="830"/>
      <c r="KN23" s="190"/>
      <c r="KO23" s="190"/>
      <c r="KP23" s="829"/>
      <c r="KQ23" s="830"/>
      <c r="KR23" s="190"/>
      <c r="KS23" s="190"/>
      <c r="KT23" s="829"/>
      <c r="KU23" s="830"/>
      <c r="KV23" s="190"/>
      <c r="KW23" s="190"/>
      <c r="KX23" s="829"/>
      <c r="KY23" s="830"/>
      <c r="KZ23" s="190"/>
      <c r="LA23" s="190"/>
      <c r="LB23" s="829"/>
      <c r="LC23" s="830"/>
      <c r="LD23" s="190"/>
      <c r="LE23" s="190"/>
      <c r="LF23" s="829"/>
      <c r="LG23" s="830"/>
      <c r="LH23" s="190"/>
      <c r="LI23" s="190"/>
      <c r="LJ23" s="829"/>
      <c r="LK23" s="830"/>
      <c r="LL23" s="190"/>
      <c r="LM23" s="190"/>
      <c r="LN23" s="829"/>
      <c r="LO23" s="830"/>
      <c r="LP23" s="190"/>
      <c r="LQ23" s="190"/>
      <c r="LR23" s="829"/>
      <c r="LS23" s="830"/>
      <c r="LT23" s="190"/>
      <c r="LU23" s="190"/>
      <c r="LV23" s="829"/>
      <c r="LW23" s="830"/>
      <c r="LX23" s="190"/>
      <c r="LY23" s="190"/>
      <c r="LZ23" s="829"/>
      <c r="MA23" s="830"/>
      <c r="MB23" s="190"/>
      <c r="MC23" s="190"/>
      <c r="MD23" s="829"/>
      <c r="ME23" s="830"/>
      <c r="MF23" s="190"/>
      <c r="MG23" s="190"/>
      <c r="MH23" s="829"/>
      <c r="MI23" s="830"/>
      <c r="MJ23" s="190"/>
      <c r="MK23" s="190"/>
      <c r="ML23" s="829"/>
      <c r="MM23" s="830"/>
      <c r="MN23" s="190"/>
      <c r="MO23" s="190"/>
      <c r="MP23" s="829"/>
      <c r="MQ23" s="830"/>
      <c r="MR23" s="190"/>
      <c r="MS23" s="190"/>
      <c r="MT23" s="829"/>
      <c r="MU23" s="830"/>
      <c r="MV23" s="190"/>
      <c r="MW23" s="190"/>
      <c r="MX23" s="829"/>
      <c r="MY23" s="830"/>
      <c r="MZ23" s="190"/>
      <c r="NA23" s="190"/>
      <c r="NB23" s="829"/>
      <c r="NC23" s="830"/>
      <c r="ND23" s="190"/>
      <c r="NE23" s="190"/>
      <c r="NF23" s="829"/>
      <c r="NG23" s="830"/>
      <c r="NH23" s="421"/>
      <c r="NI23" s="410"/>
      <c r="NJ23" s="82"/>
      <c r="NK23" s="82"/>
      <c r="NL23" s="82"/>
    </row>
    <row r="24" spans="1:423" s="192" customFormat="1" ht="6" customHeight="1">
      <c r="A24" s="883"/>
      <c r="B24" s="884"/>
      <c r="C24" s="884"/>
      <c r="D24" s="884"/>
      <c r="E24" s="884"/>
      <c r="F24" s="884"/>
      <c r="G24" s="885"/>
      <c r="H24" s="360"/>
      <c r="I24" s="208"/>
      <c r="J24" s="362"/>
      <c r="K24" s="147"/>
      <c r="L24" s="147"/>
      <c r="M24" s="190"/>
      <c r="N24" s="193"/>
      <c r="O24" s="193"/>
      <c r="P24" s="190"/>
      <c r="Q24" s="190"/>
      <c r="R24" s="193"/>
      <c r="S24" s="193"/>
      <c r="T24" s="190"/>
      <c r="U24" s="190"/>
      <c r="V24" s="193"/>
      <c r="W24" s="193"/>
      <c r="X24" s="190"/>
      <c r="Y24" s="190"/>
      <c r="Z24" s="193"/>
      <c r="AA24" s="193"/>
      <c r="AB24" s="190"/>
      <c r="AC24" s="190"/>
      <c r="AD24" s="193"/>
      <c r="AE24" s="193"/>
      <c r="AF24" s="190"/>
      <c r="AG24" s="190"/>
      <c r="AH24" s="193"/>
      <c r="AI24" s="193"/>
      <c r="AJ24" s="190"/>
      <c r="AK24" s="190"/>
      <c r="AL24" s="193"/>
      <c r="AM24" s="193"/>
      <c r="AN24" s="190"/>
      <c r="AO24" s="190"/>
      <c r="AP24" s="193"/>
      <c r="AQ24" s="193"/>
      <c r="AR24" s="190"/>
      <c r="AS24" s="190"/>
      <c r="AT24" s="193"/>
      <c r="AU24" s="193"/>
      <c r="AV24" s="190"/>
      <c r="AW24" s="190"/>
      <c r="AX24" s="193"/>
      <c r="AY24" s="193"/>
      <c r="AZ24" s="190"/>
      <c r="BA24" s="190"/>
      <c r="BB24" s="193"/>
      <c r="BC24" s="193"/>
      <c r="BD24" s="190"/>
      <c r="BE24" s="190"/>
      <c r="BF24" s="193"/>
      <c r="BG24" s="193"/>
      <c r="BH24" s="190"/>
      <c r="BI24" s="190"/>
      <c r="BJ24" s="193"/>
      <c r="BK24" s="193"/>
      <c r="BL24" s="190"/>
      <c r="BM24" s="190"/>
      <c r="BN24" s="193"/>
      <c r="BO24" s="193"/>
      <c r="BP24" s="190"/>
      <c r="BQ24" s="190"/>
      <c r="BR24" s="193"/>
      <c r="BS24" s="193"/>
      <c r="BT24" s="190"/>
      <c r="BU24" s="190"/>
      <c r="BV24" s="193"/>
      <c r="BW24" s="193"/>
      <c r="BX24" s="190"/>
      <c r="BY24" s="190"/>
      <c r="BZ24" s="193"/>
      <c r="CA24" s="193"/>
      <c r="CB24" s="190"/>
      <c r="CC24" s="190"/>
      <c r="CD24" s="193"/>
      <c r="CE24" s="193"/>
      <c r="CF24" s="190"/>
      <c r="CG24" s="190"/>
      <c r="CH24" s="193"/>
      <c r="CI24" s="193"/>
      <c r="CJ24" s="190"/>
      <c r="CK24" s="190"/>
      <c r="CL24" s="193"/>
      <c r="CM24" s="193"/>
      <c r="CN24" s="190"/>
      <c r="CO24" s="190"/>
      <c r="CP24" s="193"/>
      <c r="CQ24" s="193"/>
      <c r="CR24" s="190"/>
      <c r="CS24" s="190"/>
      <c r="CT24" s="193"/>
      <c r="CU24" s="193"/>
      <c r="CV24" s="190"/>
      <c r="CW24" s="190"/>
      <c r="CX24" s="193"/>
      <c r="CY24" s="193"/>
      <c r="CZ24" s="190"/>
      <c r="DA24" s="190"/>
      <c r="DB24" s="193"/>
      <c r="DC24" s="193"/>
      <c r="DD24" s="190"/>
      <c r="DE24" s="190"/>
      <c r="DF24" s="193"/>
      <c r="DG24" s="193"/>
      <c r="DH24" s="190"/>
      <c r="DI24" s="190"/>
      <c r="DJ24" s="193"/>
      <c r="DK24" s="193"/>
      <c r="DL24" s="190"/>
      <c r="DM24" s="190"/>
      <c r="DN24" s="193"/>
      <c r="DO24" s="193"/>
      <c r="DP24" s="190"/>
      <c r="DQ24" s="190"/>
      <c r="DR24" s="193"/>
      <c r="DS24" s="193"/>
      <c r="DT24" s="190"/>
      <c r="DU24" s="190"/>
      <c r="DV24" s="193"/>
      <c r="DW24" s="193"/>
      <c r="DX24" s="190"/>
      <c r="DY24" s="190"/>
      <c r="DZ24" s="193"/>
      <c r="EA24" s="193"/>
      <c r="EB24" s="190"/>
      <c r="EC24" s="190"/>
      <c r="ED24" s="193"/>
      <c r="EE24" s="193"/>
      <c r="EF24" s="190"/>
      <c r="EG24" s="190"/>
      <c r="EH24" s="193"/>
      <c r="EI24" s="193"/>
      <c r="EJ24" s="190"/>
      <c r="EK24" s="190"/>
      <c r="EL24" s="193"/>
      <c r="EM24" s="193"/>
      <c r="EN24" s="190"/>
      <c r="EO24" s="190"/>
      <c r="EP24" s="193"/>
      <c r="EQ24" s="193"/>
      <c r="ER24" s="190"/>
      <c r="ES24" s="190"/>
      <c r="ET24" s="193"/>
      <c r="EU24" s="193"/>
      <c r="EV24" s="190"/>
      <c r="EW24" s="190"/>
      <c r="EX24" s="193"/>
      <c r="EY24" s="193"/>
      <c r="EZ24" s="190"/>
      <c r="FA24" s="190"/>
      <c r="FB24" s="193"/>
      <c r="FC24" s="193"/>
      <c r="FD24" s="190"/>
      <c r="FE24" s="190"/>
      <c r="FF24" s="193"/>
      <c r="FG24" s="193"/>
      <c r="FH24" s="190"/>
      <c r="FI24" s="190"/>
      <c r="FJ24" s="193"/>
      <c r="FK24" s="193"/>
      <c r="FL24" s="190"/>
      <c r="FM24" s="190"/>
      <c r="FN24" s="193"/>
      <c r="FO24" s="193"/>
      <c r="FP24" s="190"/>
      <c r="FQ24" s="190"/>
      <c r="FR24" s="193"/>
      <c r="FS24" s="193"/>
      <c r="FT24" s="190"/>
      <c r="FU24" s="190"/>
      <c r="FV24" s="193"/>
      <c r="FW24" s="193"/>
      <c r="FX24" s="190"/>
      <c r="FY24" s="190"/>
      <c r="FZ24" s="193"/>
      <c r="GA24" s="193"/>
      <c r="GB24" s="190"/>
      <c r="GC24" s="190"/>
      <c r="GD24" s="193"/>
      <c r="GE24" s="193"/>
      <c r="GF24" s="190"/>
      <c r="GG24" s="190"/>
      <c r="GH24" s="193"/>
      <c r="GI24" s="193"/>
      <c r="GJ24" s="190"/>
      <c r="GK24" s="190"/>
      <c r="GL24" s="193"/>
      <c r="GM24" s="193"/>
      <c r="GN24" s="190"/>
      <c r="GO24" s="190"/>
      <c r="GP24" s="193"/>
      <c r="GQ24" s="193"/>
      <c r="GR24" s="190"/>
      <c r="GS24" s="190"/>
      <c r="GT24" s="193"/>
      <c r="GU24" s="193"/>
      <c r="GV24" s="190"/>
      <c r="GW24" s="190"/>
      <c r="GX24" s="193"/>
      <c r="GY24" s="193"/>
      <c r="GZ24" s="190"/>
      <c r="HA24" s="190"/>
      <c r="HB24" s="193"/>
      <c r="HC24" s="193"/>
      <c r="HD24" s="190"/>
      <c r="HE24" s="190"/>
      <c r="HF24" s="193"/>
      <c r="HG24" s="193"/>
      <c r="HH24" s="190"/>
      <c r="HI24" s="190"/>
      <c r="HJ24" s="193"/>
      <c r="HK24" s="193"/>
      <c r="HL24" s="190"/>
      <c r="HM24" s="190"/>
      <c r="HN24" s="193"/>
      <c r="HO24" s="193"/>
      <c r="HP24" s="190"/>
      <c r="HQ24" s="190"/>
      <c r="HR24" s="193"/>
      <c r="HS24" s="193"/>
      <c r="HT24" s="190"/>
      <c r="HU24" s="190"/>
      <c r="HV24" s="193"/>
      <c r="HW24" s="193"/>
      <c r="HX24" s="190"/>
      <c r="HY24" s="190"/>
      <c r="HZ24" s="193"/>
      <c r="IA24" s="193"/>
      <c r="IB24" s="190"/>
      <c r="IC24" s="190"/>
      <c r="ID24" s="193"/>
      <c r="IE24" s="193"/>
      <c r="IF24" s="190"/>
      <c r="IG24" s="190"/>
      <c r="IH24" s="193"/>
      <c r="II24" s="193"/>
      <c r="IJ24" s="190"/>
      <c r="IK24" s="190"/>
      <c r="IL24" s="193"/>
      <c r="IM24" s="193"/>
      <c r="IN24" s="190"/>
      <c r="IO24" s="190"/>
      <c r="IP24" s="193"/>
      <c r="IQ24" s="193"/>
      <c r="IR24" s="190"/>
      <c r="IS24" s="190"/>
      <c r="IT24" s="193"/>
      <c r="IU24" s="193"/>
      <c r="IV24" s="190"/>
      <c r="IW24" s="190"/>
      <c r="IX24" s="193"/>
      <c r="IY24" s="193"/>
      <c r="IZ24" s="190"/>
      <c r="JA24" s="190"/>
      <c r="JB24" s="193"/>
      <c r="JC24" s="193"/>
      <c r="JD24" s="190"/>
      <c r="JE24" s="190"/>
      <c r="JF24" s="193"/>
      <c r="JG24" s="193"/>
      <c r="JH24" s="190"/>
      <c r="JI24" s="190"/>
      <c r="JJ24" s="193"/>
      <c r="JK24" s="193"/>
      <c r="JL24" s="190"/>
      <c r="JM24" s="190"/>
      <c r="JN24" s="193"/>
      <c r="JO24" s="193"/>
      <c r="JP24" s="190"/>
      <c r="JQ24" s="190"/>
      <c r="JR24" s="193"/>
      <c r="JS24" s="193"/>
      <c r="JT24" s="190"/>
      <c r="JU24" s="190"/>
      <c r="JV24" s="193"/>
      <c r="JW24" s="193"/>
      <c r="JX24" s="190"/>
      <c r="JY24" s="190"/>
      <c r="JZ24" s="193"/>
      <c r="KA24" s="193"/>
      <c r="KB24" s="190"/>
      <c r="KC24" s="190"/>
      <c r="KD24" s="193"/>
      <c r="KE24" s="193"/>
      <c r="KF24" s="190"/>
      <c r="KG24" s="190"/>
      <c r="KH24" s="193"/>
      <c r="KI24" s="193"/>
      <c r="KJ24" s="190"/>
      <c r="KK24" s="190"/>
      <c r="KL24" s="193"/>
      <c r="KM24" s="193"/>
      <c r="KN24" s="190"/>
      <c r="KO24" s="190"/>
      <c r="KP24" s="193"/>
      <c r="KQ24" s="193"/>
      <c r="KR24" s="190"/>
      <c r="KS24" s="190"/>
      <c r="KT24" s="193"/>
      <c r="KU24" s="193"/>
      <c r="KV24" s="190"/>
      <c r="KW24" s="190"/>
      <c r="KX24" s="193"/>
      <c r="KY24" s="193"/>
      <c r="KZ24" s="190"/>
      <c r="LA24" s="190"/>
      <c r="LB24" s="193"/>
      <c r="LC24" s="193"/>
      <c r="LD24" s="190"/>
      <c r="LE24" s="190"/>
      <c r="LF24" s="193"/>
      <c r="LG24" s="193"/>
      <c r="LH24" s="190"/>
      <c r="LI24" s="190"/>
      <c r="LJ24" s="193"/>
      <c r="LK24" s="193"/>
      <c r="LL24" s="190"/>
      <c r="LM24" s="190"/>
      <c r="LN24" s="193"/>
      <c r="LO24" s="193"/>
      <c r="LP24" s="190"/>
      <c r="LQ24" s="190"/>
      <c r="LR24" s="193"/>
      <c r="LS24" s="193"/>
      <c r="LT24" s="190"/>
      <c r="LU24" s="190"/>
      <c r="LV24" s="193"/>
      <c r="LW24" s="193"/>
      <c r="LX24" s="190"/>
      <c r="LY24" s="190"/>
      <c r="LZ24" s="193"/>
      <c r="MA24" s="193"/>
      <c r="MB24" s="190"/>
      <c r="MC24" s="190"/>
      <c r="MD24" s="193"/>
      <c r="ME24" s="193"/>
      <c r="MF24" s="190"/>
      <c r="MG24" s="190"/>
      <c r="MH24" s="193"/>
      <c r="MI24" s="193"/>
      <c r="MJ24" s="190"/>
      <c r="MK24" s="190"/>
      <c r="ML24" s="193"/>
      <c r="MM24" s="193"/>
      <c r="MN24" s="190"/>
      <c r="MO24" s="190"/>
      <c r="MP24" s="193"/>
      <c r="MQ24" s="193"/>
      <c r="MR24" s="190"/>
      <c r="MS24" s="190"/>
      <c r="MT24" s="193"/>
      <c r="MU24" s="193"/>
      <c r="MV24" s="190"/>
      <c r="MW24" s="190"/>
      <c r="MX24" s="193"/>
      <c r="MY24" s="193"/>
      <c r="MZ24" s="190"/>
      <c r="NA24" s="190"/>
      <c r="NB24" s="193"/>
      <c r="NC24" s="193"/>
      <c r="ND24" s="190"/>
      <c r="NE24" s="190"/>
      <c r="NF24" s="193"/>
      <c r="NG24" s="193"/>
      <c r="NH24" s="421"/>
      <c r="NI24" s="410"/>
      <c r="NJ24" s="82"/>
      <c r="NK24" s="82"/>
      <c r="NL24" s="82"/>
    </row>
    <row r="25" spans="1:423" s="192" customFormat="1" ht="30" customHeight="1">
      <c r="A25" s="883"/>
      <c r="B25" s="884"/>
      <c r="C25" s="884"/>
      <c r="D25" s="884"/>
      <c r="E25" s="884"/>
      <c r="F25" s="884"/>
      <c r="G25" s="885"/>
      <c r="H25" s="360"/>
      <c r="I25" s="356" t="s">
        <v>204</v>
      </c>
      <c r="J25" s="361"/>
      <c r="K25" s="143"/>
      <c r="L25" s="143"/>
      <c r="M25" s="190"/>
      <c r="N25" s="829"/>
      <c r="O25" s="830"/>
      <c r="P25" s="190"/>
      <c r="Q25" s="190"/>
      <c r="R25" s="829"/>
      <c r="S25" s="830"/>
      <c r="T25" s="190"/>
      <c r="U25" s="190"/>
      <c r="V25" s="829"/>
      <c r="W25" s="830"/>
      <c r="X25" s="190"/>
      <c r="Y25" s="190"/>
      <c r="Z25" s="829"/>
      <c r="AA25" s="830"/>
      <c r="AB25" s="190"/>
      <c r="AC25" s="190"/>
      <c r="AD25" s="829"/>
      <c r="AE25" s="830"/>
      <c r="AF25" s="190"/>
      <c r="AG25" s="190"/>
      <c r="AH25" s="829"/>
      <c r="AI25" s="830"/>
      <c r="AJ25" s="190"/>
      <c r="AK25" s="190"/>
      <c r="AL25" s="829"/>
      <c r="AM25" s="830"/>
      <c r="AN25" s="190"/>
      <c r="AO25" s="190"/>
      <c r="AP25" s="829"/>
      <c r="AQ25" s="830"/>
      <c r="AR25" s="190"/>
      <c r="AS25" s="190"/>
      <c r="AT25" s="829"/>
      <c r="AU25" s="830"/>
      <c r="AV25" s="190"/>
      <c r="AW25" s="190"/>
      <c r="AX25" s="829"/>
      <c r="AY25" s="830"/>
      <c r="AZ25" s="190"/>
      <c r="BA25" s="190"/>
      <c r="BB25" s="829"/>
      <c r="BC25" s="830"/>
      <c r="BD25" s="190"/>
      <c r="BE25" s="190"/>
      <c r="BF25" s="829"/>
      <c r="BG25" s="830"/>
      <c r="BH25" s="190"/>
      <c r="BI25" s="190"/>
      <c r="BJ25" s="829"/>
      <c r="BK25" s="830"/>
      <c r="BL25" s="190"/>
      <c r="BM25" s="190"/>
      <c r="BN25" s="829"/>
      <c r="BO25" s="830"/>
      <c r="BP25" s="190"/>
      <c r="BQ25" s="190"/>
      <c r="BR25" s="829"/>
      <c r="BS25" s="830"/>
      <c r="BT25" s="190"/>
      <c r="BU25" s="190"/>
      <c r="BV25" s="829"/>
      <c r="BW25" s="830"/>
      <c r="BX25" s="190"/>
      <c r="BY25" s="190"/>
      <c r="BZ25" s="829"/>
      <c r="CA25" s="830"/>
      <c r="CB25" s="190"/>
      <c r="CC25" s="190"/>
      <c r="CD25" s="829"/>
      <c r="CE25" s="830"/>
      <c r="CF25" s="190"/>
      <c r="CG25" s="190"/>
      <c r="CH25" s="829"/>
      <c r="CI25" s="830"/>
      <c r="CJ25" s="190"/>
      <c r="CK25" s="190"/>
      <c r="CL25" s="829"/>
      <c r="CM25" s="830"/>
      <c r="CN25" s="190"/>
      <c r="CO25" s="190"/>
      <c r="CP25" s="829"/>
      <c r="CQ25" s="830"/>
      <c r="CR25" s="190"/>
      <c r="CS25" s="190"/>
      <c r="CT25" s="829"/>
      <c r="CU25" s="830"/>
      <c r="CV25" s="190"/>
      <c r="CW25" s="190"/>
      <c r="CX25" s="829"/>
      <c r="CY25" s="830"/>
      <c r="CZ25" s="190"/>
      <c r="DA25" s="190"/>
      <c r="DB25" s="829"/>
      <c r="DC25" s="830"/>
      <c r="DD25" s="190"/>
      <c r="DE25" s="190"/>
      <c r="DF25" s="829"/>
      <c r="DG25" s="830"/>
      <c r="DH25" s="190"/>
      <c r="DI25" s="190"/>
      <c r="DJ25" s="829"/>
      <c r="DK25" s="830"/>
      <c r="DL25" s="190"/>
      <c r="DM25" s="190"/>
      <c r="DN25" s="829"/>
      <c r="DO25" s="830"/>
      <c r="DP25" s="190"/>
      <c r="DQ25" s="190"/>
      <c r="DR25" s="829"/>
      <c r="DS25" s="830"/>
      <c r="DT25" s="190"/>
      <c r="DU25" s="190"/>
      <c r="DV25" s="829"/>
      <c r="DW25" s="830"/>
      <c r="DX25" s="190"/>
      <c r="DY25" s="190"/>
      <c r="DZ25" s="829"/>
      <c r="EA25" s="830"/>
      <c r="EB25" s="190"/>
      <c r="EC25" s="190"/>
      <c r="ED25" s="829"/>
      <c r="EE25" s="830"/>
      <c r="EF25" s="190"/>
      <c r="EG25" s="190"/>
      <c r="EH25" s="829"/>
      <c r="EI25" s="830"/>
      <c r="EJ25" s="190"/>
      <c r="EK25" s="190"/>
      <c r="EL25" s="829"/>
      <c r="EM25" s="830"/>
      <c r="EN25" s="190"/>
      <c r="EO25" s="190"/>
      <c r="EP25" s="829"/>
      <c r="EQ25" s="830"/>
      <c r="ER25" s="190"/>
      <c r="ES25" s="190"/>
      <c r="ET25" s="829"/>
      <c r="EU25" s="830"/>
      <c r="EV25" s="190"/>
      <c r="EW25" s="190"/>
      <c r="EX25" s="829"/>
      <c r="EY25" s="830"/>
      <c r="EZ25" s="190"/>
      <c r="FA25" s="190"/>
      <c r="FB25" s="829"/>
      <c r="FC25" s="830"/>
      <c r="FD25" s="190"/>
      <c r="FE25" s="190"/>
      <c r="FF25" s="829"/>
      <c r="FG25" s="830"/>
      <c r="FH25" s="190"/>
      <c r="FI25" s="190"/>
      <c r="FJ25" s="829"/>
      <c r="FK25" s="830"/>
      <c r="FL25" s="190"/>
      <c r="FM25" s="190"/>
      <c r="FN25" s="829"/>
      <c r="FO25" s="830"/>
      <c r="FP25" s="190"/>
      <c r="FQ25" s="190"/>
      <c r="FR25" s="829"/>
      <c r="FS25" s="830"/>
      <c r="FT25" s="190"/>
      <c r="FU25" s="190"/>
      <c r="FV25" s="829"/>
      <c r="FW25" s="830"/>
      <c r="FX25" s="190"/>
      <c r="FY25" s="190"/>
      <c r="FZ25" s="829"/>
      <c r="GA25" s="830"/>
      <c r="GB25" s="190"/>
      <c r="GC25" s="190"/>
      <c r="GD25" s="829"/>
      <c r="GE25" s="830"/>
      <c r="GF25" s="190"/>
      <c r="GG25" s="190"/>
      <c r="GH25" s="829"/>
      <c r="GI25" s="830"/>
      <c r="GJ25" s="190"/>
      <c r="GK25" s="190"/>
      <c r="GL25" s="829"/>
      <c r="GM25" s="830"/>
      <c r="GN25" s="190"/>
      <c r="GO25" s="190"/>
      <c r="GP25" s="829"/>
      <c r="GQ25" s="830"/>
      <c r="GR25" s="190"/>
      <c r="GS25" s="190"/>
      <c r="GT25" s="829"/>
      <c r="GU25" s="830"/>
      <c r="GV25" s="190"/>
      <c r="GW25" s="190"/>
      <c r="GX25" s="829"/>
      <c r="GY25" s="830"/>
      <c r="GZ25" s="190"/>
      <c r="HA25" s="190"/>
      <c r="HB25" s="829"/>
      <c r="HC25" s="830"/>
      <c r="HD25" s="190"/>
      <c r="HE25" s="190"/>
      <c r="HF25" s="829"/>
      <c r="HG25" s="830"/>
      <c r="HH25" s="190"/>
      <c r="HI25" s="190"/>
      <c r="HJ25" s="829"/>
      <c r="HK25" s="830"/>
      <c r="HL25" s="190"/>
      <c r="HM25" s="190"/>
      <c r="HN25" s="829"/>
      <c r="HO25" s="830"/>
      <c r="HP25" s="190"/>
      <c r="HQ25" s="190"/>
      <c r="HR25" s="829"/>
      <c r="HS25" s="830"/>
      <c r="HT25" s="190"/>
      <c r="HU25" s="190"/>
      <c r="HV25" s="829"/>
      <c r="HW25" s="830"/>
      <c r="HX25" s="190"/>
      <c r="HY25" s="190"/>
      <c r="HZ25" s="829"/>
      <c r="IA25" s="830"/>
      <c r="IB25" s="190"/>
      <c r="IC25" s="190"/>
      <c r="ID25" s="829"/>
      <c r="IE25" s="830"/>
      <c r="IF25" s="190"/>
      <c r="IG25" s="190"/>
      <c r="IH25" s="829"/>
      <c r="II25" s="830"/>
      <c r="IJ25" s="190"/>
      <c r="IK25" s="190"/>
      <c r="IL25" s="829"/>
      <c r="IM25" s="830"/>
      <c r="IN25" s="190"/>
      <c r="IO25" s="190"/>
      <c r="IP25" s="829"/>
      <c r="IQ25" s="830"/>
      <c r="IR25" s="190"/>
      <c r="IS25" s="190"/>
      <c r="IT25" s="829"/>
      <c r="IU25" s="830"/>
      <c r="IV25" s="190"/>
      <c r="IW25" s="190"/>
      <c r="IX25" s="829"/>
      <c r="IY25" s="830"/>
      <c r="IZ25" s="190"/>
      <c r="JA25" s="190"/>
      <c r="JB25" s="829"/>
      <c r="JC25" s="830"/>
      <c r="JD25" s="190"/>
      <c r="JE25" s="190"/>
      <c r="JF25" s="829"/>
      <c r="JG25" s="830"/>
      <c r="JH25" s="190"/>
      <c r="JI25" s="190"/>
      <c r="JJ25" s="829"/>
      <c r="JK25" s="830"/>
      <c r="JL25" s="190"/>
      <c r="JM25" s="190"/>
      <c r="JN25" s="829"/>
      <c r="JO25" s="830"/>
      <c r="JP25" s="190"/>
      <c r="JQ25" s="190"/>
      <c r="JR25" s="829"/>
      <c r="JS25" s="830"/>
      <c r="JT25" s="190"/>
      <c r="JU25" s="190"/>
      <c r="JV25" s="829"/>
      <c r="JW25" s="830"/>
      <c r="JX25" s="190"/>
      <c r="JY25" s="190"/>
      <c r="JZ25" s="829"/>
      <c r="KA25" s="830"/>
      <c r="KB25" s="190"/>
      <c r="KC25" s="190"/>
      <c r="KD25" s="829"/>
      <c r="KE25" s="830"/>
      <c r="KF25" s="190"/>
      <c r="KG25" s="190"/>
      <c r="KH25" s="829"/>
      <c r="KI25" s="830"/>
      <c r="KJ25" s="190"/>
      <c r="KK25" s="190"/>
      <c r="KL25" s="829"/>
      <c r="KM25" s="830"/>
      <c r="KN25" s="190"/>
      <c r="KO25" s="190"/>
      <c r="KP25" s="829"/>
      <c r="KQ25" s="830"/>
      <c r="KR25" s="190"/>
      <c r="KS25" s="190"/>
      <c r="KT25" s="829"/>
      <c r="KU25" s="830"/>
      <c r="KV25" s="190"/>
      <c r="KW25" s="190"/>
      <c r="KX25" s="829"/>
      <c r="KY25" s="830"/>
      <c r="KZ25" s="190"/>
      <c r="LA25" s="190"/>
      <c r="LB25" s="829"/>
      <c r="LC25" s="830"/>
      <c r="LD25" s="190"/>
      <c r="LE25" s="190"/>
      <c r="LF25" s="829"/>
      <c r="LG25" s="830"/>
      <c r="LH25" s="190"/>
      <c r="LI25" s="190"/>
      <c r="LJ25" s="829"/>
      <c r="LK25" s="830"/>
      <c r="LL25" s="190"/>
      <c r="LM25" s="190"/>
      <c r="LN25" s="829"/>
      <c r="LO25" s="830"/>
      <c r="LP25" s="190"/>
      <c r="LQ25" s="190"/>
      <c r="LR25" s="829"/>
      <c r="LS25" s="830"/>
      <c r="LT25" s="190"/>
      <c r="LU25" s="190"/>
      <c r="LV25" s="829"/>
      <c r="LW25" s="830"/>
      <c r="LX25" s="190"/>
      <c r="LY25" s="190"/>
      <c r="LZ25" s="829"/>
      <c r="MA25" s="830"/>
      <c r="MB25" s="190"/>
      <c r="MC25" s="190"/>
      <c r="MD25" s="829"/>
      <c r="ME25" s="830"/>
      <c r="MF25" s="190"/>
      <c r="MG25" s="190"/>
      <c r="MH25" s="829"/>
      <c r="MI25" s="830"/>
      <c r="MJ25" s="190"/>
      <c r="MK25" s="190"/>
      <c r="ML25" s="829"/>
      <c r="MM25" s="830"/>
      <c r="MN25" s="190"/>
      <c r="MO25" s="190"/>
      <c r="MP25" s="829"/>
      <c r="MQ25" s="830"/>
      <c r="MR25" s="190"/>
      <c r="MS25" s="190"/>
      <c r="MT25" s="829"/>
      <c r="MU25" s="830"/>
      <c r="MV25" s="190"/>
      <c r="MW25" s="190"/>
      <c r="MX25" s="829"/>
      <c r="MY25" s="830"/>
      <c r="MZ25" s="190"/>
      <c r="NA25" s="190"/>
      <c r="NB25" s="829"/>
      <c r="NC25" s="830"/>
      <c r="ND25" s="190"/>
      <c r="NE25" s="190"/>
      <c r="NF25" s="829"/>
      <c r="NG25" s="830"/>
      <c r="NH25" s="421"/>
      <c r="NI25" s="410"/>
      <c r="NJ25" s="82"/>
      <c r="NK25" s="82"/>
      <c r="NL25" s="82"/>
    </row>
    <row r="26" spans="1:423" s="192" customFormat="1" ht="6" customHeight="1">
      <c r="A26" s="883"/>
      <c r="B26" s="884"/>
      <c r="C26" s="884"/>
      <c r="D26" s="884"/>
      <c r="E26" s="884"/>
      <c r="F26" s="884"/>
      <c r="G26" s="885"/>
      <c r="H26" s="360"/>
      <c r="I26" s="208"/>
      <c r="J26" s="362"/>
      <c r="K26" s="147"/>
      <c r="L26" s="147"/>
      <c r="M26" s="190"/>
      <c r="N26" s="193"/>
      <c r="O26" s="193"/>
      <c r="P26" s="190"/>
      <c r="Q26" s="190"/>
      <c r="R26" s="193"/>
      <c r="S26" s="193"/>
      <c r="T26" s="190"/>
      <c r="U26" s="190"/>
      <c r="V26" s="193"/>
      <c r="W26" s="193"/>
      <c r="X26" s="190"/>
      <c r="Y26" s="190"/>
      <c r="Z26" s="193"/>
      <c r="AA26" s="193"/>
      <c r="AB26" s="190"/>
      <c r="AC26" s="190"/>
      <c r="AD26" s="193"/>
      <c r="AE26" s="193"/>
      <c r="AF26" s="190"/>
      <c r="AG26" s="190"/>
      <c r="AH26" s="193"/>
      <c r="AI26" s="193"/>
      <c r="AJ26" s="190"/>
      <c r="AK26" s="190"/>
      <c r="AL26" s="193"/>
      <c r="AM26" s="193"/>
      <c r="AN26" s="190"/>
      <c r="AO26" s="190"/>
      <c r="AP26" s="193"/>
      <c r="AQ26" s="193"/>
      <c r="AR26" s="190"/>
      <c r="AS26" s="190"/>
      <c r="AT26" s="193"/>
      <c r="AU26" s="193"/>
      <c r="AV26" s="190"/>
      <c r="AW26" s="190"/>
      <c r="AX26" s="193"/>
      <c r="AY26" s="193"/>
      <c r="AZ26" s="190"/>
      <c r="BA26" s="190"/>
      <c r="BB26" s="193"/>
      <c r="BC26" s="193"/>
      <c r="BD26" s="190"/>
      <c r="BE26" s="190"/>
      <c r="BF26" s="193"/>
      <c r="BG26" s="193"/>
      <c r="BH26" s="190"/>
      <c r="BI26" s="190"/>
      <c r="BJ26" s="193"/>
      <c r="BK26" s="193"/>
      <c r="BL26" s="190"/>
      <c r="BM26" s="190"/>
      <c r="BN26" s="193"/>
      <c r="BO26" s="193"/>
      <c r="BP26" s="190"/>
      <c r="BQ26" s="190"/>
      <c r="BR26" s="193"/>
      <c r="BS26" s="193"/>
      <c r="BT26" s="190"/>
      <c r="BU26" s="190"/>
      <c r="BV26" s="193"/>
      <c r="BW26" s="193"/>
      <c r="BX26" s="190"/>
      <c r="BY26" s="190"/>
      <c r="BZ26" s="193"/>
      <c r="CA26" s="193"/>
      <c r="CB26" s="190"/>
      <c r="CC26" s="190"/>
      <c r="CD26" s="193"/>
      <c r="CE26" s="193"/>
      <c r="CF26" s="190"/>
      <c r="CG26" s="190"/>
      <c r="CH26" s="193"/>
      <c r="CI26" s="193"/>
      <c r="CJ26" s="190"/>
      <c r="CK26" s="190"/>
      <c r="CL26" s="193"/>
      <c r="CM26" s="193"/>
      <c r="CN26" s="190"/>
      <c r="CO26" s="190"/>
      <c r="CP26" s="193"/>
      <c r="CQ26" s="193"/>
      <c r="CR26" s="190"/>
      <c r="CS26" s="190"/>
      <c r="CT26" s="193"/>
      <c r="CU26" s="193"/>
      <c r="CV26" s="190"/>
      <c r="CW26" s="190"/>
      <c r="CX26" s="193"/>
      <c r="CY26" s="193"/>
      <c r="CZ26" s="190"/>
      <c r="DA26" s="190"/>
      <c r="DB26" s="193"/>
      <c r="DC26" s="193"/>
      <c r="DD26" s="190"/>
      <c r="DE26" s="190"/>
      <c r="DF26" s="193"/>
      <c r="DG26" s="193"/>
      <c r="DH26" s="190"/>
      <c r="DI26" s="190"/>
      <c r="DJ26" s="193"/>
      <c r="DK26" s="193"/>
      <c r="DL26" s="190"/>
      <c r="DM26" s="190"/>
      <c r="DN26" s="193"/>
      <c r="DO26" s="193"/>
      <c r="DP26" s="190"/>
      <c r="DQ26" s="190"/>
      <c r="DR26" s="193"/>
      <c r="DS26" s="193"/>
      <c r="DT26" s="190"/>
      <c r="DU26" s="190"/>
      <c r="DV26" s="193"/>
      <c r="DW26" s="193"/>
      <c r="DX26" s="190"/>
      <c r="DY26" s="190"/>
      <c r="DZ26" s="193"/>
      <c r="EA26" s="193"/>
      <c r="EB26" s="190"/>
      <c r="EC26" s="190"/>
      <c r="ED26" s="193"/>
      <c r="EE26" s="193"/>
      <c r="EF26" s="190"/>
      <c r="EG26" s="190"/>
      <c r="EH26" s="193"/>
      <c r="EI26" s="193"/>
      <c r="EJ26" s="190"/>
      <c r="EK26" s="190"/>
      <c r="EL26" s="193"/>
      <c r="EM26" s="193"/>
      <c r="EN26" s="190"/>
      <c r="EO26" s="190"/>
      <c r="EP26" s="193"/>
      <c r="EQ26" s="193"/>
      <c r="ER26" s="190"/>
      <c r="ES26" s="190"/>
      <c r="ET26" s="193"/>
      <c r="EU26" s="193"/>
      <c r="EV26" s="190"/>
      <c r="EW26" s="190"/>
      <c r="EX26" s="193"/>
      <c r="EY26" s="193"/>
      <c r="EZ26" s="190"/>
      <c r="FA26" s="190"/>
      <c r="FB26" s="193"/>
      <c r="FC26" s="193"/>
      <c r="FD26" s="190"/>
      <c r="FE26" s="190"/>
      <c r="FF26" s="193"/>
      <c r="FG26" s="193"/>
      <c r="FH26" s="190"/>
      <c r="FI26" s="190"/>
      <c r="FJ26" s="193"/>
      <c r="FK26" s="193"/>
      <c r="FL26" s="190"/>
      <c r="FM26" s="190"/>
      <c r="FN26" s="193"/>
      <c r="FO26" s="193"/>
      <c r="FP26" s="190"/>
      <c r="FQ26" s="190"/>
      <c r="FR26" s="193"/>
      <c r="FS26" s="193"/>
      <c r="FT26" s="190"/>
      <c r="FU26" s="190"/>
      <c r="FV26" s="193"/>
      <c r="FW26" s="193"/>
      <c r="FX26" s="190"/>
      <c r="FY26" s="190"/>
      <c r="FZ26" s="193"/>
      <c r="GA26" s="193"/>
      <c r="GB26" s="190"/>
      <c r="GC26" s="190"/>
      <c r="GD26" s="193"/>
      <c r="GE26" s="193"/>
      <c r="GF26" s="190"/>
      <c r="GG26" s="190"/>
      <c r="GH26" s="193"/>
      <c r="GI26" s="193"/>
      <c r="GJ26" s="190"/>
      <c r="GK26" s="190"/>
      <c r="GL26" s="193"/>
      <c r="GM26" s="193"/>
      <c r="GN26" s="190"/>
      <c r="GO26" s="190"/>
      <c r="GP26" s="193"/>
      <c r="GQ26" s="193"/>
      <c r="GR26" s="190"/>
      <c r="GS26" s="190"/>
      <c r="GT26" s="193"/>
      <c r="GU26" s="193"/>
      <c r="GV26" s="190"/>
      <c r="GW26" s="190"/>
      <c r="GX26" s="193"/>
      <c r="GY26" s="193"/>
      <c r="GZ26" s="190"/>
      <c r="HA26" s="190"/>
      <c r="HB26" s="193"/>
      <c r="HC26" s="193"/>
      <c r="HD26" s="190"/>
      <c r="HE26" s="190"/>
      <c r="HF26" s="193"/>
      <c r="HG26" s="193"/>
      <c r="HH26" s="190"/>
      <c r="HI26" s="190"/>
      <c r="HJ26" s="193"/>
      <c r="HK26" s="193"/>
      <c r="HL26" s="190"/>
      <c r="HM26" s="190"/>
      <c r="HN26" s="193"/>
      <c r="HO26" s="193"/>
      <c r="HP26" s="190"/>
      <c r="HQ26" s="190"/>
      <c r="HR26" s="193"/>
      <c r="HS26" s="193"/>
      <c r="HT26" s="190"/>
      <c r="HU26" s="190"/>
      <c r="HV26" s="193"/>
      <c r="HW26" s="193"/>
      <c r="HX26" s="190"/>
      <c r="HY26" s="190"/>
      <c r="HZ26" s="193"/>
      <c r="IA26" s="193"/>
      <c r="IB26" s="190"/>
      <c r="IC26" s="190"/>
      <c r="ID26" s="193"/>
      <c r="IE26" s="193"/>
      <c r="IF26" s="190"/>
      <c r="IG26" s="190"/>
      <c r="IH26" s="193"/>
      <c r="II26" s="193"/>
      <c r="IJ26" s="190"/>
      <c r="IK26" s="190"/>
      <c r="IL26" s="193"/>
      <c r="IM26" s="193"/>
      <c r="IN26" s="190"/>
      <c r="IO26" s="190"/>
      <c r="IP26" s="193"/>
      <c r="IQ26" s="193"/>
      <c r="IR26" s="190"/>
      <c r="IS26" s="190"/>
      <c r="IT26" s="193"/>
      <c r="IU26" s="193"/>
      <c r="IV26" s="190"/>
      <c r="IW26" s="190"/>
      <c r="IX26" s="193"/>
      <c r="IY26" s="193"/>
      <c r="IZ26" s="190"/>
      <c r="JA26" s="190"/>
      <c r="JB26" s="193"/>
      <c r="JC26" s="193"/>
      <c r="JD26" s="190"/>
      <c r="JE26" s="190"/>
      <c r="JF26" s="193"/>
      <c r="JG26" s="193"/>
      <c r="JH26" s="190"/>
      <c r="JI26" s="190"/>
      <c r="JJ26" s="193"/>
      <c r="JK26" s="193"/>
      <c r="JL26" s="190"/>
      <c r="JM26" s="190"/>
      <c r="JN26" s="193"/>
      <c r="JO26" s="193"/>
      <c r="JP26" s="190"/>
      <c r="JQ26" s="190"/>
      <c r="JR26" s="193"/>
      <c r="JS26" s="193"/>
      <c r="JT26" s="190"/>
      <c r="JU26" s="190"/>
      <c r="JV26" s="193"/>
      <c r="JW26" s="193"/>
      <c r="JX26" s="190"/>
      <c r="JY26" s="190"/>
      <c r="JZ26" s="193"/>
      <c r="KA26" s="193"/>
      <c r="KB26" s="190"/>
      <c r="KC26" s="190"/>
      <c r="KD26" s="193"/>
      <c r="KE26" s="193"/>
      <c r="KF26" s="190"/>
      <c r="KG26" s="190"/>
      <c r="KH26" s="193"/>
      <c r="KI26" s="193"/>
      <c r="KJ26" s="190"/>
      <c r="KK26" s="190"/>
      <c r="KL26" s="193"/>
      <c r="KM26" s="193"/>
      <c r="KN26" s="190"/>
      <c r="KO26" s="190"/>
      <c r="KP26" s="193"/>
      <c r="KQ26" s="193"/>
      <c r="KR26" s="190"/>
      <c r="KS26" s="190"/>
      <c r="KT26" s="193"/>
      <c r="KU26" s="193"/>
      <c r="KV26" s="190"/>
      <c r="KW26" s="190"/>
      <c r="KX26" s="193"/>
      <c r="KY26" s="193"/>
      <c r="KZ26" s="190"/>
      <c r="LA26" s="190"/>
      <c r="LB26" s="193"/>
      <c r="LC26" s="193"/>
      <c r="LD26" s="190"/>
      <c r="LE26" s="190"/>
      <c r="LF26" s="193"/>
      <c r="LG26" s="193"/>
      <c r="LH26" s="190"/>
      <c r="LI26" s="190"/>
      <c r="LJ26" s="193"/>
      <c r="LK26" s="193"/>
      <c r="LL26" s="190"/>
      <c r="LM26" s="190"/>
      <c r="LN26" s="193"/>
      <c r="LO26" s="193"/>
      <c r="LP26" s="190"/>
      <c r="LQ26" s="190"/>
      <c r="LR26" s="193"/>
      <c r="LS26" s="193"/>
      <c r="LT26" s="190"/>
      <c r="LU26" s="190"/>
      <c r="LV26" s="193"/>
      <c r="LW26" s="193"/>
      <c r="LX26" s="190"/>
      <c r="LY26" s="190"/>
      <c r="LZ26" s="193"/>
      <c r="MA26" s="193"/>
      <c r="MB26" s="190"/>
      <c r="MC26" s="190"/>
      <c r="MD26" s="193"/>
      <c r="ME26" s="193"/>
      <c r="MF26" s="190"/>
      <c r="MG26" s="190"/>
      <c r="MH26" s="193"/>
      <c r="MI26" s="193"/>
      <c r="MJ26" s="190"/>
      <c r="MK26" s="190"/>
      <c r="ML26" s="193"/>
      <c r="MM26" s="193"/>
      <c r="MN26" s="190"/>
      <c r="MO26" s="190"/>
      <c r="MP26" s="193"/>
      <c r="MQ26" s="193"/>
      <c r="MR26" s="190"/>
      <c r="MS26" s="190"/>
      <c r="MT26" s="193"/>
      <c r="MU26" s="193"/>
      <c r="MV26" s="190"/>
      <c r="MW26" s="190"/>
      <c r="MX26" s="193"/>
      <c r="MY26" s="193"/>
      <c r="MZ26" s="190"/>
      <c r="NA26" s="190"/>
      <c r="NB26" s="193"/>
      <c r="NC26" s="193"/>
      <c r="ND26" s="190"/>
      <c r="NE26" s="190"/>
      <c r="NF26" s="193"/>
      <c r="NG26" s="193"/>
      <c r="NH26" s="190"/>
      <c r="NI26" s="410"/>
      <c r="NJ26" s="82"/>
      <c r="NK26" s="82"/>
      <c r="NL26" s="82"/>
    </row>
    <row r="27" spans="1:423" s="192" customFormat="1" ht="30" customHeight="1">
      <c r="A27" s="883"/>
      <c r="B27" s="884"/>
      <c r="C27" s="884"/>
      <c r="D27" s="884"/>
      <c r="E27" s="884"/>
      <c r="F27" s="884"/>
      <c r="G27" s="885"/>
      <c r="H27" s="360"/>
      <c r="I27" s="356" t="s">
        <v>205</v>
      </c>
      <c r="J27" s="361"/>
      <c r="K27" s="143"/>
      <c r="L27" s="143"/>
      <c r="M27" s="190"/>
      <c r="N27" s="850" t="str">
        <f>IFERROR(N21/N25,"")</f>
        <v/>
      </c>
      <c r="O27" s="851"/>
      <c r="P27" s="196"/>
      <c r="Q27" s="196"/>
      <c r="R27" s="850" t="str">
        <f>IFERROR(R21/R25,"")</f>
        <v/>
      </c>
      <c r="S27" s="851"/>
      <c r="T27" s="196"/>
      <c r="U27" s="196"/>
      <c r="V27" s="850" t="str">
        <f>IFERROR(V21/V25,"")</f>
        <v/>
      </c>
      <c r="W27" s="851"/>
      <c r="X27" s="196"/>
      <c r="Y27" s="196"/>
      <c r="Z27" s="850" t="str">
        <f>IFERROR(Z21/Z25,"")</f>
        <v/>
      </c>
      <c r="AA27" s="851"/>
      <c r="AB27" s="196"/>
      <c r="AC27" s="196"/>
      <c r="AD27" s="850" t="str">
        <f>IFERROR(AD21/AD25,"")</f>
        <v/>
      </c>
      <c r="AE27" s="851"/>
      <c r="AF27" s="196"/>
      <c r="AG27" s="196"/>
      <c r="AH27" s="850" t="str">
        <f>IFERROR(AH21/AH25,"")</f>
        <v/>
      </c>
      <c r="AI27" s="851"/>
      <c r="AJ27" s="196"/>
      <c r="AK27" s="196"/>
      <c r="AL27" s="850" t="str">
        <f>IFERROR(AL21/AL25,"")</f>
        <v/>
      </c>
      <c r="AM27" s="851"/>
      <c r="AN27" s="196"/>
      <c r="AO27" s="196"/>
      <c r="AP27" s="850" t="str">
        <f>IFERROR(AP21/AP25,"")</f>
        <v/>
      </c>
      <c r="AQ27" s="851"/>
      <c r="AR27" s="196"/>
      <c r="AS27" s="196"/>
      <c r="AT27" s="850" t="str">
        <f>IFERROR(AT21/AT25,"")</f>
        <v/>
      </c>
      <c r="AU27" s="851"/>
      <c r="AV27" s="196"/>
      <c r="AW27" s="196"/>
      <c r="AX27" s="850" t="str">
        <f>IFERROR(AX21/AX25,"")</f>
        <v/>
      </c>
      <c r="AY27" s="851"/>
      <c r="AZ27" s="196"/>
      <c r="BA27" s="196"/>
      <c r="BB27" s="850" t="str">
        <f>IFERROR(BB21/BB25,"")</f>
        <v/>
      </c>
      <c r="BC27" s="851"/>
      <c r="BD27" s="196"/>
      <c r="BE27" s="196"/>
      <c r="BF27" s="850" t="str">
        <f>IFERROR(BF21/BF25,"")</f>
        <v/>
      </c>
      <c r="BG27" s="851"/>
      <c r="BH27" s="196"/>
      <c r="BI27" s="196"/>
      <c r="BJ27" s="850" t="str">
        <f>IFERROR(BJ21/BJ25,"")</f>
        <v/>
      </c>
      <c r="BK27" s="851"/>
      <c r="BL27" s="196"/>
      <c r="BM27" s="196"/>
      <c r="BN27" s="850" t="str">
        <f>IFERROR(BN21/BN25,"")</f>
        <v/>
      </c>
      <c r="BO27" s="851"/>
      <c r="BP27" s="196"/>
      <c r="BQ27" s="196"/>
      <c r="BR27" s="850" t="str">
        <f>IFERROR(BR21/BR25,"")</f>
        <v/>
      </c>
      <c r="BS27" s="851"/>
      <c r="BT27" s="196"/>
      <c r="BU27" s="196"/>
      <c r="BV27" s="850" t="str">
        <f>IFERROR(BV21/BV25,"")</f>
        <v/>
      </c>
      <c r="BW27" s="851"/>
      <c r="BX27" s="196"/>
      <c r="BY27" s="196"/>
      <c r="BZ27" s="850" t="str">
        <f>IFERROR(BZ21/BZ25,"")</f>
        <v/>
      </c>
      <c r="CA27" s="851"/>
      <c r="CB27" s="196"/>
      <c r="CC27" s="196"/>
      <c r="CD27" s="850" t="str">
        <f>IFERROR(CD21/CD25,"")</f>
        <v/>
      </c>
      <c r="CE27" s="851"/>
      <c r="CF27" s="196"/>
      <c r="CG27" s="196"/>
      <c r="CH27" s="850" t="str">
        <f>IFERROR(CH21/CH25,"")</f>
        <v/>
      </c>
      <c r="CI27" s="851"/>
      <c r="CJ27" s="196"/>
      <c r="CK27" s="196"/>
      <c r="CL27" s="850" t="str">
        <f>IFERROR(CL21/CL25,"")</f>
        <v/>
      </c>
      <c r="CM27" s="851"/>
      <c r="CN27" s="196"/>
      <c r="CO27" s="196"/>
      <c r="CP27" s="850" t="str">
        <f>IFERROR(CP21/CP25,"")</f>
        <v/>
      </c>
      <c r="CQ27" s="851"/>
      <c r="CR27" s="196"/>
      <c r="CS27" s="196"/>
      <c r="CT27" s="850" t="str">
        <f>IFERROR(CT21/CT25,"")</f>
        <v/>
      </c>
      <c r="CU27" s="851"/>
      <c r="CV27" s="196"/>
      <c r="CW27" s="196"/>
      <c r="CX27" s="850" t="str">
        <f>IFERROR(CX21/CX25,"")</f>
        <v/>
      </c>
      <c r="CY27" s="851"/>
      <c r="CZ27" s="196"/>
      <c r="DA27" s="196"/>
      <c r="DB27" s="850" t="str">
        <f>IFERROR(DB21/DB25,"")</f>
        <v/>
      </c>
      <c r="DC27" s="851"/>
      <c r="DD27" s="196"/>
      <c r="DE27" s="196"/>
      <c r="DF27" s="850" t="str">
        <f>IFERROR(DF21/DF25,"")</f>
        <v/>
      </c>
      <c r="DG27" s="851"/>
      <c r="DH27" s="196"/>
      <c r="DI27" s="196"/>
      <c r="DJ27" s="850" t="str">
        <f>IFERROR(DJ21/DJ25,"")</f>
        <v/>
      </c>
      <c r="DK27" s="851"/>
      <c r="DL27" s="196"/>
      <c r="DM27" s="196"/>
      <c r="DN27" s="850" t="str">
        <f>IFERROR(DN21/DN25,"")</f>
        <v/>
      </c>
      <c r="DO27" s="851"/>
      <c r="DP27" s="196"/>
      <c r="DQ27" s="196"/>
      <c r="DR27" s="850" t="str">
        <f>IFERROR(DR21/DR25,"")</f>
        <v/>
      </c>
      <c r="DS27" s="851"/>
      <c r="DT27" s="196"/>
      <c r="DU27" s="196"/>
      <c r="DV27" s="850" t="str">
        <f>IFERROR(DV21/DV25,"")</f>
        <v/>
      </c>
      <c r="DW27" s="851"/>
      <c r="DX27" s="196"/>
      <c r="DY27" s="196"/>
      <c r="DZ27" s="850" t="str">
        <f>IFERROR(DZ21/DZ25,"")</f>
        <v/>
      </c>
      <c r="EA27" s="851"/>
      <c r="EB27" s="196"/>
      <c r="EC27" s="196"/>
      <c r="ED27" s="850" t="str">
        <f>IFERROR(ED21/ED25,"")</f>
        <v/>
      </c>
      <c r="EE27" s="851"/>
      <c r="EF27" s="196"/>
      <c r="EG27" s="196"/>
      <c r="EH27" s="850" t="str">
        <f>IFERROR(EH21/EH25,"")</f>
        <v/>
      </c>
      <c r="EI27" s="851"/>
      <c r="EJ27" s="196"/>
      <c r="EK27" s="196"/>
      <c r="EL27" s="850" t="str">
        <f>IFERROR(EL21/EL25,"")</f>
        <v/>
      </c>
      <c r="EM27" s="851"/>
      <c r="EN27" s="196"/>
      <c r="EO27" s="196"/>
      <c r="EP27" s="850" t="str">
        <f>IFERROR(EP21/EP25,"")</f>
        <v/>
      </c>
      <c r="EQ27" s="851"/>
      <c r="ER27" s="196"/>
      <c r="ES27" s="196"/>
      <c r="ET27" s="850" t="str">
        <f>IFERROR(ET21/ET25,"")</f>
        <v/>
      </c>
      <c r="EU27" s="851"/>
      <c r="EV27" s="196"/>
      <c r="EW27" s="196"/>
      <c r="EX27" s="850" t="str">
        <f>IFERROR(EX21/EX25,"")</f>
        <v/>
      </c>
      <c r="EY27" s="851"/>
      <c r="EZ27" s="196"/>
      <c r="FA27" s="196"/>
      <c r="FB27" s="850" t="str">
        <f>IFERROR(FB21/FB25,"")</f>
        <v/>
      </c>
      <c r="FC27" s="851"/>
      <c r="FD27" s="196"/>
      <c r="FE27" s="196"/>
      <c r="FF27" s="850" t="str">
        <f>IFERROR(FF21/FF25,"")</f>
        <v/>
      </c>
      <c r="FG27" s="851"/>
      <c r="FH27" s="196"/>
      <c r="FI27" s="196"/>
      <c r="FJ27" s="850" t="str">
        <f>IFERROR(FJ21/FJ25,"")</f>
        <v/>
      </c>
      <c r="FK27" s="851"/>
      <c r="FL27" s="196"/>
      <c r="FM27" s="196"/>
      <c r="FN27" s="850" t="str">
        <f>IFERROR(FN21/FN25,"")</f>
        <v/>
      </c>
      <c r="FO27" s="851"/>
      <c r="FP27" s="196"/>
      <c r="FQ27" s="196"/>
      <c r="FR27" s="850" t="str">
        <f>IFERROR(FR21/FR25,"")</f>
        <v/>
      </c>
      <c r="FS27" s="851"/>
      <c r="FT27" s="196"/>
      <c r="FU27" s="196"/>
      <c r="FV27" s="850" t="str">
        <f>IFERROR(FV21/FV25,"")</f>
        <v/>
      </c>
      <c r="FW27" s="851"/>
      <c r="FX27" s="196"/>
      <c r="FY27" s="196"/>
      <c r="FZ27" s="850" t="str">
        <f>IFERROR(FZ21/FZ25,"")</f>
        <v/>
      </c>
      <c r="GA27" s="851"/>
      <c r="GB27" s="196"/>
      <c r="GC27" s="196"/>
      <c r="GD27" s="850" t="str">
        <f>IFERROR(GD21/GD25,"")</f>
        <v/>
      </c>
      <c r="GE27" s="851"/>
      <c r="GF27" s="196"/>
      <c r="GG27" s="196"/>
      <c r="GH27" s="850" t="str">
        <f>IFERROR(GH21/GH25,"")</f>
        <v/>
      </c>
      <c r="GI27" s="851"/>
      <c r="GJ27" s="196"/>
      <c r="GK27" s="196"/>
      <c r="GL27" s="850" t="str">
        <f>IFERROR(GL21/GL25,"")</f>
        <v/>
      </c>
      <c r="GM27" s="851"/>
      <c r="GN27" s="196"/>
      <c r="GO27" s="196"/>
      <c r="GP27" s="850" t="str">
        <f>IFERROR(GP21/GP25,"")</f>
        <v/>
      </c>
      <c r="GQ27" s="851"/>
      <c r="GR27" s="196"/>
      <c r="GS27" s="196"/>
      <c r="GT27" s="850" t="str">
        <f>IFERROR(GT21/GT25,"")</f>
        <v/>
      </c>
      <c r="GU27" s="851"/>
      <c r="GV27" s="196"/>
      <c r="GW27" s="196"/>
      <c r="GX27" s="850" t="str">
        <f>IFERROR(GX21/GX25,"")</f>
        <v/>
      </c>
      <c r="GY27" s="851"/>
      <c r="GZ27" s="196"/>
      <c r="HA27" s="196"/>
      <c r="HB27" s="850" t="str">
        <f>IFERROR(HB21/HB25,"")</f>
        <v/>
      </c>
      <c r="HC27" s="851"/>
      <c r="HD27" s="196"/>
      <c r="HE27" s="196"/>
      <c r="HF27" s="850" t="str">
        <f>IFERROR(HF21/HF25,"")</f>
        <v/>
      </c>
      <c r="HG27" s="851"/>
      <c r="HH27" s="196"/>
      <c r="HI27" s="196"/>
      <c r="HJ27" s="850" t="str">
        <f>IFERROR(HJ21/HJ25,"")</f>
        <v/>
      </c>
      <c r="HK27" s="851"/>
      <c r="HL27" s="196"/>
      <c r="HM27" s="196"/>
      <c r="HN27" s="850" t="str">
        <f>IFERROR(HN21/HN25,"")</f>
        <v/>
      </c>
      <c r="HO27" s="851"/>
      <c r="HP27" s="196"/>
      <c r="HQ27" s="196"/>
      <c r="HR27" s="850" t="str">
        <f>IFERROR(HR21/HR25,"")</f>
        <v/>
      </c>
      <c r="HS27" s="851"/>
      <c r="HT27" s="196"/>
      <c r="HU27" s="196"/>
      <c r="HV27" s="850" t="str">
        <f>IFERROR(HV21/HV25,"")</f>
        <v/>
      </c>
      <c r="HW27" s="851"/>
      <c r="HX27" s="196"/>
      <c r="HY27" s="196"/>
      <c r="HZ27" s="850" t="str">
        <f>IFERROR(HZ21/HZ25,"")</f>
        <v/>
      </c>
      <c r="IA27" s="851"/>
      <c r="IB27" s="196"/>
      <c r="IC27" s="196"/>
      <c r="ID27" s="850" t="str">
        <f>IFERROR(ID21/ID25,"")</f>
        <v/>
      </c>
      <c r="IE27" s="851"/>
      <c r="IF27" s="196"/>
      <c r="IG27" s="196"/>
      <c r="IH27" s="850" t="str">
        <f>IFERROR(IH21/IH25,"")</f>
        <v/>
      </c>
      <c r="II27" s="851"/>
      <c r="IJ27" s="196"/>
      <c r="IK27" s="196"/>
      <c r="IL27" s="850" t="str">
        <f>IFERROR(IL21/IL25,"")</f>
        <v/>
      </c>
      <c r="IM27" s="851"/>
      <c r="IN27" s="196"/>
      <c r="IO27" s="196"/>
      <c r="IP27" s="850" t="str">
        <f>IFERROR(IP21/IP25,"")</f>
        <v/>
      </c>
      <c r="IQ27" s="851"/>
      <c r="IR27" s="196"/>
      <c r="IS27" s="196"/>
      <c r="IT27" s="850" t="str">
        <f>IFERROR(IT21/IT25,"")</f>
        <v/>
      </c>
      <c r="IU27" s="851"/>
      <c r="IV27" s="196"/>
      <c r="IW27" s="196"/>
      <c r="IX27" s="850" t="str">
        <f>IFERROR(IX21/IX25,"")</f>
        <v/>
      </c>
      <c r="IY27" s="851"/>
      <c r="IZ27" s="196"/>
      <c r="JA27" s="196"/>
      <c r="JB27" s="850" t="str">
        <f>IFERROR(JB21/JB25,"")</f>
        <v/>
      </c>
      <c r="JC27" s="851"/>
      <c r="JD27" s="196"/>
      <c r="JE27" s="196"/>
      <c r="JF27" s="850" t="str">
        <f>IFERROR(JF21/JF25,"")</f>
        <v/>
      </c>
      <c r="JG27" s="851"/>
      <c r="JH27" s="196"/>
      <c r="JI27" s="196"/>
      <c r="JJ27" s="850" t="str">
        <f>IFERROR(JJ21/JJ25,"")</f>
        <v/>
      </c>
      <c r="JK27" s="851"/>
      <c r="JL27" s="196"/>
      <c r="JM27" s="196"/>
      <c r="JN27" s="850" t="str">
        <f>IFERROR(JN21/JN25,"")</f>
        <v/>
      </c>
      <c r="JO27" s="851"/>
      <c r="JP27" s="196"/>
      <c r="JQ27" s="196"/>
      <c r="JR27" s="850" t="str">
        <f>IFERROR(JR21/JR25,"")</f>
        <v/>
      </c>
      <c r="JS27" s="851"/>
      <c r="JT27" s="196"/>
      <c r="JU27" s="196"/>
      <c r="JV27" s="850" t="str">
        <f>IFERROR(JV21/JV25,"")</f>
        <v/>
      </c>
      <c r="JW27" s="851"/>
      <c r="JX27" s="196"/>
      <c r="JY27" s="196"/>
      <c r="JZ27" s="850" t="str">
        <f>IFERROR(JZ21/JZ25,"")</f>
        <v/>
      </c>
      <c r="KA27" s="851"/>
      <c r="KB27" s="196"/>
      <c r="KC27" s="196"/>
      <c r="KD27" s="850" t="str">
        <f>IFERROR(KD21/KD25,"")</f>
        <v/>
      </c>
      <c r="KE27" s="851"/>
      <c r="KF27" s="196"/>
      <c r="KG27" s="196"/>
      <c r="KH27" s="850" t="str">
        <f>IFERROR(KH21/KH25,"")</f>
        <v/>
      </c>
      <c r="KI27" s="851"/>
      <c r="KJ27" s="196"/>
      <c r="KK27" s="196"/>
      <c r="KL27" s="850" t="str">
        <f>IFERROR(KL21/KL25,"")</f>
        <v/>
      </c>
      <c r="KM27" s="851"/>
      <c r="KN27" s="196"/>
      <c r="KO27" s="196"/>
      <c r="KP27" s="850" t="str">
        <f>IFERROR(KP21/KP25,"")</f>
        <v/>
      </c>
      <c r="KQ27" s="851"/>
      <c r="KR27" s="196"/>
      <c r="KS27" s="196"/>
      <c r="KT27" s="850" t="str">
        <f>IFERROR(KT21/KT25,"")</f>
        <v/>
      </c>
      <c r="KU27" s="851"/>
      <c r="KV27" s="196"/>
      <c r="KW27" s="196"/>
      <c r="KX27" s="850" t="str">
        <f>IFERROR(KX21/KX25,"")</f>
        <v/>
      </c>
      <c r="KY27" s="851"/>
      <c r="KZ27" s="196"/>
      <c r="LA27" s="196"/>
      <c r="LB27" s="850" t="str">
        <f>IFERROR(LB21/LB25,"")</f>
        <v/>
      </c>
      <c r="LC27" s="851"/>
      <c r="LD27" s="196"/>
      <c r="LE27" s="196"/>
      <c r="LF27" s="850" t="str">
        <f>IFERROR(LF21/LF25,"")</f>
        <v/>
      </c>
      <c r="LG27" s="851"/>
      <c r="LH27" s="196"/>
      <c r="LI27" s="196"/>
      <c r="LJ27" s="850" t="str">
        <f>IFERROR(LJ21/LJ25,"")</f>
        <v/>
      </c>
      <c r="LK27" s="851"/>
      <c r="LL27" s="196"/>
      <c r="LM27" s="196"/>
      <c r="LN27" s="850" t="str">
        <f>IFERROR(LN21/LN25,"")</f>
        <v/>
      </c>
      <c r="LO27" s="851"/>
      <c r="LP27" s="196"/>
      <c r="LQ27" s="196"/>
      <c r="LR27" s="850" t="str">
        <f>IFERROR(LR21/LR25,"")</f>
        <v/>
      </c>
      <c r="LS27" s="851"/>
      <c r="LT27" s="190"/>
      <c r="LU27" s="196"/>
      <c r="LV27" s="850" t="str">
        <f>IFERROR(LV21/LV25,"")</f>
        <v/>
      </c>
      <c r="LW27" s="851"/>
      <c r="LX27" s="190"/>
      <c r="LY27" s="196"/>
      <c r="LZ27" s="850" t="str">
        <f>IFERROR(LZ21/LZ25,"")</f>
        <v/>
      </c>
      <c r="MA27" s="851"/>
      <c r="MB27" s="190"/>
      <c r="MC27" s="196"/>
      <c r="MD27" s="850" t="str">
        <f>IFERROR(MD21/MD25,"")</f>
        <v/>
      </c>
      <c r="ME27" s="851"/>
      <c r="MF27" s="190"/>
      <c r="MG27" s="196"/>
      <c r="MH27" s="850" t="str">
        <f>IFERROR(MH21/MH25,"")</f>
        <v/>
      </c>
      <c r="MI27" s="851"/>
      <c r="MJ27" s="190"/>
      <c r="MK27" s="196"/>
      <c r="ML27" s="850" t="str">
        <f>IFERROR(ML21/ML25,"")</f>
        <v/>
      </c>
      <c r="MM27" s="851"/>
      <c r="MN27" s="190"/>
      <c r="MO27" s="196"/>
      <c r="MP27" s="850" t="str">
        <f>IFERROR(MP21/MP25,"")</f>
        <v/>
      </c>
      <c r="MQ27" s="851"/>
      <c r="MR27" s="190"/>
      <c r="MS27" s="196"/>
      <c r="MT27" s="850" t="str">
        <f>IFERROR(MT21/MT25,"")</f>
        <v/>
      </c>
      <c r="MU27" s="851"/>
      <c r="MV27" s="190"/>
      <c r="MW27" s="196"/>
      <c r="MX27" s="850" t="str">
        <f>IFERROR(MX21/MX25,"")</f>
        <v/>
      </c>
      <c r="MY27" s="851"/>
      <c r="MZ27" s="190"/>
      <c r="NA27" s="196"/>
      <c r="NB27" s="850" t="str">
        <f>IFERROR(NB21/NB25,"")</f>
        <v/>
      </c>
      <c r="NC27" s="851"/>
      <c r="ND27" s="190"/>
      <c r="NE27" s="196"/>
      <c r="NF27" s="850" t="str">
        <f>IFERROR(NF21/NF25,"")</f>
        <v/>
      </c>
      <c r="NG27" s="851"/>
      <c r="NH27" s="190"/>
      <c r="NI27" s="410"/>
      <c r="NJ27" s="82"/>
      <c r="NK27" s="82"/>
      <c r="NL27" s="82"/>
    </row>
    <row r="28" spans="1:423" s="192" customFormat="1" ht="6" customHeight="1">
      <c r="A28" s="883"/>
      <c r="B28" s="884"/>
      <c r="C28" s="884"/>
      <c r="D28" s="884"/>
      <c r="E28" s="884"/>
      <c r="F28" s="884"/>
      <c r="G28" s="885"/>
      <c r="H28" s="360"/>
      <c r="I28" s="208"/>
      <c r="J28" s="362"/>
      <c r="K28" s="147"/>
      <c r="L28" s="147"/>
      <c r="M28" s="190"/>
      <c r="N28" s="193"/>
      <c r="O28" s="193"/>
      <c r="P28" s="190"/>
      <c r="Q28" s="190"/>
      <c r="R28" s="193"/>
      <c r="S28" s="193"/>
      <c r="T28" s="190"/>
      <c r="U28" s="190"/>
      <c r="V28" s="193"/>
      <c r="W28" s="193"/>
      <c r="X28" s="190"/>
      <c r="Y28" s="190"/>
      <c r="Z28" s="193"/>
      <c r="AA28" s="193"/>
      <c r="AB28" s="190"/>
      <c r="AC28" s="190"/>
      <c r="AD28" s="193"/>
      <c r="AE28" s="193"/>
      <c r="AF28" s="190"/>
      <c r="AG28" s="190"/>
      <c r="AH28" s="193"/>
      <c r="AI28" s="193"/>
      <c r="AJ28" s="190"/>
      <c r="AK28" s="190"/>
      <c r="AL28" s="193"/>
      <c r="AM28" s="193"/>
      <c r="AN28" s="190"/>
      <c r="AO28" s="190"/>
      <c r="AP28" s="193"/>
      <c r="AQ28" s="193"/>
      <c r="AR28" s="190"/>
      <c r="AS28" s="190"/>
      <c r="AT28" s="193"/>
      <c r="AU28" s="193"/>
      <c r="AV28" s="190"/>
      <c r="AW28" s="190"/>
      <c r="AX28" s="193"/>
      <c r="AY28" s="193"/>
      <c r="AZ28" s="190"/>
      <c r="BA28" s="190"/>
      <c r="BB28" s="193"/>
      <c r="BC28" s="193"/>
      <c r="BD28" s="190"/>
      <c r="BE28" s="190"/>
      <c r="BF28" s="193"/>
      <c r="BG28" s="193"/>
      <c r="BH28" s="190"/>
      <c r="BI28" s="190"/>
      <c r="BJ28" s="193"/>
      <c r="BK28" s="193"/>
      <c r="BL28" s="190"/>
      <c r="BM28" s="190"/>
      <c r="BN28" s="193"/>
      <c r="BO28" s="193"/>
      <c r="BP28" s="190"/>
      <c r="BQ28" s="190"/>
      <c r="BR28" s="193"/>
      <c r="BS28" s="193"/>
      <c r="BT28" s="190"/>
      <c r="BU28" s="190"/>
      <c r="BV28" s="193"/>
      <c r="BW28" s="193"/>
      <c r="BX28" s="190"/>
      <c r="BY28" s="190"/>
      <c r="BZ28" s="193"/>
      <c r="CA28" s="193"/>
      <c r="CB28" s="190"/>
      <c r="CC28" s="190"/>
      <c r="CD28" s="193"/>
      <c r="CE28" s="193"/>
      <c r="CF28" s="190"/>
      <c r="CG28" s="190"/>
      <c r="CH28" s="193"/>
      <c r="CI28" s="193"/>
      <c r="CJ28" s="190"/>
      <c r="CK28" s="190"/>
      <c r="CL28" s="193"/>
      <c r="CM28" s="193"/>
      <c r="CN28" s="190"/>
      <c r="CO28" s="190"/>
      <c r="CP28" s="193"/>
      <c r="CQ28" s="193"/>
      <c r="CR28" s="190"/>
      <c r="CS28" s="190"/>
      <c r="CT28" s="193"/>
      <c r="CU28" s="193"/>
      <c r="CV28" s="190"/>
      <c r="CW28" s="190"/>
      <c r="CX28" s="193"/>
      <c r="CY28" s="193"/>
      <c r="CZ28" s="190"/>
      <c r="DA28" s="190"/>
      <c r="DB28" s="193"/>
      <c r="DC28" s="193"/>
      <c r="DD28" s="190"/>
      <c r="DE28" s="190"/>
      <c r="DF28" s="193"/>
      <c r="DG28" s="193"/>
      <c r="DH28" s="190"/>
      <c r="DI28" s="190"/>
      <c r="DJ28" s="193"/>
      <c r="DK28" s="193"/>
      <c r="DL28" s="190"/>
      <c r="DM28" s="190"/>
      <c r="DN28" s="193"/>
      <c r="DO28" s="193"/>
      <c r="DP28" s="190"/>
      <c r="DQ28" s="190"/>
      <c r="DR28" s="193"/>
      <c r="DS28" s="193"/>
      <c r="DT28" s="190"/>
      <c r="DU28" s="190"/>
      <c r="DV28" s="193"/>
      <c r="DW28" s="193"/>
      <c r="DX28" s="190"/>
      <c r="DY28" s="190"/>
      <c r="DZ28" s="193"/>
      <c r="EA28" s="193"/>
      <c r="EB28" s="190"/>
      <c r="EC28" s="190"/>
      <c r="ED28" s="193"/>
      <c r="EE28" s="193"/>
      <c r="EF28" s="190"/>
      <c r="EG28" s="190"/>
      <c r="EH28" s="193"/>
      <c r="EI28" s="193"/>
      <c r="EJ28" s="190"/>
      <c r="EK28" s="190"/>
      <c r="EL28" s="193"/>
      <c r="EM28" s="193"/>
      <c r="EN28" s="190"/>
      <c r="EO28" s="190"/>
      <c r="EP28" s="193"/>
      <c r="EQ28" s="193"/>
      <c r="ER28" s="190"/>
      <c r="ES28" s="190"/>
      <c r="ET28" s="193"/>
      <c r="EU28" s="193"/>
      <c r="EV28" s="190"/>
      <c r="EW28" s="190"/>
      <c r="EX28" s="193"/>
      <c r="EY28" s="193"/>
      <c r="EZ28" s="190"/>
      <c r="FA28" s="190"/>
      <c r="FB28" s="193"/>
      <c r="FC28" s="193"/>
      <c r="FD28" s="190"/>
      <c r="FE28" s="190"/>
      <c r="FF28" s="193"/>
      <c r="FG28" s="193"/>
      <c r="FH28" s="190"/>
      <c r="FI28" s="190"/>
      <c r="FJ28" s="193"/>
      <c r="FK28" s="193"/>
      <c r="FL28" s="190"/>
      <c r="FM28" s="190"/>
      <c r="FN28" s="193"/>
      <c r="FO28" s="193"/>
      <c r="FP28" s="190"/>
      <c r="FQ28" s="190"/>
      <c r="FR28" s="193"/>
      <c r="FS28" s="193"/>
      <c r="FT28" s="190"/>
      <c r="FU28" s="190"/>
      <c r="FV28" s="193"/>
      <c r="FW28" s="193"/>
      <c r="FX28" s="190"/>
      <c r="FY28" s="190"/>
      <c r="FZ28" s="193"/>
      <c r="GA28" s="193"/>
      <c r="GB28" s="190"/>
      <c r="GC28" s="190"/>
      <c r="GD28" s="193"/>
      <c r="GE28" s="193"/>
      <c r="GF28" s="190"/>
      <c r="GG28" s="190"/>
      <c r="GH28" s="193"/>
      <c r="GI28" s="193"/>
      <c r="GJ28" s="190"/>
      <c r="GK28" s="190"/>
      <c r="GL28" s="193"/>
      <c r="GM28" s="193"/>
      <c r="GN28" s="190"/>
      <c r="GO28" s="190"/>
      <c r="GP28" s="193"/>
      <c r="GQ28" s="193"/>
      <c r="GR28" s="190"/>
      <c r="GS28" s="190"/>
      <c r="GT28" s="193"/>
      <c r="GU28" s="193"/>
      <c r="GV28" s="190"/>
      <c r="GW28" s="190"/>
      <c r="GX28" s="193"/>
      <c r="GY28" s="193"/>
      <c r="GZ28" s="190"/>
      <c r="HA28" s="190"/>
      <c r="HB28" s="193"/>
      <c r="HC28" s="193"/>
      <c r="HD28" s="190"/>
      <c r="HE28" s="190"/>
      <c r="HF28" s="193"/>
      <c r="HG28" s="193"/>
      <c r="HH28" s="190"/>
      <c r="HI28" s="190"/>
      <c r="HJ28" s="193"/>
      <c r="HK28" s="193"/>
      <c r="HL28" s="190"/>
      <c r="HM28" s="190"/>
      <c r="HN28" s="193"/>
      <c r="HO28" s="193"/>
      <c r="HP28" s="190"/>
      <c r="HQ28" s="190"/>
      <c r="HR28" s="193"/>
      <c r="HS28" s="193"/>
      <c r="HT28" s="190"/>
      <c r="HU28" s="190"/>
      <c r="HV28" s="193"/>
      <c r="HW28" s="193"/>
      <c r="HX28" s="190"/>
      <c r="HY28" s="190"/>
      <c r="HZ28" s="193"/>
      <c r="IA28" s="193"/>
      <c r="IB28" s="190"/>
      <c r="IC28" s="190"/>
      <c r="ID28" s="193"/>
      <c r="IE28" s="193"/>
      <c r="IF28" s="190"/>
      <c r="IG28" s="190"/>
      <c r="IH28" s="193"/>
      <c r="II28" s="193"/>
      <c r="IJ28" s="190"/>
      <c r="IK28" s="190"/>
      <c r="IL28" s="193"/>
      <c r="IM28" s="193"/>
      <c r="IN28" s="190"/>
      <c r="IO28" s="190"/>
      <c r="IP28" s="193"/>
      <c r="IQ28" s="193"/>
      <c r="IR28" s="190"/>
      <c r="IS28" s="190"/>
      <c r="IT28" s="193"/>
      <c r="IU28" s="193"/>
      <c r="IV28" s="190"/>
      <c r="IW28" s="190"/>
      <c r="IX28" s="193"/>
      <c r="IY28" s="193"/>
      <c r="IZ28" s="190"/>
      <c r="JA28" s="190"/>
      <c r="JB28" s="193"/>
      <c r="JC28" s="193"/>
      <c r="JD28" s="190"/>
      <c r="JE28" s="190"/>
      <c r="JF28" s="193"/>
      <c r="JG28" s="193"/>
      <c r="JH28" s="190"/>
      <c r="JI28" s="190"/>
      <c r="JJ28" s="193"/>
      <c r="JK28" s="193"/>
      <c r="JL28" s="190"/>
      <c r="JM28" s="190"/>
      <c r="JN28" s="193"/>
      <c r="JO28" s="193"/>
      <c r="JP28" s="190"/>
      <c r="JQ28" s="190"/>
      <c r="JR28" s="193"/>
      <c r="JS28" s="193"/>
      <c r="JT28" s="190"/>
      <c r="JU28" s="190"/>
      <c r="JV28" s="193"/>
      <c r="JW28" s="193"/>
      <c r="JX28" s="190"/>
      <c r="JY28" s="190"/>
      <c r="JZ28" s="193"/>
      <c r="KA28" s="193"/>
      <c r="KB28" s="190"/>
      <c r="KC28" s="190"/>
      <c r="KD28" s="193"/>
      <c r="KE28" s="193"/>
      <c r="KF28" s="190"/>
      <c r="KG28" s="190"/>
      <c r="KH28" s="193"/>
      <c r="KI28" s="193"/>
      <c r="KJ28" s="190"/>
      <c r="KK28" s="190"/>
      <c r="KL28" s="193"/>
      <c r="KM28" s="193"/>
      <c r="KN28" s="190"/>
      <c r="KO28" s="190"/>
      <c r="KP28" s="193"/>
      <c r="KQ28" s="193"/>
      <c r="KR28" s="190"/>
      <c r="KS28" s="190"/>
      <c r="KT28" s="193"/>
      <c r="KU28" s="193"/>
      <c r="KV28" s="190"/>
      <c r="KW28" s="190"/>
      <c r="KX28" s="193"/>
      <c r="KY28" s="193"/>
      <c r="KZ28" s="190"/>
      <c r="LA28" s="190"/>
      <c r="LB28" s="193"/>
      <c r="LC28" s="193"/>
      <c r="LD28" s="190"/>
      <c r="LE28" s="190"/>
      <c r="LF28" s="193"/>
      <c r="LG28" s="193"/>
      <c r="LH28" s="190"/>
      <c r="LI28" s="190"/>
      <c r="LJ28" s="193"/>
      <c r="LK28" s="193"/>
      <c r="LL28" s="190"/>
      <c r="LM28" s="190"/>
      <c r="LN28" s="193"/>
      <c r="LO28" s="193"/>
      <c r="LP28" s="190"/>
      <c r="LQ28" s="190"/>
      <c r="LR28" s="193"/>
      <c r="LS28" s="193"/>
      <c r="LT28" s="190"/>
      <c r="LU28" s="190"/>
      <c r="LV28" s="193"/>
      <c r="LW28" s="193"/>
      <c r="LX28" s="190"/>
      <c r="LY28" s="190"/>
      <c r="LZ28" s="193"/>
      <c r="MA28" s="193"/>
      <c r="MB28" s="190"/>
      <c r="MC28" s="190"/>
      <c r="MD28" s="193"/>
      <c r="ME28" s="193"/>
      <c r="MF28" s="190"/>
      <c r="MG28" s="190"/>
      <c r="MH28" s="193"/>
      <c r="MI28" s="193"/>
      <c r="MJ28" s="190"/>
      <c r="MK28" s="190"/>
      <c r="ML28" s="193"/>
      <c r="MM28" s="193"/>
      <c r="MN28" s="190"/>
      <c r="MO28" s="190"/>
      <c r="MP28" s="193"/>
      <c r="MQ28" s="193"/>
      <c r="MR28" s="190"/>
      <c r="MS28" s="190"/>
      <c r="MT28" s="193"/>
      <c r="MU28" s="193"/>
      <c r="MV28" s="190"/>
      <c r="MW28" s="190"/>
      <c r="MX28" s="193"/>
      <c r="MY28" s="193"/>
      <c r="MZ28" s="190"/>
      <c r="NA28" s="190"/>
      <c r="NB28" s="193"/>
      <c r="NC28" s="193"/>
      <c r="ND28" s="190"/>
      <c r="NE28" s="190"/>
      <c r="NF28" s="193"/>
      <c r="NG28" s="193"/>
      <c r="NH28" s="190"/>
      <c r="NI28" s="410"/>
      <c r="NJ28" s="82"/>
      <c r="NK28" s="82"/>
      <c r="NL28" s="82"/>
    </row>
    <row r="29" spans="1:423" s="195" customFormat="1" ht="30" customHeight="1">
      <c r="A29" s="883"/>
      <c r="B29" s="884"/>
      <c r="C29" s="884"/>
      <c r="D29" s="884"/>
      <c r="E29" s="884"/>
      <c r="F29" s="884"/>
      <c r="G29" s="885"/>
      <c r="H29" s="363"/>
      <c r="I29" s="356" t="s">
        <v>206</v>
      </c>
      <c r="J29" s="361"/>
      <c r="K29" s="143"/>
      <c r="L29" s="143"/>
      <c r="M29" s="191"/>
      <c r="N29" s="844"/>
      <c r="O29" s="845"/>
      <c r="P29" s="191"/>
      <c r="Q29" s="191"/>
      <c r="R29" s="844"/>
      <c r="S29" s="845"/>
      <c r="T29" s="191"/>
      <c r="U29" s="191"/>
      <c r="V29" s="844"/>
      <c r="W29" s="845"/>
      <c r="X29" s="191"/>
      <c r="Y29" s="191"/>
      <c r="Z29" s="844"/>
      <c r="AA29" s="845"/>
      <c r="AB29" s="191"/>
      <c r="AC29" s="191"/>
      <c r="AD29" s="844"/>
      <c r="AE29" s="845"/>
      <c r="AF29" s="191"/>
      <c r="AG29" s="191"/>
      <c r="AH29" s="844"/>
      <c r="AI29" s="845"/>
      <c r="AJ29" s="191"/>
      <c r="AK29" s="191"/>
      <c r="AL29" s="844"/>
      <c r="AM29" s="845"/>
      <c r="AN29" s="191"/>
      <c r="AO29" s="191"/>
      <c r="AP29" s="844"/>
      <c r="AQ29" s="845"/>
      <c r="AR29" s="191"/>
      <c r="AS29" s="191"/>
      <c r="AT29" s="844"/>
      <c r="AU29" s="845"/>
      <c r="AV29" s="191"/>
      <c r="AW29" s="191"/>
      <c r="AX29" s="844"/>
      <c r="AY29" s="845"/>
      <c r="AZ29" s="191"/>
      <c r="BA29" s="191"/>
      <c r="BB29" s="844"/>
      <c r="BC29" s="845"/>
      <c r="BD29" s="191"/>
      <c r="BE29" s="191"/>
      <c r="BF29" s="844"/>
      <c r="BG29" s="845"/>
      <c r="BH29" s="191"/>
      <c r="BI29" s="191"/>
      <c r="BJ29" s="844"/>
      <c r="BK29" s="845"/>
      <c r="BL29" s="191"/>
      <c r="BM29" s="191"/>
      <c r="BN29" s="844"/>
      <c r="BO29" s="845"/>
      <c r="BP29" s="191"/>
      <c r="BQ29" s="191"/>
      <c r="BR29" s="844"/>
      <c r="BS29" s="845"/>
      <c r="BT29" s="191"/>
      <c r="BU29" s="191"/>
      <c r="BV29" s="844"/>
      <c r="BW29" s="845"/>
      <c r="BX29" s="191"/>
      <c r="BY29" s="191"/>
      <c r="BZ29" s="844"/>
      <c r="CA29" s="845"/>
      <c r="CB29" s="191"/>
      <c r="CC29" s="191"/>
      <c r="CD29" s="844"/>
      <c r="CE29" s="845"/>
      <c r="CF29" s="191"/>
      <c r="CG29" s="191"/>
      <c r="CH29" s="844"/>
      <c r="CI29" s="845"/>
      <c r="CJ29" s="191"/>
      <c r="CK29" s="191"/>
      <c r="CL29" s="844"/>
      <c r="CM29" s="845"/>
      <c r="CN29" s="191"/>
      <c r="CO29" s="191"/>
      <c r="CP29" s="844"/>
      <c r="CQ29" s="845"/>
      <c r="CR29" s="191"/>
      <c r="CS29" s="191"/>
      <c r="CT29" s="844"/>
      <c r="CU29" s="845"/>
      <c r="CV29" s="191"/>
      <c r="CW29" s="191"/>
      <c r="CX29" s="844"/>
      <c r="CY29" s="845"/>
      <c r="CZ29" s="191"/>
      <c r="DA29" s="191"/>
      <c r="DB29" s="844"/>
      <c r="DC29" s="845"/>
      <c r="DD29" s="191"/>
      <c r="DE29" s="191"/>
      <c r="DF29" s="844"/>
      <c r="DG29" s="845"/>
      <c r="DH29" s="191"/>
      <c r="DI29" s="191"/>
      <c r="DJ29" s="844"/>
      <c r="DK29" s="845"/>
      <c r="DL29" s="191"/>
      <c r="DM29" s="191"/>
      <c r="DN29" s="844"/>
      <c r="DO29" s="845"/>
      <c r="DP29" s="191"/>
      <c r="DQ29" s="191"/>
      <c r="DR29" s="844"/>
      <c r="DS29" s="845"/>
      <c r="DT29" s="191"/>
      <c r="DU29" s="191"/>
      <c r="DV29" s="844"/>
      <c r="DW29" s="845"/>
      <c r="DX29" s="191"/>
      <c r="DY29" s="191"/>
      <c r="DZ29" s="844"/>
      <c r="EA29" s="845"/>
      <c r="EB29" s="191"/>
      <c r="EC29" s="191"/>
      <c r="ED29" s="844"/>
      <c r="EE29" s="845"/>
      <c r="EF29" s="191"/>
      <c r="EG29" s="191"/>
      <c r="EH29" s="844"/>
      <c r="EI29" s="845"/>
      <c r="EJ29" s="191"/>
      <c r="EK29" s="191"/>
      <c r="EL29" s="844"/>
      <c r="EM29" s="845"/>
      <c r="EN29" s="191"/>
      <c r="EO29" s="191"/>
      <c r="EP29" s="844"/>
      <c r="EQ29" s="845"/>
      <c r="ER29" s="191"/>
      <c r="ES29" s="191"/>
      <c r="ET29" s="844"/>
      <c r="EU29" s="845"/>
      <c r="EV29" s="191"/>
      <c r="EW29" s="191"/>
      <c r="EX29" s="844"/>
      <c r="EY29" s="845"/>
      <c r="EZ29" s="191"/>
      <c r="FA29" s="191"/>
      <c r="FB29" s="844"/>
      <c r="FC29" s="845"/>
      <c r="FD29" s="191"/>
      <c r="FE29" s="191"/>
      <c r="FF29" s="844"/>
      <c r="FG29" s="845"/>
      <c r="FH29" s="191"/>
      <c r="FI29" s="191"/>
      <c r="FJ29" s="844"/>
      <c r="FK29" s="845"/>
      <c r="FL29" s="191"/>
      <c r="FM29" s="191"/>
      <c r="FN29" s="844"/>
      <c r="FO29" s="845"/>
      <c r="FP29" s="191"/>
      <c r="FQ29" s="191"/>
      <c r="FR29" s="844"/>
      <c r="FS29" s="845"/>
      <c r="FT29" s="191"/>
      <c r="FU29" s="191"/>
      <c r="FV29" s="844"/>
      <c r="FW29" s="845"/>
      <c r="FX29" s="191"/>
      <c r="FY29" s="191"/>
      <c r="FZ29" s="844"/>
      <c r="GA29" s="845"/>
      <c r="GB29" s="191"/>
      <c r="GC29" s="191"/>
      <c r="GD29" s="844"/>
      <c r="GE29" s="845"/>
      <c r="GF29" s="191"/>
      <c r="GG29" s="191"/>
      <c r="GH29" s="844"/>
      <c r="GI29" s="845"/>
      <c r="GJ29" s="191"/>
      <c r="GK29" s="191"/>
      <c r="GL29" s="844"/>
      <c r="GM29" s="845"/>
      <c r="GN29" s="191"/>
      <c r="GO29" s="191"/>
      <c r="GP29" s="844"/>
      <c r="GQ29" s="845"/>
      <c r="GR29" s="191"/>
      <c r="GS29" s="191"/>
      <c r="GT29" s="844"/>
      <c r="GU29" s="845"/>
      <c r="GV29" s="191"/>
      <c r="GW29" s="191"/>
      <c r="GX29" s="844"/>
      <c r="GY29" s="845"/>
      <c r="GZ29" s="191"/>
      <c r="HA29" s="191"/>
      <c r="HB29" s="844"/>
      <c r="HC29" s="845"/>
      <c r="HD29" s="191"/>
      <c r="HE29" s="191"/>
      <c r="HF29" s="844"/>
      <c r="HG29" s="845"/>
      <c r="HH29" s="191"/>
      <c r="HI29" s="191"/>
      <c r="HJ29" s="844"/>
      <c r="HK29" s="845"/>
      <c r="HL29" s="191"/>
      <c r="HM29" s="191"/>
      <c r="HN29" s="844"/>
      <c r="HO29" s="845"/>
      <c r="HP29" s="191"/>
      <c r="HQ29" s="191"/>
      <c r="HR29" s="844"/>
      <c r="HS29" s="845"/>
      <c r="HT29" s="191"/>
      <c r="HU29" s="191"/>
      <c r="HV29" s="844"/>
      <c r="HW29" s="845"/>
      <c r="HX29" s="191"/>
      <c r="HY29" s="191"/>
      <c r="HZ29" s="844"/>
      <c r="IA29" s="845"/>
      <c r="IB29" s="191"/>
      <c r="IC29" s="191"/>
      <c r="ID29" s="844"/>
      <c r="IE29" s="845"/>
      <c r="IF29" s="191"/>
      <c r="IG29" s="191"/>
      <c r="IH29" s="844"/>
      <c r="II29" s="845"/>
      <c r="IJ29" s="191"/>
      <c r="IK29" s="191"/>
      <c r="IL29" s="844"/>
      <c r="IM29" s="845"/>
      <c r="IN29" s="191"/>
      <c r="IO29" s="191"/>
      <c r="IP29" s="844"/>
      <c r="IQ29" s="845"/>
      <c r="IR29" s="191"/>
      <c r="IS29" s="191"/>
      <c r="IT29" s="844"/>
      <c r="IU29" s="845"/>
      <c r="IV29" s="191"/>
      <c r="IW29" s="191"/>
      <c r="IX29" s="844"/>
      <c r="IY29" s="845"/>
      <c r="IZ29" s="191"/>
      <c r="JA29" s="191"/>
      <c r="JB29" s="844"/>
      <c r="JC29" s="845"/>
      <c r="JD29" s="191"/>
      <c r="JE29" s="191"/>
      <c r="JF29" s="844"/>
      <c r="JG29" s="845"/>
      <c r="JH29" s="191"/>
      <c r="JI29" s="191"/>
      <c r="JJ29" s="844"/>
      <c r="JK29" s="845"/>
      <c r="JL29" s="191"/>
      <c r="JM29" s="191"/>
      <c r="JN29" s="844"/>
      <c r="JO29" s="845"/>
      <c r="JP29" s="191"/>
      <c r="JQ29" s="191"/>
      <c r="JR29" s="844"/>
      <c r="JS29" s="845"/>
      <c r="JT29" s="191"/>
      <c r="JU29" s="191"/>
      <c r="JV29" s="844"/>
      <c r="JW29" s="845"/>
      <c r="JX29" s="191"/>
      <c r="JY29" s="191"/>
      <c r="JZ29" s="844"/>
      <c r="KA29" s="845"/>
      <c r="KB29" s="191"/>
      <c r="KC29" s="191"/>
      <c r="KD29" s="844"/>
      <c r="KE29" s="845"/>
      <c r="KF29" s="191"/>
      <c r="KG29" s="191"/>
      <c r="KH29" s="844"/>
      <c r="KI29" s="845"/>
      <c r="KJ29" s="191"/>
      <c r="KK29" s="191"/>
      <c r="KL29" s="844"/>
      <c r="KM29" s="845"/>
      <c r="KN29" s="191"/>
      <c r="KO29" s="191"/>
      <c r="KP29" s="844"/>
      <c r="KQ29" s="845"/>
      <c r="KR29" s="191"/>
      <c r="KS29" s="191"/>
      <c r="KT29" s="844"/>
      <c r="KU29" s="845"/>
      <c r="KV29" s="191"/>
      <c r="KW29" s="191"/>
      <c r="KX29" s="844"/>
      <c r="KY29" s="845"/>
      <c r="KZ29" s="191"/>
      <c r="LA29" s="191"/>
      <c r="LB29" s="844"/>
      <c r="LC29" s="845"/>
      <c r="LD29" s="191"/>
      <c r="LE29" s="191"/>
      <c r="LF29" s="844"/>
      <c r="LG29" s="845"/>
      <c r="LH29" s="191"/>
      <c r="LI29" s="191"/>
      <c r="LJ29" s="844"/>
      <c r="LK29" s="845"/>
      <c r="LL29" s="191"/>
      <c r="LM29" s="191"/>
      <c r="LN29" s="844"/>
      <c r="LO29" s="845"/>
      <c r="LP29" s="191"/>
      <c r="LQ29" s="191"/>
      <c r="LR29" s="844"/>
      <c r="LS29" s="845"/>
      <c r="LT29" s="191"/>
      <c r="LU29" s="191"/>
      <c r="LV29" s="844"/>
      <c r="LW29" s="845"/>
      <c r="LX29" s="191"/>
      <c r="LY29" s="191"/>
      <c r="LZ29" s="844"/>
      <c r="MA29" s="845"/>
      <c r="MB29" s="191"/>
      <c r="MC29" s="191"/>
      <c r="MD29" s="844"/>
      <c r="ME29" s="845"/>
      <c r="MF29" s="191"/>
      <c r="MG29" s="191"/>
      <c r="MH29" s="844"/>
      <c r="MI29" s="845"/>
      <c r="MJ29" s="191"/>
      <c r="MK29" s="191"/>
      <c r="ML29" s="844"/>
      <c r="MM29" s="845"/>
      <c r="MN29" s="191"/>
      <c r="MO29" s="191"/>
      <c r="MP29" s="844"/>
      <c r="MQ29" s="845"/>
      <c r="MR29" s="191"/>
      <c r="MS29" s="191"/>
      <c r="MT29" s="844"/>
      <c r="MU29" s="845"/>
      <c r="MV29" s="191"/>
      <c r="MW29" s="191"/>
      <c r="MX29" s="844"/>
      <c r="MY29" s="845"/>
      <c r="MZ29" s="191"/>
      <c r="NA29" s="191"/>
      <c r="NB29" s="844"/>
      <c r="NC29" s="845"/>
      <c r="ND29" s="191"/>
      <c r="NE29" s="191"/>
      <c r="NF29" s="844"/>
      <c r="NG29" s="845"/>
      <c r="NH29" s="191"/>
      <c r="NI29" s="412"/>
      <c r="NJ29" s="194"/>
      <c r="NK29" s="194"/>
      <c r="NL29" s="194"/>
    </row>
    <row r="30" spans="1:423" s="192" customFormat="1" ht="6" customHeight="1">
      <c r="A30" s="883"/>
      <c r="B30" s="884"/>
      <c r="C30" s="884"/>
      <c r="D30" s="884"/>
      <c r="E30" s="884"/>
      <c r="F30" s="884"/>
      <c r="G30" s="885"/>
      <c r="H30" s="360"/>
      <c r="I30" s="208"/>
      <c r="J30" s="362"/>
      <c r="K30" s="147"/>
      <c r="L30" s="147"/>
      <c r="M30" s="190"/>
      <c r="N30" s="193"/>
      <c r="O30" s="193"/>
      <c r="P30" s="190"/>
      <c r="Q30" s="190"/>
      <c r="R30" s="193"/>
      <c r="S30" s="193"/>
      <c r="T30" s="190"/>
      <c r="U30" s="190"/>
      <c r="V30" s="193"/>
      <c r="W30" s="193"/>
      <c r="X30" s="190"/>
      <c r="Y30" s="190"/>
      <c r="Z30" s="193"/>
      <c r="AA30" s="193"/>
      <c r="AB30" s="190"/>
      <c r="AC30" s="190"/>
      <c r="AD30" s="193"/>
      <c r="AE30" s="193"/>
      <c r="AF30" s="190"/>
      <c r="AG30" s="190"/>
      <c r="AH30" s="193"/>
      <c r="AI30" s="193"/>
      <c r="AJ30" s="190"/>
      <c r="AK30" s="190"/>
      <c r="AL30" s="193"/>
      <c r="AM30" s="193"/>
      <c r="AN30" s="190"/>
      <c r="AO30" s="190"/>
      <c r="AP30" s="193"/>
      <c r="AQ30" s="193"/>
      <c r="AR30" s="190"/>
      <c r="AS30" s="190"/>
      <c r="AT30" s="193"/>
      <c r="AU30" s="193"/>
      <c r="AV30" s="190"/>
      <c r="AW30" s="190"/>
      <c r="AX30" s="193"/>
      <c r="AY30" s="193"/>
      <c r="AZ30" s="190"/>
      <c r="BA30" s="190"/>
      <c r="BB30" s="193"/>
      <c r="BC30" s="193"/>
      <c r="BD30" s="190"/>
      <c r="BE30" s="190"/>
      <c r="BF30" s="193"/>
      <c r="BG30" s="193"/>
      <c r="BH30" s="190"/>
      <c r="BI30" s="190"/>
      <c r="BJ30" s="193"/>
      <c r="BK30" s="193"/>
      <c r="BL30" s="190"/>
      <c r="BM30" s="190"/>
      <c r="BN30" s="193"/>
      <c r="BO30" s="193"/>
      <c r="BP30" s="190"/>
      <c r="BQ30" s="190"/>
      <c r="BR30" s="193"/>
      <c r="BS30" s="193"/>
      <c r="BT30" s="190"/>
      <c r="BU30" s="190"/>
      <c r="BV30" s="193"/>
      <c r="BW30" s="193"/>
      <c r="BX30" s="190"/>
      <c r="BY30" s="190"/>
      <c r="BZ30" s="193"/>
      <c r="CA30" s="193"/>
      <c r="CB30" s="190"/>
      <c r="CC30" s="190"/>
      <c r="CD30" s="193"/>
      <c r="CE30" s="193"/>
      <c r="CF30" s="190"/>
      <c r="CG30" s="190"/>
      <c r="CH30" s="193"/>
      <c r="CI30" s="193"/>
      <c r="CJ30" s="190"/>
      <c r="CK30" s="190"/>
      <c r="CL30" s="193"/>
      <c r="CM30" s="193"/>
      <c r="CN30" s="190"/>
      <c r="CO30" s="190"/>
      <c r="CP30" s="193"/>
      <c r="CQ30" s="193"/>
      <c r="CR30" s="190"/>
      <c r="CS30" s="190"/>
      <c r="CT30" s="193"/>
      <c r="CU30" s="193"/>
      <c r="CV30" s="190"/>
      <c r="CW30" s="190"/>
      <c r="CX30" s="193"/>
      <c r="CY30" s="193"/>
      <c r="CZ30" s="190"/>
      <c r="DA30" s="190"/>
      <c r="DB30" s="193"/>
      <c r="DC30" s="193"/>
      <c r="DD30" s="190"/>
      <c r="DE30" s="190"/>
      <c r="DF30" s="193"/>
      <c r="DG30" s="193"/>
      <c r="DH30" s="190"/>
      <c r="DI30" s="190"/>
      <c r="DJ30" s="193"/>
      <c r="DK30" s="193"/>
      <c r="DL30" s="190"/>
      <c r="DM30" s="190"/>
      <c r="DN30" s="193"/>
      <c r="DO30" s="193"/>
      <c r="DP30" s="190"/>
      <c r="DQ30" s="190"/>
      <c r="DR30" s="193"/>
      <c r="DS30" s="193"/>
      <c r="DT30" s="190"/>
      <c r="DU30" s="190"/>
      <c r="DV30" s="193"/>
      <c r="DW30" s="193"/>
      <c r="DX30" s="190"/>
      <c r="DY30" s="190"/>
      <c r="DZ30" s="193"/>
      <c r="EA30" s="193"/>
      <c r="EB30" s="190"/>
      <c r="EC30" s="190"/>
      <c r="ED30" s="193"/>
      <c r="EE30" s="193"/>
      <c r="EF30" s="190"/>
      <c r="EG30" s="190"/>
      <c r="EH30" s="193"/>
      <c r="EI30" s="193"/>
      <c r="EJ30" s="190"/>
      <c r="EK30" s="190"/>
      <c r="EL30" s="193"/>
      <c r="EM30" s="193"/>
      <c r="EN30" s="190"/>
      <c r="EO30" s="190"/>
      <c r="EP30" s="193"/>
      <c r="EQ30" s="193"/>
      <c r="ER30" s="190"/>
      <c r="ES30" s="190"/>
      <c r="ET30" s="193"/>
      <c r="EU30" s="193"/>
      <c r="EV30" s="190"/>
      <c r="EW30" s="190"/>
      <c r="EX30" s="193"/>
      <c r="EY30" s="193"/>
      <c r="EZ30" s="190"/>
      <c r="FA30" s="190"/>
      <c r="FB30" s="193"/>
      <c r="FC30" s="193"/>
      <c r="FD30" s="190"/>
      <c r="FE30" s="190"/>
      <c r="FF30" s="193"/>
      <c r="FG30" s="193"/>
      <c r="FH30" s="190"/>
      <c r="FI30" s="190"/>
      <c r="FJ30" s="193"/>
      <c r="FK30" s="193"/>
      <c r="FL30" s="190"/>
      <c r="FM30" s="190"/>
      <c r="FN30" s="193"/>
      <c r="FO30" s="193"/>
      <c r="FP30" s="190"/>
      <c r="FQ30" s="190"/>
      <c r="FR30" s="193"/>
      <c r="FS30" s="193"/>
      <c r="FT30" s="190"/>
      <c r="FU30" s="190"/>
      <c r="FV30" s="193"/>
      <c r="FW30" s="193"/>
      <c r="FX30" s="190"/>
      <c r="FY30" s="190"/>
      <c r="FZ30" s="193"/>
      <c r="GA30" s="193"/>
      <c r="GB30" s="190"/>
      <c r="GC30" s="190"/>
      <c r="GD30" s="193"/>
      <c r="GE30" s="193"/>
      <c r="GF30" s="190"/>
      <c r="GG30" s="190"/>
      <c r="GH30" s="193"/>
      <c r="GI30" s="193"/>
      <c r="GJ30" s="190"/>
      <c r="GK30" s="190"/>
      <c r="GL30" s="193"/>
      <c r="GM30" s="193"/>
      <c r="GN30" s="190"/>
      <c r="GO30" s="190"/>
      <c r="GP30" s="193"/>
      <c r="GQ30" s="193"/>
      <c r="GR30" s="190"/>
      <c r="GS30" s="190"/>
      <c r="GT30" s="193"/>
      <c r="GU30" s="193"/>
      <c r="GV30" s="190"/>
      <c r="GW30" s="190"/>
      <c r="GX30" s="193"/>
      <c r="GY30" s="193"/>
      <c r="GZ30" s="190"/>
      <c r="HA30" s="190"/>
      <c r="HB30" s="193"/>
      <c r="HC30" s="193"/>
      <c r="HD30" s="190"/>
      <c r="HE30" s="190"/>
      <c r="HF30" s="193"/>
      <c r="HG30" s="193"/>
      <c r="HH30" s="190"/>
      <c r="HI30" s="190"/>
      <c r="HJ30" s="193"/>
      <c r="HK30" s="193"/>
      <c r="HL30" s="190"/>
      <c r="HM30" s="190"/>
      <c r="HN30" s="193"/>
      <c r="HO30" s="193"/>
      <c r="HP30" s="190"/>
      <c r="HQ30" s="190"/>
      <c r="HR30" s="193"/>
      <c r="HS30" s="193"/>
      <c r="HT30" s="190"/>
      <c r="HU30" s="190"/>
      <c r="HV30" s="193"/>
      <c r="HW30" s="193"/>
      <c r="HX30" s="190"/>
      <c r="HY30" s="190"/>
      <c r="HZ30" s="193"/>
      <c r="IA30" s="193"/>
      <c r="IB30" s="190"/>
      <c r="IC30" s="190"/>
      <c r="ID30" s="193"/>
      <c r="IE30" s="193"/>
      <c r="IF30" s="190"/>
      <c r="IG30" s="190"/>
      <c r="IH30" s="193"/>
      <c r="II30" s="193"/>
      <c r="IJ30" s="190"/>
      <c r="IK30" s="190"/>
      <c r="IL30" s="193"/>
      <c r="IM30" s="193"/>
      <c r="IN30" s="190"/>
      <c r="IO30" s="190"/>
      <c r="IP30" s="193"/>
      <c r="IQ30" s="193"/>
      <c r="IR30" s="190"/>
      <c r="IS30" s="190"/>
      <c r="IT30" s="193"/>
      <c r="IU30" s="193"/>
      <c r="IV30" s="190"/>
      <c r="IW30" s="190"/>
      <c r="IX30" s="193"/>
      <c r="IY30" s="193"/>
      <c r="IZ30" s="190"/>
      <c r="JA30" s="190"/>
      <c r="JB30" s="193"/>
      <c r="JC30" s="193"/>
      <c r="JD30" s="190"/>
      <c r="JE30" s="190"/>
      <c r="JF30" s="193"/>
      <c r="JG30" s="193"/>
      <c r="JH30" s="190"/>
      <c r="JI30" s="190"/>
      <c r="JJ30" s="193"/>
      <c r="JK30" s="193"/>
      <c r="JL30" s="190"/>
      <c r="JM30" s="190"/>
      <c r="JN30" s="193"/>
      <c r="JO30" s="193"/>
      <c r="JP30" s="190"/>
      <c r="JQ30" s="190"/>
      <c r="JR30" s="193"/>
      <c r="JS30" s="193"/>
      <c r="JT30" s="190"/>
      <c r="JU30" s="190"/>
      <c r="JV30" s="193"/>
      <c r="JW30" s="193"/>
      <c r="JX30" s="190"/>
      <c r="JY30" s="190"/>
      <c r="JZ30" s="193"/>
      <c r="KA30" s="193"/>
      <c r="KB30" s="190"/>
      <c r="KC30" s="190"/>
      <c r="KD30" s="193"/>
      <c r="KE30" s="193"/>
      <c r="KF30" s="190"/>
      <c r="KG30" s="190"/>
      <c r="KH30" s="193"/>
      <c r="KI30" s="193"/>
      <c r="KJ30" s="190"/>
      <c r="KK30" s="190"/>
      <c r="KL30" s="193"/>
      <c r="KM30" s="193"/>
      <c r="KN30" s="190"/>
      <c r="KO30" s="190"/>
      <c r="KP30" s="193"/>
      <c r="KQ30" s="193"/>
      <c r="KR30" s="190"/>
      <c r="KS30" s="190"/>
      <c r="KT30" s="193"/>
      <c r="KU30" s="193"/>
      <c r="KV30" s="190"/>
      <c r="KW30" s="190"/>
      <c r="KX30" s="193"/>
      <c r="KY30" s="193"/>
      <c r="KZ30" s="190"/>
      <c r="LA30" s="190"/>
      <c r="LB30" s="193"/>
      <c r="LC30" s="193"/>
      <c r="LD30" s="190"/>
      <c r="LE30" s="190"/>
      <c r="LF30" s="193"/>
      <c r="LG30" s="193"/>
      <c r="LH30" s="190"/>
      <c r="LI30" s="190"/>
      <c r="LJ30" s="193"/>
      <c r="LK30" s="193"/>
      <c r="LL30" s="190"/>
      <c r="LM30" s="190"/>
      <c r="LN30" s="193"/>
      <c r="LO30" s="193"/>
      <c r="LP30" s="190"/>
      <c r="LQ30" s="190"/>
      <c r="LR30" s="193"/>
      <c r="LS30" s="193"/>
      <c r="LT30" s="190"/>
      <c r="LU30" s="190"/>
      <c r="LV30" s="193"/>
      <c r="LW30" s="193"/>
      <c r="LX30" s="190"/>
      <c r="LY30" s="190"/>
      <c r="LZ30" s="193"/>
      <c r="MA30" s="193"/>
      <c r="MB30" s="190"/>
      <c r="MC30" s="190"/>
      <c r="MD30" s="193"/>
      <c r="ME30" s="193"/>
      <c r="MF30" s="190"/>
      <c r="MG30" s="190"/>
      <c r="MH30" s="193"/>
      <c r="MI30" s="193"/>
      <c r="MJ30" s="190"/>
      <c r="MK30" s="190"/>
      <c r="ML30" s="193"/>
      <c r="MM30" s="193"/>
      <c r="MN30" s="190"/>
      <c r="MO30" s="190"/>
      <c r="MP30" s="193"/>
      <c r="MQ30" s="193"/>
      <c r="MR30" s="190"/>
      <c r="MS30" s="190"/>
      <c r="MT30" s="193"/>
      <c r="MU30" s="193"/>
      <c r="MV30" s="190"/>
      <c r="MW30" s="190"/>
      <c r="MX30" s="193"/>
      <c r="MY30" s="193"/>
      <c r="MZ30" s="190"/>
      <c r="NA30" s="190"/>
      <c r="NB30" s="193"/>
      <c r="NC30" s="193"/>
      <c r="ND30" s="190"/>
      <c r="NE30" s="190"/>
      <c r="NF30" s="193"/>
      <c r="NG30" s="193"/>
      <c r="NH30" s="190"/>
      <c r="NI30" s="410"/>
      <c r="NJ30" s="82"/>
      <c r="NK30" s="82"/>
      <c r="NL30" s="82"/>
    </row>
    <row r="31" spans="1:423" s="195" customFormat="1" ht="30" customHeight="1">
      <c r="A31" s="883"/>
      <c r="B31" s="884"/>
      <c r="C31" s="884"/>
      <c r="D31" s="884"/>
      <c r="E31" s="884"/>
      <c r="F31" s="884"/>
      <c r="G31" s="885"/>
      <c r="H31" s="363"/>
      <c r="I31" s="356" t="s">
        <v>207</v>
      </c>
      <c r="J31" s="361"/>
      <c r="K31" s="143"/>
      <c r="L31" s="143"/>
      <c r="M31" s="191"/>
      <c r="N31" s="844"/>
      <c r="O31" s="845"/>
      <c r="P31" s="191"/>
      <c r="Q31" s="191"/>
      <c r="R31" s="844"/>
      <c r="S31" s="845"/>
      <c r="T31" s="191"/>
      <c r="U31" s="191"/>
      <c r="V31" s="844"/>
      <c r="W31" s="845"/>
      <c r="X31" s="191"/>
      <c r="Y31" s="191"/>
      <c r="Z31" s="844"/>
      <c r="AA31" s="845"/>
      <c r="AB31" s="191"/>
      <c r="AC31" s="191"/>
      <c r="AD31" s="844"/>
      <c r="AE31" s="845"/>
      <c r="AF31" s="191"/>
      <c r="AG31" s="191"/>
      <c r="AH31" s="844"/>
      <c r="AI31" s="845"/>
      <c r="AJ31" s="191"/>
      <c r="AK31" s="191"/>
      <c r="AL31" s="844"/>
      <c r="AM31" s="845"/>
      <c r="AN31" s="191"/>
      <c r="AO31" s="191"/>
      <c r="AP31" s="844"/>
      <c r="AQ31" s="845"/>
      <c r="AR31" s="191"/>
      <c r="AS31" s="191"/>
      <c r="AT31" s="844"/>
      <c r="AU31" s="845"/>
      <c r="AV31" s="191"/>
      <c r="AW31" s="191"/>
      <c r="AX31" s="844"/>
      <c r="AY31" s="845"/>
      <c r="AZ31" s="191"/>
      <c r="BA31" s="191"/>
      <c r="BB31" s="844"/>
      <c r="BC31" s="845"/>
      <c r="BD31" s="191"/>
      <c r="BE31" s="191"/>
      <c r="BF31" s="844"/>
      <c r="BG31" s="845"/>
      <c r="BH31" s="191"/>
      <c r="BI31" s="191"/>
      <c r="BJ31" s="844"/>
      <c r="BK31" s="845"/>
      <c r="BL31" s="191"/>
      <c r="BM31" s="191"/>
      <c r="BN31" s="844"/>
      <c r="BO31" s="845"/>
      <c r="BP31" s="191"/>
      <c r="BQ31" s="191"/>
      <c r="BR31" s="844"/>
      <c r="BS31" s="845"/>
      <c r="BT31" s="191"/>
      <c r="BU31" s="191"/>
      <c r="BV31" s="844"/>
      <c r="BW31" s="845"/>
      <c r="BX31" s="191"/>
      <c r="BY31" s="191"/>
      <c r="BZ31" s="844"/>
      <c r="CA31" s="845"/>
      <c r="CB31" s="191"/>
      <c r="CC31" s="191"/>
      <c r="CD31" s="844"/>
      <c r="CE31" s="845"/>
      <c r="CF31" s="191"/>
      <c r="CG31" s="191"/>
      <c r="CH31" s="844"/>
      <c r="CI31" s="845"/>
      <c r="CJ31" s="191"/>
      <c r="CK31" s="191"/>
      <c r="CL31" s="844"/>
      <c r="CM31" s="845"/>
      <c r="CN31" s="191"/>
      <c r="CO31" s="191"/>
      <c r="CP31" s="844"/>
      <c r="CQ31" s="845"/>
      <c r="CR31" s="191"/>
      <c r="CS31" s="191"/>
      <c r="CT31" s="844"/>
      <c r="CU31" s="845"/>
      <c r="CV31" s="191"/>
      <c r="CW31" s="191"/>
      <c r="CX31" s="844"/>
      <c r="CY31" s="845"/>
      <c r="CZ31" s="191"/>
      <c r="DA31" s="191"/>
      <c r="DB31" s="844"/>
      <c r="DC31" s="845"/>
      <c r="DD31" s="191"/>
      <c r="DE31" s="191"/>
      <c r="DF31" s="844"/>
      <c r="DG31" s="845"/>
      <c r="DH31" s="191"/>
      <c r="DI31" s="191"/>
      <c r="DJ31" s="844"/>
      <c r="DK31" s="845"/>
      <c r="DL31" s="191"/>
      <c r="DM31" s="191"/>
      <c r="DN31" s="844"/>
      <c r="DO31" s="845"/>
      <c r="DP31" s="191"/>
      <c r="DQ31" s="191"/>
      <c r="DR31" s="844"/>
      <c r="DS31" s="845"/>
      <c r="DT31" s="191"/>
      <c r="DU31" s="191"/>
      <c r="DV31" s="844"/>
      <c r="DW31" s="845"/>
      <c r="DX31" s="191"/>
      <c r="DY31" s="191"/>
      <c r="DZ31" s="844"/>
      <c r="EA31" s="845"/>
      <c r="EB31" s="191"/>
      <c r="EC31" s="191"/>
      <c r="ED31" s="844"/>
      <c r="EE31" s="845"/>
      <c r="EF31" s="191"/>
      <c r="EG31" s="191"/>
      <c r="EH31" s="844"/>
      <c r="EI31" s="845"/>
      <c r="EJ31" s="191"/>
      <c r="EK31" s="191"/>
      <c r="EL31" s="844"/>
      <c r="EM31" s="845"/>
      <c r="EN31" s="191"/>
      <c r="EO31" s="191"/>
      <c r="EP31" s="844"/>
      <c r="EQ31" s="845"/>
      <c r="ER31" s="191"/>
      <c r="ES31" s="191"/>
      <c r="ET31" s="844"/>
      <c r="EU31" s="845"/>
      <c r="EV31" s="191"/>
      <c r="EW31" s="191"/>
      <c r="EX31" s="844"/>
      <c r="EY31" s="845"/>
      <c r="EZ31" s="191"/>
      <c r="FA31" s="191"/>
      <c r="FB31" s="844"/>
      <c r="FC31" s="845"/>
      <c r="FD31" s="191"/>
      <c r="FE31" s="191"/>
      <c r="FF31" s="844"/>
      <c r="FG31" s="845"/>
      <c r="FH31" s="191"/>
      <c r="FI31" s="191"/>
      <c r="FJ31" s="844"/>
      <c r="FK31" s="845"/>
      <c r="FL31" s="191"/>
      <c r="FM31" s="191"/>
      <c r="FN31" s="844"/>
      <c r="FO31" s="845"/>
      <c r="FP31" s="191"/>
      <c r="FQ31" s="191"/>
      <c r="FR31" s="844"/>
      <c r="FS31" s="845"/>
      <c r="FT31" s="191"/>
      <c r="FU31" s="191"/>
      <c r="FV31" s="844"/>
      <c r="FW31" s="845"/>
      <c r="FX31" s="191"/>
      <c r="FY31" s="191"/>
      <c r="FZ31" s="844"/>
      <c r="GA31" s="845"/>
      <c r="GB31" s="191"/>
      <c r="GC31" s="191"/>
      <c r="GD31" s="844"/>
      <c r="GE31" s="845"/>
      <c r="GF31" s="191"/>
      <c r="GG31" s="191"/>
      <c r="GH31" s="844"/>
      <c r="GI31" s="845"/>
      <c r="GJ31" s="191"/>
      <c r="GK31" s="191"/>
      <c r="GL31" s="844"/>
      <c r="GM31" s="845"/>
      <c r="GN31" s="191"/>
      <c r="GO31" s="191"/>
      <c r="GP31" s="844"/>
      <c r="GQ31" s="845"/>
      <c r="GR31" s="191"/>
      <c r="GS31" s="191"/>
      <c r="GT31" s="844"/>
      <c r="GU31" s="845"/>
      <c r="GV31" s="191"/>
      <c r="GW31" s="191"/>
      <c r="GX31" s="844"/>
      <c r="GY31" s="845"/>
      <c r="GZ31" s="191"/>
      <c r="HA31" s="191"/>
      <c r="HB31" s="844"/>
      <c r="HC31" s="845"/>
      <c r="HD31" s="191"/>
      <c r="HE31" s="191"/>
      <c r="HF31" s="844"/>
      <c r="HG31" s="845"/>
      <c r="HH31" s="191"/>
      <c r="HI31" s="191"/>
      <c r="HJ31" s="844"/>
      <c r="HK31" s="845"/>
      <c r="HL31" s="191"/>
      <c r="HM31" s="191"/>
      <c r="HN31" s="844"/>
      <c r="HO31" s="845"/>
      <c r="HP31" s="191"/>
      <c r="HQ31" s="191"/>
      <c r="HR31" s="844"/>
      <c r="HS31" s="845"/>
      <c r="HT31" s="191"/>
      <c r="HU31" s="191"/>
      <c r="HV31" s="844"/>
      <c r="HW31" s="845"/>
      <c r="HX31" s="191"/>
      <c r="HY31" s="191"/>
      <c r="HZ31" s="844"/>
      <c r="IA31" s="845"/>
      <c r="IB31" s="191"/>
      <c r="IC31" s="191"/>
      <c r="ID31" s="844"/>
      <c r="IE31" s="845"/>
      <c r="IF31" s="191"/>
      <c r="IG31" s="191"/>
      <c r="IH31" s="844"/>
      <c r="II31" s="845"/>
      <c r="IJ31" s="191"/>
      <c r="IK31" s="191"/>
      <c r="IL31" s="844"/>
      <c r="IM31" s="845"/>
      <c r="IN31" s="191"/>
      <c r="IO31" s="191"/>
      <c r="IP31" s="844"/>
      <c r="IQ31" s="845"/>
      <c r="IR31" s="191"/>
      <c r="IS31" s="191"/>
      <c r="IT31" s="844"/>
      <c r="IU31" s="845"/>
      <c r="IV31" s="191"/>
      <c r="IW31" s="191"/>
      <c r="IX31" s="844"/>
      <c r="IY31" s="845"/>
      <c r="IZ31" s="191"/>
      <c r="JA31" s="191"/>
      <c r="JB31" s="844"/>
      <c r="JC31" s="845"/>
      <c r="JD31" s="191"/>
      <c r="JE31" s="191"/>
      <c r="JF31" s="844"/>
      <c r="JG31" s="845"/>
      <c r="JH31" s="191"/>
      <c r="JI31" s="191"/>
      <c r="JJ31" s="844"/>
      <c r="JK31" s="845"/>
      <c r="JL31" s="191"/>
      <c r="JM31" s="191"/>
      <c r="JN31" s="844"/>
      <c r="JO31" s="845"/>
      <c r="JP31" s="191"/>
      <c r="JQ31" s="191"/>
      <c r="JR31" s="844"/>
      <c r="JS31" s="845"/>
      <c r="JT31" s="191"/>
      <c r="JU31" s="191"/>
      <c r="JV31" s="844"/>
      <c r="JW31" s="845"/>
      <c r="JX31" s="191"/>
      <c r="JY31" s="191"/>
      <c r="JZ31" s="844"/>
      <c r="KA31" s="845"/>
      <c r="KB31" s="191"/>
      <c r="KC31" s="191"/>
      <c r="KD31" s="844"/>
      <c r="KE31" s="845"/>
      <c r="KF31" s="191"/>
      <c r="KG31" s="191"/>
      <c r="KH31" s="844"/>
      <c r="KI31" s="845"/>
      <c r="KJ31" s="191"/>
      <c r="KK31" s="191"/>
      <c r="KL31" s="844"/>
      <c r="KM31" s="845"/>
      <c r="KN31" s="191"/>
      <c r="KO31" s="191"/>
      <c r="KP31" s="844"/>
      <c r="KQ31" s="845"/>
      <c r="KR31" s="191"/>
      <c r="KS31" s="191"/>
      <c r="KT31" s="844"/>
      <c r="KU31" s="845"/>
      <c r="KV31" s="191"/>
      <c r="KW31" s="191"/>
      <c r="KX31" s="844"/>
      <c r="KY31" s="845"/>
      <c r="KZ31" s="191"/>
      <c r="LA31" s="191"/>
      <c r="LB31" s="844"/>
      <c r="LC31" s="845"/>
      <c r="LD31" s="191"/>
      <c r="LE31" s="191"/>
      <c r="LF31" s="844"/>
      <c r="LG31" s="845"/>
      <c r="LH31" s="191"/>
      <c r="LI31" s="191"/>
      <c r="LJ31" s="844"/>
      <c r="LK31" s="845"/>
      <c r="LL31" s="191"/>
      <c r="LM31" s="191"/>
      <c r="LN31" s="844"/>
      <c r="LO31" s="845"/>
      <c r="LP31" s="191"/>
      <c r="LQ31" s="191"/>
      <c r="LR31" s="844"/>
      <c r="LS31" s="845"/>
      <c r="LT31" s="191"/>
      <c r="LU31" s="191"/>
      <c r="LV31" s="844"/>
      <c r="LW31" s="845"/>
      <c r="LX31" s="191"/>
      <c r="LY31" s="191"/>
      <c r="LZ31" s="844"/>
      <c r="MA31" s="845"/>
      <c r="MB31" s="191"/>
      <c r="MC31" s="191"/>
      <c r="MD31" s="844"/>
      <c r="ME31" s="845"/>
      <c r="MF31" s="191"/>
      <c r="MG31" s="191"/>
      <c r="MH31" s="844"/>
      <c r="MI31" s="845"/>
      <c r="MJ31" s="191"/>
      <c r="MK31" s="191"/>
      <c r="ML31" s="844"/>
      <c r="MM31" s="845"/>
      <c r="MN31" s="191"/>
      <c r="MO31" s="191"/>
      <c r="MP31" s="844"/>
      <c r="MQ31" s="845"/>
      <c r="MR31" s="191"/>
      <c r="MS31" s="191"/>
      <c r="MT31" s="844"/>
      <c r="MU31" s="845"/>
      <c r="MV31" s="191"/>
      <c r="MW31" s="191"/>
      <c r="MX31" s="844"/>
      <c r="MY31" s="845"/>
      <c r="MZ31" s="191"/>
      <c r="NA31" s="191"/>
      <c r="NB31" s="844"/>
      <c r="NC31" s="845"/>
      <c r="ND31" s="191"/>
      <c r="NE31" s="191"/>
      <c r="NF31" s="844"/>
      <c r="NG31" s="845"/>
      <c r="NH31" s="191"/>
      <c r="NI31" s="412"/>
      <c r="NJ31" s="194"/>
      <c r="NK31" s="194"/>
      <c r="NL31" s="194"/>
    </row>
    <row r="32" spans="1:423" s="192" customFormat="1" ht="6" customHeight="1">
      <c r="A32" s="883"/>
      <c r="B32" s="884"/>
      <c r="C32" s="884"/>
      <c r="D32" s="884"/>
      <c r="E32" s="884"/>
      <c r="F32" s="884"/>
      <c r="G32" s="885"/>
      <c r="H32" s="360"/>
      <c r="I32" s="208"/>
      <c r="J32" s="362"/>
      <c r="K32" s="147"/>
      <c r="L32" s="147"/>
      <c r="M32" s="190"/>
      <c r="N32" s="193"/>
      <c r="O32" s="193"/>
      <c r="P32" s="190"/>
      <c r="Q32" s="190"/>
      <c r="R32" s="193"/>
      <c r="S32" s="193"/>
      <c r="T32" s="190"/>
      <c r="U32" s="190"/>
      <c r="V32" s="193"/>
      <c r="W32" s="193"/>
      <c r="X32" s="190"/>
      <c r="Y32" s="190"/>
      <c r="Z32" s="193"/>
      <c r="AA32" s="193"/>
      <c r="AB32" s="190"/>
      <c r="AC32" s="190"/>
      <c r="AD32" s="193"/>
      <c r="AE32" s="193"/>
      <c r="AF32" s="190"/>
      <c r="AG32" s="190"/>
      <c r="AH32" s="193"/>
      <c r="AI32" s="193"/>
      <c r="AJ32" s="190"/>
      <c r="AK32" s="190"/>
      <c r="AL32" s="193"/>
      <c r="AM32" s="193"/>
      <c r="AN32" s="190"/>
      <c r="AO32" s="190"/>
      <c r="AP32" s="193"/>
      <c r="AQ32" s="193"/>
      <c r="AR32" s="190"/>
      <c r="AS32" s="190"/>
      <c r="AT32" s="193"/>
      <c r="AU32" s="193"/>
      <c r="AV32" s="190"/>
      <c r="AW32" s="190"/>
      <c r="AX32" s="193"/>
      <c r="AY32" s="193"/>
      <c r="AZ32" s="190"/>
      <c r="BA32" s="190"/>
      <c r="BB32" s="193"/>
      <c r="BC32" s="193"/>
      <c r="BD32" s="190"/>
      <c r="BE32" s="190"/>
      <c r="BF32" s="193"/>
      <c r="BG32" s="193"/>
      <c r="BH32" s="190"/>
      <c r="BI32" s="190"/>
      <c r="BJ32" s="193"/>
      <c r="BK32" s="193"/>
      <c r="BL32" s="190"/>
      <c r="BM32" s="190"/>
      <c r="BN32" s="193"/>
      <c r="BO32" s="193"/>
      <c r="BP32" s="190"/>
      <c r="BQ32" s="190"/>
      <c r="BR32" s="193"/>
      <c r="BS32" s="193"/>
      <c r="BT32" s="190"/>
      <c r="BU32" s="190"/>
      <c r="BV32" s="193"/>
      <c r="BW32" s="193"/>
      <c r="BX32" s="190"/>
      <c r="BY32" s="190"/>
      <c r="BZ32" s="193"/>
      <c r="CA32" s="193"/>
      <c r="CB32" s="190"/>
      <c r="CC32" s="190"/>
      <c r="CD32" s="193"/>
      <c r="CE32" s="193"/>
      <c r="CF32" s="190"/>
      <c r="CG32" s="190"/>
      <c r="CH32" s="193"/>
      <c r="CI32" s="193"/>
      <c r="CJ32" s="190"/>
      <c r="CK32" s="190"/>
      <c r="CL32" s="193"/>
      <c r="CM32" s="193"/>
      <c r="CN32" s="190"/>
      <c r="CO32" s="190"/>
      <c r="CP32" s="193"/>
      <c r="CQ32" s="193"/>
      <c r="CR32" s="190"/>
      <c r="CS32" s="190"/>
      <c r="CT32" s="193"/>
      <c r="CU32" s="193"/>
      <c r="CV32" s="190"/>
      <c r="CW32" s="190"/>
      <c r="CX32" s="193"/>
      <c r="CY32" s="193"/>
      <c r="CZ32" s="190"/>
      <c r="DA32" s="190"/>
      <c r="DB32" s="193"/>
      <c r="DC32" s="193"/>
      <c r="DD32" s="190"/>
      <c r="DE32" s="190"/>
      <c r="DF32" s="193"/>
      <c r="DG32" s="193"/>
      <c r="DH32" s="190"/>
      <c r="DI32" s="190"/>
      <c r="DJ32" s="193"/>
      <c r="DK32" s="193"/>
      <c r="DL32" s="190"/>
      <c r="DM32" s="190"/>
      <c r="DN32" s="193"/>
      <c r="DO32" s="193"/>
      <c r="DP32" s="190"/>
      <c r="DQ32" s="190"/>
      <c r="DR32" s="193"/>
      <c r="DS32" s="193"/>
      <c r="DT32" s="190"/>
      <c r="DU32" s="190"/>
      <c r="DV32" s="193"/>
      <c r="DW32" s="193"/>
      <c r="DX32" s="190"/>
      <c r="DY32" s="190"/>
      <c r="DZ32" s="193"/>
      <c r="EA32" s="193"/>
      <c r="EB32" s="190"/>
      <c r="EC32" s="190"/>
      <c r="ED32" s="193"/>
      <c r="EE32" s="193"/>
      <c r="EF32" s="190"/>
      <c r="EG32" s="190"/>
      <c r="EH32" s="193"/>
      <c r="EI32" s="193"/>
      <c r="EJ32" s="190"/>
      <c r="EK32" s="190"/>
      <c r="EL32" s="193"/>
      <c r="EM32" s="193"/>
      <c r="EN32" s="190"/>
      <c r="EO32" s="190"/>
      <c r="EP32" s="193"/>
      <c r="EQ32" s="193"/>
      <c r="ER32" s="190"/>
      <c r="ES32" s="190"/>
      <c r="ET32" s="193"/>
      <c r="EU32" s="193"/>
      <c r="EV32" s="190"/>
      <c r="EW32" s="190"/>
      <c r="EX32" s="193"/>
      <c r="EY32" s="193"/>
      <c r="EZ32" s="190"/>
      <c r="FA32" s="190"/>
      <c r="FB32" s="193"/>
      <c r="FC32" s="193"/>
      <c r="FD32" s="190"/>
      <c r="FE32" s="190"/>
      <c r="FF32" s="193"/>
      <c r="FG32" s="193"/>
      <c r="FH32" s="190"/>
      <c r="FI32" s="190"/>
      <c r="FJ32" s="193"/>
      <c r="FK32" s="193"/>
      <c r="FL32" s="190"/>
      <c r="FM32" s="190"/>
      <c r="FN32" s="193"/>
      <c r="FO32" s="193"/>
      <c r="FP32" s="190"/>
      <c r="FQ32" s="190"/>
      <c r="FR32" s="193"/>
      <c r="FS32" s="193"/>
      <c r="FT32" s="190"/>
      <c r="FU32" s="190"/>
      <c r="FV32" s="193"/>
      <c r="FW32" s="193"/>
      <c r="FX32" s="190"/>
      <c r="FY32" s="190"/>
      <c r="FZ32" s="193"/>
      <c r="GA32" s="193"/>
      <c r="GB32" s="190"/>
      <c r="GC32" s="190"/>
      <c r="GD32" s="193"/>
      <c r="GE32" s="193"/>
      <c r="GF32" s="190"/>
      <c r="GG32" s="190"/>
      <c r="GH32" s="193"/>
      <c r="GI32" s="193"/>
      <c r="GJ32" s="190"/>
      <c r="GK32" s="190"/>
      <c r="GL32" s="193"/>
      <c r="GM32" s="193"/>
      <c r="GN32" s="190"/>
      <c r="GO32" s="190"/>
      <c r="GP32" s="193"/>
      <c r="GQ32" s="193"/>
      <c r="GR32" s="190"/>
      <c r="GS32" s="190"/>
      <c r="GT32" s="193"/>
      <c r="GU32" s="193"/>
      <c r="GV32" s="190"/>
      <c r="GW32" s="190"/>
      <c r="GX32" s="193"/>
      <c r="GY32" s="193"/>
      <c r="GZ32" s="190"/>
      <c r="HA32" s="190"/>
      <c r="HB32" s="193"/>
      <c r="HC32" s="193"/>
      <c r="HD32" s="190"/>
      <c r="HE32" s="190"/>
      <c r="HF32" s="193"/>
      <c r="HG32" s="193"/>
      <c r="HH32" s="190"/>
      <c r="HI32" s="190"/>
      <c r="HJ32" s="193"/>
      <c r="HK32" s="193"/>
      <c r="HL32" s="190"/>
      <c r="HM32" s="190"/>
      <c r="HN32" s="193"/>
      <c r="HO32" s="193"/>
      <c r="HP32" s="190"/>
      <c r="HQ32" s="190"/>
      <c r="HR32" s="193"/>
      <c r="HS32" s="193"/>
      <c r="HT32" s="190"/>
      <c r="HU32" s="190"/>
      <c r="HV32" s="193"/>
      <c r="HW32" s="193"/>
      <c r="HX32" s="190"/>
      <c r="HY32" s="190"/>
      <c r="HZ32" s="193"/>
      <c r="IA32" s="193"/>
      <c r="IB32" s="190"/>
      <c r="IC32" s="190"/>
      <c r="ID32" s="193"/>
      <c r="IE32" s="193"/>
      <c r="IF32" s="190"/>
      <c r="IG32" s="190"/>
      <c r="IH32" s="193"/>
      <c r="II32" s="193"/>
      <c r="IJ32" s="190"/>
      <c r="IK32" s="190"/>
      <c r="IL32" s="193"/>
      <c r="IM32" s="193"/>
      <c r="IN32" s="190"/>
      <c r="IO32" s="190"/>
      <c r="IP32" s="193"/>
      <c r="IQ32" s="193"/>
      <c r="IR32" s="190"/>
      <c r="IS32" s="190"/>
      <c r="IT32" s="193"/>
      <c r="IU32" s="193"/>
      <c r="IV32" s="190"/>
      <c r="IW32" s="190"/>
      <c r="IX32" s="193"/>
      <c r="IY32" s="193"/>
      <c r="IZ32" s="190"/>
      <c r="JA32" s="190"/>
      <c r="JB32" s="193"/>
      <c r="JC32" s="193"/>
      <c r="JD32" s="190"/>
      <c r="JE32" s="190"/>
      <c r="JF32" s="193"/>
      <c r="JG32" s="193"/>
      <c r="JH32" s="190"/>
      <c r="JI32" s="190"/>
      <c r="JJ32" s="193"/>
      <c r="JK32" s="193"/>
      <c r="JL32" s="190"/>
      <c r="JM32" s="190"/>
      <c r="JN32" s="193"/>
      <c r="JO32" s="193"/>
      <c r="JP32" s="190"/>
      <c r="JQ32" s="190"/>
      <c r="JR32" s="193"/>
      <c r="JS32" s="193"/>
      <c r="JT32" s="190"/>
      <c r="JU32" s="190"/>
      <c r="JV32" s="193"/>
      <c r="JW32" s="193"/>
      <c r="JX32" s="190"/>
      <c r="JY32" s="190"/>
      <c r="JZ32" s="193"/>
      <c r="KA32" s="193"/>
      <c r="KB32" s="190"/>
      <c r="KC32" s="190"/>
      <c r="KD32" s="193"/>
      <c r="KE32" s="193"/>
      <c r="KF32" s="190"/>
      <c r="KG32" s="190"/>
      <c r="KH32" s="193"/>
      <c r="KI32" s="193"/>
      <c r="KJ32" s="190"/>
      <c r="KK32" s="190"/>
      <c r="KL32" s="193"/>
      <c r="KM32" s="193"/>
      <c r="KN32" s="190"/>
      <c r="KO32" s="190"/>
      <c r="KP32" s="193"/>
      <c r="KQ32" s="193"/>
      <c r="KR32" s="190"/>
      <c r="KS32" s="190"/>
      <c r="KT32" s="193"/>
      <c r="KU32" s="193"/>
      <c r="KV32" s="190"/>
      <c r="KW32" s="190"/>
      <c r="KX32" s="193"/>
      <c r="KY32" s="193"/>
      <c r="KZ32" s="190"/>
      <c r="LA32" s="190"/>
      <c r="LB32" s="193"/>
      <c r="LC32" s="193"/>
      <c r="LD32" s="190"/>
      <c r="LE32" s="190"/>
      <c r="LF32" s="193"/>
      <c r="LG32" s="193"/>
      <c r="LH32" s="190"/>
      <c r="LI32" s="190"/>
      <c r="LJ32" s="193"/>
      <c r="LK32" s="193"/>
      <c r="LL32" s="190"/>
      <c r="LM32" s="190"/>
      <c r="LN32" s="193"/>
      <c r="LO32" s="193"/>
      <c r="LP32" s="190"/>
      <c r="LQ32" s="190"/>
      <c r="LR32" s="193"/>
      <c r="LS32" s="193"/>
      <c r="LT32" s="190"/>
      <c r="LU32" s="190"/>
      <c r="LV32" s="193"/>
      <c r="LW32" s="193"/>
      <c r="LX32" s="190"/>
      <c r="LY32" s="190"/>
      <c r="LZ32" s="193"/>
      <c r="MA32" s="193"/>
      <c r="MB32" s="190"/>
      <c r="MC32" s="190"/>
      <c r="MD32" s="193"/>
      <c r="ME32" s="193"/>
      <c r="MF32" s="190"/>
      <c r="MG32" s="190"/>
      <c r="MH32" s="193"/>
      <c r="MI32" s="193"/>
      <c r="MJ32" s="190"/>
      <c r="MK32" s="190"/>
      <c r="ML32" s="193"/>
      <c r="MM32" s="193"/>
      <c r="MN32" s="190"/>
      <c r="MO32" s="190"/>
      <c r="MP32" s="193"/>
      <c r="MQ32" s="193"/>
      <c r="MR32" s="190"/>
      <c r="MS32" s="190"/>
      <c r="MT32" s="193"/>
      <c r="MU32" s="193"/>
      <c r="MV32" s="190"/>
      <c r="MW32" s="190"/>
      <c r="MX32" s="193"/>
      <c r="MY32" s="193"/>
      <c r="MZ32" s="190"/>
      <c r="NA32" s="190"/>
      <c r="NB32" s="193"/>
      <c r="NC32" s="193"/>
      <c r="ND32" s="190"/>
      <c r="NE32" s="190"/>
      <c r="NF32" s="193"/>
      <c r="NG32" s="193"/>
      <c r="NH32" s="190"/>
      <c r="NI32" s="410"/>
      <c r="NJ32" s="82"/>
      <c r="NK32" s="82"/>
      <c r="NL32" s="82"/>
    </row>
    <row r="33" spans="1:376" s="195" customFormat="1" ht="69.75" customHeight="1">
      <c r="A33" s="883"/>
      <c r="B33" s="884"/>
      <c r="C33" s="884"/>
      <c r="D33" s="884"/>
      <c r="E33" s="884"/>
      <c r="F33" s="884"/>
      <c r="G33" s="885"/>
      <c r="H33" s="363"/>
      <c r="I33" s="356" t="s">
        <v>661</v>
      </c>
      <c r="J33" s="361"/>
      <c r="K33" s="143"/>
      <c r="L33" s="143"/>
      <c r="M33" s="191"/>
      <c r="N33" s="831"/>
      <c r="O33" s="832"/>
      <c r="P33" s="191"/>
      <c r="Q33" s="191"/>
      <c r="R33" s="831"/>
      <c r="S33" s="832"/>
      <c r="T33" s="191"/>
      <c r="U33" s="191"/>
      <c r="V33" s="831"/>
      <c r="W33" s="832"/>
      <c r="X33" s="191"/>
      <c r="Y33" s="191"/>
      <c r="Z33" s="831"/>
      <c r="AA33" s="832"/>
      <c r="AB33" s="191"/>
      <c r="AC33" s="191"/>
      <c r="AD33" s="831"/>
      <c r="AE33" s="832"/>
      <c r="AF33" s="191"/>
      <c r="AG33" s="191"/>
      <c r="AH33" s="831"/>
      <c r="AI33" s="832"/>
      <c r="AJ33" s="191"/>
      <c r="AK33" s="191"/>
      <c r="AL33" s="831"/>
      <c r="AM33" s="832"/>
      <c r="AN33" s="191"/>
      <c r="AO33" s="191"/>
      <c r="AP33" s="831"/>
      <c r="AQ33" s="832"/>
      <c r="AR33" s="191"/>
      <c r="AS33" s="191"/>
      <c r="AT33" s="831"/>
      <c r="AU33" s="832"/>
      <c r="AV33" s="191"/>
      <c r="AW33" s="191"/>
      <c r="AX33" s="831"/>
      <c r="AY33" s="832"/>
      <c r="AZ33" s="191"/>
      <c r="BA33" s="191"/>
      <c r="BB33" s="831"/>
      <c r="BC33" s="832"/>
      <c r="BD33" s="191"/>
      <c r="BE33" s="191"/>
      <c r="BF33" s="831"/>
      <c r="BG33" s="832"/>
      <c r="BH33" s="191"/>
      <c r="BI33" s="191"/>
      <c r="BJ33" s="831"/>
      <c r="BK33" s="832"/>
      <c r="BL33" s="191"/>
      <c r="BM33" s="191"/>
      <c r="BN33" s="831"/>
      <c r="BO33" s="832"/>
      <c r="BP33" s="191"/>
      <c r="BQ33" s="191"/>
      <c r="BR33" s="831"/>
      <c r="BS33" s="832"/>
      <c r="BT33" s="191"/>
      <c r="BU33" s="191"/>
      <c r="BV33" s="831"/>
      <c r="BW33" s="832"/>
      <c r="BX33" s="191"/>
      <c r="BY33" s="191"/>
      <c r="BZ33" s="831"/>
      <c r="CA33" s="832"/>
      <c r="CB33" s="191"/>
      <c r="CC33" s="191"/>
      <c r="CD33" s="831"/>
      <c r="CE33" s="832"/>
      <c r="CF33" s="191"/>
      <c r="CG33" s="191"/>
      <c r="CH33" s="831"/>
      <c r="CI33" s="832"/>
      <c r="CJ33" s="191"/>
      <c r="CK33" s="191"/>
      <c r="CL33" s="831"/>
      <c r="CM33" s="832"/>
      <c r="CN33" s="191"/>
      <c r="CO33" s="191"/>
      <c r="CP33" s="831"/>
      <c r="CQ33" s="832"/>
      <c r="CR33" s="191"/>
      <c r="CS33" s="191"/>
      <c r="CT33" s="831"/>
      <c r="CU33" s="832"/>
      <c r="CV33" s="191"/>
      <c r="CW33" s="191"/>
      <c r="CX33" s="831"/>
      <c r="CY33" s="832"/>
      <c r="CZ33" s="191"/>
      <c r="DA33" s="191"/>
      <c r="DB33" s="831"/>
      <c r="DC33" s="832"/>
      <c r="DD33" s="191"/>
      <c r="DE33" s="191"/>
      <c r="DF33" s="831"/>
      <c r="DG33" s="832"/>
      <c r="DH33" s="191"/>
      <c r="DI33" s="191"/>
      <c r="DJ33" s="831"/>
      <c r="DK33" s="832"/>
      <c r="DL33" s="191"/>
      <c r="DM33" s="191"/>
      <c r="DN33" s="831"/>
      <c r="DO33" s="832"/>
      <c r="DP33" s="191"/>
      <c r="DQ33" s="191"/>
      <c r="DR33" s="831"/>
      <c r="DS33" s="832"/>
      <c r="DT33" s="191"/>
      <c r="DU33" s="191"/>
      <c r="DV33" s="831"/>
      <c r="DW33" s="832"/>
      <c r="DX33" s="191"/>
      <c r="DY33" s="191"/>
      <c r="DZ33" s="831"/>
      <c r="EA33" s="832"/>
      <c r="EB33" s="191"/>
      <c r="EC33" s="191"/>
      <c r="ED33" s="831"/>
      <c r="EE33" s="832"/>
      <c r="EF33" s="191"/>
      <c r="EG33" s="191"/>
      <c r="EH33" s="831"/>
      <c r="EI33" s="832"/>
      <c r="EJ33" s="191"/>
      <c r="EK33" s="191"/>
      <c r="EL33" s="831"/>
      <c r="EM33" s="832"/>
      <c r="EN33" s="191"/>
      <c r="EO33" s="191"/>
      <c r="EP33" s="831"/>
      <c r="EQ33" s="832"/>
      <c r="ER33" s="191"/>
      <c r="ES33" s="191"/>
      <c r="ET33" s="831"/>
      <c r="EU33" s="832"/>
      <c r="EV33" s="191"/>
      <c r="EW33" s="191"/>
      <c r="EX33" s="831"/>
      <c r="EY33" s="832"/>
      <c r="EZ33" s="191"/>
      <c r="FA33" s="191"/>
      <c r="FB33" s="831"/>
      <c r="FC33" s="832"/>
      <c r="FD33" s="191"/>
      <c r="FE33" s="191"/>
      <c r="FF33" s="831"/>
      <c r="FG33" s="832"/>
      <c r="FH33" s="191"/>
      <c r="FI33" s="191"/>
      <c r="FJ33" s="831"/>
      <c r="FK33" s="832"/>
      <c r="FL33" s="191"/>
      <c r="FM33" s="191"/>
      <c r="FN33" s="831"/>
      <c r="FO33" s="832"/>
      <c r="FP33" s="191"/>
      <c r="FQ33" s="191"/>
      <c r="FR33" s="831"/>
      <c r="FS33" s="832"/>
      <c r="FT33" s="191"/>
      <c r="FU33" s="191"/>
      <c r="FV33" s="831"/>
      <c r="FW33" s="832"/>
      <c r="FX33" s="191"/>
      <c r="FY33" s="191"/>
      <c r="FZ33" s="831"/>
      <c r="GA33" s="832"/>
      <c r="GB33" s="191"/>
      <c r="GC33" s="191"/>
      <c r="GD33" s="831"/>
      <c r="GE33" s="832"/>
      <c r="GF33" s="191"/>
      <c r="GG33" s="191"/>
      <c r="GH33" s="831"/>
      <c r="GI33" s="832"/>
      <c r="GJ33" s="191"/>
      <c r="GK33" s="191"/>
      <c r="GL33" s="831"/>
      <c r="GM33" s="832"/>
      <c r="GN33" s="191"/>
      <c r="GO33" s="191"/>
      <c r="GP33" s="831"/>
      <c r="GQ33" s="832"/>
      <c r="GR33" s="191"/>
      <c r="GS33" s="191"/>
      <c r="GT33" s="831"/>
      <c r="GU33" s="832"/>
      <c r="GV33" s="191"/>
      <c r="GW33" s="191"/>
      <c r="GX33" s="831"/>
      <c r="GY33" s="832"/>
      <c r="GZ33" s="191"/>
      <c r="HA33" s="191"/>
      <c r="HB33" s="831"/>
      <c r="HC33" s="832"/>
      <c r="HD33" s="191"/>
      <c r="HE33" s="191"/>
      <c r="HF33" s="831"/>
      <c r="HG33" s="832"/>
      <c r="HH33" s="191"/>
      <c r="HI33" s="191"/>
      <c r="HJ33" s="831"/>
      <c r="HK33" s="832"/>
      <c r="HL33" s="191"/>
      <c r="HM33" s="191"/>
      <c r="HN33" s="831"/>
      <c r="HO33" s="832"/>
      <c r="HP33" s="191"/>
      <c r="HQ33" s="191"/>
      <c r="HR33" s="831"/>
      <c r="HS33" s="832"/>
      <c r="HT33" s="191"/>
      <c r="HU33" s="191"/>
      <c r="HV33" s="831"/>
      <c r="HW33" s="832"/>
      <c r="HX33" s="191"/>
      <c r="HY33" s="191"/>
      <c r="HZ33" s="831"/>
      <c r="IA33" s="832"/>
      <c r="IB33" s="191"/>
      <c r="IC33" s="191"/>
      <c r="ID33" s="831"/>
      <c r="IE33" s="832"/>
      <c r="IF33" s="191"/>
      <c r="IG33" s="191"/>
      <c r="IH33" s="831"/>
      <c r="II33" s="832"/>
      <c r="IJ33" s="191"/>
      <c r="IK33" s="191"/>
      <c r="IL33" s="831"/>
      <c r="IM33" s="832"/>
      <c r="IN33" s="191"/>
      <c r="IO33" s="191"/>
      <c r="IP33" s="831"/>
      <c r="IQ33" s="832"/>
      <c r="IR33" s="191"/>
      <c r="IS33" s="191"/>
      <c r="IT33" s="831"/>
      <c r="IU33" s="832"/>
      <c r="IV33" s="191"/>
      <c r="IW33" s="191"/>
      <c r="IX33" s="831"/>
      <c r="IY33" s="832"/>
      <c r="IZ33" s="191"/>
      <c r="JA33" s="191"/>
      <c r="JB33" s="831"/>
      <c r="JC33" s="832"/>
      <c r="JD33" s="191"/>
      <c r="JE33" s="191"/>
      <c r="JF33" s="831"/>
      <c r="JG33" s="832"/>
      <c r="JH33" s="191"/>
      <c r="JI33" s="191"/>
      <c r="JJ33" s="831"/>
      <c r="JK33" s="832"/>
      <c r="JL33" s="191"/>
      <c r="JM33" s="191"/>
      <c r="JN33" s="831"/>
      <c r="JO33" s="832"/>
      <c r="JP33" s="191"/>
      <c r="JQ33" s="191"/>
      <c r="JR33" s="831"/>
      <c r="JS33" s="832"/>
      <c r="JT33" s="191"/>
      <c r="JU33" s="191"/>
      <c r="JV33" s="831"/>
      <c r="JW33" s="832"/>
      <c r="JX33" s="191"/>
      <c r="JY33" s="191"/>
      <c r="JZ33" s="831"/>
      <c r="KA33" s="832"/>
      <c r="KB33" s="191"/>
      <c r="KC33" s="191"/>
      <c r="KD33" s="831"/>
      <c r="KE33" s="832"/>
      <c r="KF33" s="191"/>
      <c r="KG33" s="191"/>
      <c r="KH33" s="831"/>
      <c r="KI33" s="832"/>
      <c r="KJ33" s="191"/>
      <c r="KK33" s="191"/>
      <c r="KL33" s="831"/>
      <c r="KM33" s="832"/>
      <c r="KN33" s="191"/>
      <c r="KO33" s="191"/>
      <c r="KP33" s="831"/>
      <c r="KQ33" s="832"/>
      <c r="KR33" s="191"/>
      <c r="KS33" s="191"/>
      <c r="KT33" s="831"/>
      <c r="KU33" s="832"/>
      <c r="KV33" s="191"/>
      <c r="KW33" s="191"/>
      <c r="KX33" s="831"/>
      <c r="KY33" s="832"/>
      <c r="KZ33" s="191"/>
      <c r="LA33" s="191"/>
      <c r="LB33" s="831"/>
      <c r="LC33" s="832"/>
      <c r="LD33" s="191"/>
      <c r="LE33" s="191"/>
      <c r="LF33" s="831"/>
      <c r="LG33" s="832"/>
      <c r="LH33" s="191"/>
      <c r="LI33" s="191"/>
      <c r="LJ33" s="831"/>
      <c r="LK33" s="832"/>
      <c r="LL33" s="191"/>
      <c r="LM33" s="191"/>
      <c r="LN33" s="831"/>
      <c r="LO33" s="832"/>
      <c r="LP33" s="191"/>
      <c r="LQ33" s="191"/>
      <c r="LR33" s="831"/>
      <c r="LS33" s="832"/>
      <c r="LT33" s="191"/>
      <c r="LU33" s="191"/>
      <c r="LV33" s="831"/>
      <c r="LW33" s="832"/>
      <c r="LX33" s="191"/>
      <c r="LY33" s="191"/>
      <c r="LZ33" s="831"/>
      <c r="MA33" s="832"/>
      <c r="MB33" s="191"/>
      <c r="MC33" s="191"/>
      <c r="MD33" s="831"/>
      <c r="ME33" s="832"/>
      <c r="MF33" s="191"/>
      <c r="MG33" s="191"/>
      <c r="MH33" s="831"/>
      <c r="MI33" s="832"/>
      <c r="MJ33" s="191"/>
      <c r="MK33" s="191"/>
      <c r="ML33" s="831"/>
      <c r="MM33" s="832"/>
      <c r="MN33" s="191"/>
      <c r="MO33" s="191"/>
      <c r="MP33" s="831"/>
      <c r="MQ33" s="832"/>
      <c r="MR33" s="191"/>
      <c r="MS33" s="191"/>
      <c r="MT33" s="831"/>
      <c r="MU33" s="832"/>
      <c r="MV33" s="191"/>
      <c r="MW33" s="191"/>
      <c r="MX33" s="831"/>
      <c r="MY33" s="832"/>
      <c r="MZ33" s="191"/>
      <c r="NA33" s="191"/>
      <c r="NB33" s="831"/>
      <c r="NC33" s="832"/>
      <c r="ND33" s="191"/>
      <c r="NE33" s="191"/>
      <c r="NF33" s="831"/>
      <c r="NG33" s="832"/>
      <c r="NH33" s="191"/>
      <c r="NI33" s="412"/>
      <c r="NJ33" s="194"/>
      <c r="NK33" s="194"/>
      <c r="NL33" s="194"/>
    </row>
    <row r="34" spans="1:376" s="30" customFormat="1" ht="6" customHeight="1">
      <c r="A34" s="886"/>
      <c r="B34" s="887"/>
      <c r="C34" s="887"/>
      <c r="D34" s="884"/>
      <c r="E34" s="884"/>
      <c r="F34" s="884"/>
      <c r="G34" s="885"/>
      <c r="H34" s="395"/>
      <c r="I34" s="84"/>
      <c r="J34" s="396"/>
      <c r="K34" s="146"/>
      <c r="L34" s="146"/>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4"/>
      <c r="CG34" s="84"/>
      <c r="CH34" s="84"/>
      <c r="CI34" s="84"/>
      <c r="CJ34" s="84"/>
      <c r="CK34" s="84"/>
      <c r="CL34" s="84"/>
      <c r="CM34" s="84"/>
      <c r="CN34" s="84"/>
      <c r="CO34" s="84"/>
      <c r="CP34" s="84"/>
      <c r="CQ34" s="84"/>
      <c r="CR34" s="84"/>
      <c r="CS34" s="84"/>
      <c r="CT34" s="84"/>
      <c r="CU34" s="84"/>
      <c r="CV34" s="84"/>
      <c r="CW34" s="84"/>
      <c r="CX34" s="84"/>
      <c r="CY34" s="84"/>
      <c r="CZ34" s="84"/>
      <c r="DA34" s="84"/>
      <c r="DB34" s="84"/>
      <c r="DC34" s="84"/>
      <c r="DD34" s="84"/>
      <c r="DE34" s="84"/>
      <c r="DF34" s="84"/>
      <c r="DG34" s="84"/>
      <c r="DH34" s="84"/>
      <c r="DI34" s="84"/>
      <c r="DJ34" s="84"/>
      <c r="DK34" s="84"/>
      <c r="DL34" s="84"/>
      <c r="DM34" s="84"/>
      <c r="DN34" s="84"/>
      <c r="DO34" s="84"/>
      <c r="DP34" s="84"/>
      <c r="DQ34" s="84"/>
      <c r="DR34" s="84"/>
      <c r="DS34" s="84"/>
      <c r="DT34" s="84"/>
      <c r="DU34" s="84"/>
      <c r="DV34" s="84"/>
      <c r="DW34" s="84"/>
      <c r="DX34" s="84"/>
      <c r="DY34" s="84"/>
      <c r="DZ34" s="84"/>
      <c r="EA34" s="84"/>
      <c r="EB34" s="84"/>
      <c r="EC34" s="84"/>
      <c r="ED34" s="84"/>
      <c r="EE34" s="84"/>
      <c r="EF34" s="84"/>
      <c r="EG34" s="84"/>
      <c r="EH34" s="84"/>
      <c r="EI34" s="84"/>
      <c r="EJ34" s="84"/>
      <c r="EK34" s="84"/>
      <c r="EL34" s="84"/>
      <c r="EM34" s="84"/>
      <c r="EN34" s="84"/>
      <c r="EO34" s="84"/>
      <c r="EP34" s="84"/>
      <c r="EQ34" s="84"/>
      <c r="ER34" s="84"/>
      <c r="ES34" s="84"/>
      <c r="ET34" s="84"/>
      <c r="EU34" s="84"/>
      <c r="EV34" s="84"/>
      <c r="EW34" s="84"/>
      <c r="EX34" s="84"/>
      <c r="EY34" s="84"/>
      <c r="EZ34" s="84"/>
      <c r="FA34" s="84"/>
      <c r="FB34" s="84"/>
      <c r="FC34" s="84"/>
      <c r="FD34" s="84"/>
      <c r="FE34" s="84"/>
      <c r="FF34" s="84"/>
      <c r="FG34" s="84"/>
      <c r="FH34" s="84"/>
      <c r="FI34" s="84"/>
      <c r="FJ34" s="84"/>
      <c r="FK34" s="84"/>
      <c r="FL34" s="84"/>
      <c r="FM34" s="84"/>
      <c r="FN34" s="84"/>
      <c r="FO34" s="84"/>
      <c r="FP34" s="84"/>
      <c r="FQ34" s="84"/>
      <c r="FR34" s="84"/>
      <c r="FS34" s="84"/>
      <c r="FT34" s="84"/>
      <c r="FU34" s="84"/>
      <c r="FV34" s="84"/>
      <c r="FW34" s="84"/>
      <c r="FX34" s="84"/>
      <c r="FY34" s="84"/>
      <c r="FZ34" s="84"/>
      <c r="GA34" s="84"/>
      <c r="GB34" s="84"/>
      <c r="GC34" s="84"/>
      <c r="GD34" s="84"/>
      <c r="GE34" s="84"/>
      <c r="GF34" s="84"/>
      <c r="GG34" s="84"/>
      <c r="GH34" s="84"/>
      <c r="GI34" s="84"/>
      <c r="GJ34" s="84"/>
      <c r="GK34" s="84"/>
      <c r="GL34" s="84"/>
      <c r="GM34" s="84"/>
      <c r="GN34" s="84"/>
      <c r="GO34" s="84"/>
      <c r="GP34" s="84"/>
      <c r="GQ34" s="84"/>
      <c r="GR34" s="84"/>
      <c r="GS34" s="84"/>
      <c r="GT34" s="84"/>
      <c r="GU34" s="84"/>
      <c r="GV34" s="84"/>
      <c r="GW34" s="84"/>
      <c r="GX34" s="84"/>
      <c r="GY34" s="84"/>
      <c r="GZ34" s="84"/>
      <c r="HA34" s="84"/>
      <c r="HB34" s="84"/>
      <c r="HC34" s="84"/>
      <c r="HD34" s="84"/>
      <c r="HE34" s="84"/>
      <c r="HF34" s="84"/>
      <c r="HG34" s="84"/>
      <c r="HH34" s="84"/>
      <c r="HI34" s="84"/>
      <c r="HJ34" s="84"/>
      <c r="HK34" s="84"/>
      <c r="HL34" s="84"/>
      <c r="HM34" s="84"/>
      <c r="HN34" s="84"/>
      <c r="HO34" s="84"/>
      <c r="HP34" s="84"/>
      <c r="HQ34" s="84"/>
      <c r="HR34" s="84"/>
      <c r="HS34" s="84"/>
      <c r="HT34" s="84"/>
      <c r="HU34" s="84"/>
      <c r="HV34" s="84"/>
      <c r="HW34" s="84"/>
      <c r="HX34" s="84"/>
      <c r="HY34" s="84"/>
      <c r="HZ34" s="84"/>
      <c r="IA34" s="84"/>
      <c r="IB34" s="84"/>
      <c r="IC34" s="84"/>
      <c r="ID34" s="84"/>
      <c r="IE34" s="84"/>
      <c r="IF34" s="84"/>
      <c r="IG34" s="84"/>
      <c r="IH34" s="84"/>
      <c r="II34" s="84"/>
      <c r="IJ34" s="84"/>
      <c r="IK34" s="84"/>
      <c r="IL34" s="84"/>
      <c r="IM34" s="84"/>
      <c r="IN34" s="84"/>
      <c r="IO34" s="84"/>
      <c r="IP34" s="84"/>
      <c r="IQ34" s="84"/>
      <c r="IR34" s="84"/>
      <c r="IS34" s="84"/>
      <c r="IT34" s="84"/>
      <c r="IU34" s="84"/>
      <c r="IV34" s="84"/>
      <c r="IW34" s="84"/>
      <c r="IX34" s="84"/>
      <c r="IY34" s="84"/>
      <c r="IZ34" s="84"/>
      <c r="JA34" s="84"/>
      <c r="JB34" s="84"/>
      <c r="JC34" s="84"/>
      <c r="JD34" s="84"/>
      <c r="JE34" s="84"/>
      <c r="JF34" s="84"/>
      <c r="JG34" s="84"/>
      <c r="JH34" s="84"/>
      <c r="JI34" s="84"/>
      <c r="JJ34" s="84"/>
      <c r="JK34" s="84"/>
      <c r="JL34" s="84"/>
      <c r="JM34" s="84"/>
      <c r="JN34" s="84"/>
      <c r="JO34" s="84"/>
      <c r="JP34" s="84"/>
      <c r="JQ34" s="84"/>
      <c r="JR34" s="84"/>
      <c r="JS34" s="84"/>
      <c r="JT34" s="84"/>
      <c r="JU34" s="84"/>
      <c r="JV34" s="84"/>
      <c r="JW34" s="84"/>
      <c r="JX34" s="84"/>
      <c r="JY34" s="84"/>
      <c r="JZ34" s="84"/>
      <c r="KA34" s="84"/>
      <c r="KB34" s="84"/>
      <c r="KC34" s="84"/>
      <c r="KD34" s="84"/>
      <c r="KE34" s="84"/>
      <c r="KF34" s="84"/>
      <c r="KG34" s="84"/>
      <c r="KH34" s="84"/>
      <c r="KI34" s="84"/>
      <c r="KJ34" s="84"/>
      <c r="KK34" s="84"/>
      <c r="KL34" s="84"/>
      <c r="KM34" s="84"/>
      <c r="KN34" s="84"/>
      <c r="KO34" s="84"/>
      <c r="KP34" s="84"/>
      <c r="KQ34" s="84"/>
      <c r="KR34" s="84"/>
      <c r="KS34" s="84"/>
      <c r="KT34" s="84"/>
      <c r="KU34" s="84"/>
      <c r="KV34" s="84"/>
      <c r="KW34" s="84"/>
      <c r="KX34" s="84"/>
      <c r="KY34" s="84"/>
      <c r="KZ34" s="84"/>
      <c r="LA34" s="84"/>
      <c r="LB34" s="84"/>
      <c r="LC34" s="84"/>
      <c r="LD34" s="84"/>
      <c r="LE34" s="84"/>
      <c r="LF34" s="84"/>
      <c r="LG34" s="84"/>
      <c r="LH34" s="84"/>
      <c r="LI34" s="84"/>
      <c r="LJ34" s="84"/>
      <c r="LK34" s="84"/>
      <c r="LL34" s="84"/>
      <c r="LM34" s="84"/>
      <c r="LN34" s="84"/>
      <c r="LO34" s="84"/>
      <c r="LP34" s="84"/>
      <c r="LQ34" s="84"/>
      <c r="LR34" s="84"/>
      <c r="LS34" s="84"/>
      <c r="LT34" s="84"/>
      <c r="LU34" s="84"/>
      <c r="LV34" s="84"/>
      <c r="LW34" s="84"/>
      <c r="LX34" s="84"/>
      <c r="LY34" s="84"/>
      <c r="LZ34" s="84"/>
      <c r="MA34" s="84"/>
      <c r="MB34" s="84"/>
      <c r="MC34" s="84"/>
      <c r="MD34" s="84"/>
      <c r="ME34" s="84"/>
      <c r="MF34" s="84"/>
      <c r="MG34" s="84"/>
      <c r="MH34" s="84"/>
      <c r="MI34" s="84"/>
      <c r="MJ34" s="84"/>
      <c r="MK34" s="84"/>
      <c r="ML34" s="84"/>
      <c r="MM34" s="84"/>
      <c r="MN34" s="84"/>
      <c r="MO34" s="84"/>
      <c r="MP34" s="84"/>
      <c r="MQ34" s="84"/>
      <c r="MR34" s="84"/>
      <c r="MS34" s="84"/>
      <c r="MT34" s="84"/>
      <c r="MU34" s="84"/>
      <c r="MV34" s="84"/>
      <c r="MW34" s="84"/>
      <c r="MX34" s="84"/>
      <c r="MY34" s="84"/>
      <c r="MZ34" s="84"/>
      <c r="NA34" s="84"/>
      <c r="NB34" s="84"/>
      <c r="NC34" s="84"/>
      <c r="ND34" s="84"/>
      <c r="NE34" s="84"/>
      <c r="NF34" s="84"/>
      <c r="NG34" s="84"/>
      <c r="NH34" s="84"/>
      <c r="NI34" s="409"/>
      <c r="NJ34" s="98"/>
      <c r="NK34" s="98"/>
      <c r="NL34" s="98"/>
    </row>
    <row r="35" spans="1:376" s="30" customFormat="1" ht="6" customHeight="1">
      <c r="A35" s="148"/>
      <c r="B35" s="148"/>
      <c r="C35" s="148"/>
      <c r="D35" s="397"/>
      <c r="E35" s="397"/>
      <c r="F35" s="398"/>
      <c r="G35" s="398"/>
      <c r="H35" s="399"/>
      <c r="I35" s="392"/>
      <c r="J35" s="400"/>
      <c r="K35" s="394"/>
      <c r="L35" s="394"/>
      <c r="M35" s="392"/>
      <c r="N35" s="392"/>
      <c r="O35" s="392"/>
      <c r="P35" s="392"/>
      <c r="Q35" s="392"/>
      <c r="R35" s="392"/>
      <c r="S35" s="392"/>
      <c r="T35" s="392"/>
      <c r="U35" s="392"/>
      <c r="V35" s="392"/>
      <c r="W35" s="392"/>
      <c r="X35" s="392"/>
      <c r="Y35" s="392"/>
      <c r="Z35" s="392"/>
      <c r="AA35" s="392"/>
      <c r="AB35" s="392"/>
      <c r="AC35" s="392"/>
      <c r="AD35" s="392"/>
      <c r="AE35" s="392"/>
      <c r="AF35" s="392"/>
      <c r="AG35" s="392"/>
      <c r="AH35" s="392"/>
      <c r="AI35" s="392"/>
      <c r="AJ35" s="392"/>
      <c r="AK35" s="392"/>
      <c r="AL35" s="392"/>
      <c r="AM35" s="392"/>
      <c r="AN35" s="392"/>
      <c r="AO35" s="392"/>
      <c r="AP35" s="392"/>
      <c r="AQ35" s="392"/>
      <c r="AR35" s="392"/>
      <c r="AS35" s="392"/>
      <c r="AT35" s="392"/>
      <c r="AU35" s="392"/>
      <c r="AV35" s="392"/>
      <c r="AW35" s="392"/>
      <c r="AX35" s="392"/>
      <c r="AY35" s="392"/>
      <c r="AZ35" s="392"/>
      <c r="BA35" s="392"/>
      <c r="BB35" s="392"/>
      <c r="BC35" s="392"/>
      <c r="BD35" s="392"/>
      <c r="BE35" s="392"/>
      <c r="BF35" s="392"/>
      <c r="BG35" s="392"/>
      <c r="BH35" s="392"/>
      <c r="BI35" s="392"/>
      <c r="BJ35" s="392"/>
      <c r="BK35" s="392"/>
      <c r="BL35" s="392"/>
      <c r="BM35" s="392"/>
      <c r="BN35" s="392"/>
      <c r="BO35" s="392"/>
      <c r="BP35" s="392"/>
      <c r="BQ35" s="392"/>
      <c r="BR35" s="392"/>
      <c r="BS35" s="392"/>
      <c r="BT35" s="392"/>
      <c r="BU35" s="392"/>
      <c r="BV35" s="392"/>
      <c r="BW35" s="392"/>
      <c r="BX35" s="392"/>
      <c r="BY35" s="392"/>
      <c r="BZ35" s="392"/>
      <c r="CA35" s="392"/>
      <c r="CB35" s="392"/>
      <c r="CC35" s="392"/>
      <c r="CD35" s="392"/>
      <c r="CE35" s="392"/>
      <c r="CF35" s="392"/>
      <c r="CG35" s="392"/>
      <c r="CH35" s="392"/>
      <c r="CI35" s="392"/>
      <c r="CJ35" s="392"/>
      <c r="CK35" s="392"/>
      <c r="CL35" s="392"/>
      <c r="CM35" s="392"/>
      <c r="CN35" s="392"/>
      <c r="CO35" s="392"/>
      <c r="CP35" s="392"/>
      <c r="CQ35" s="392"/>
      <c r="CR35" s="392"/>
      <c r="CS35" s="392"/>
      <c r="CT35" s="392"/>
      <c r="CU35" s="392"/>
      <c r="CV35" s="392"/>
      <c r="CW35" s="392"/>
      <c r="CX35" s="392"/>
      <c r="CY35" s="392"/>
      <c r="CZ35" s="392"/>
      <c r="DA35" s="392"/>
      <c r="DB35" s="392"/>
      <c r="DC35" s="392"/>
      <c r="DD35" s="392"/>
      <c r="DE35" s="392"/>
      <c r="DF35" s="392"/>
      <c r="DG35" s="392"/>
      <c r="DH35" s="392"/>
      <c r="DI35" s="392"/>
      <c r="DJ35" s="392"/>
      <c r="DK35" s="392"/>
      <c r="DL35" s="392"/>
      <c r="DM35" s="392"/>
      <c r="DN35" s="392"/>
      <c r="DO35" s="392"/>
      <c r="DP35" s="392"/>
      <c r="DQ35" s="392"/>
      <c r="DR35" s="392"/>
      <c r="DS35" s="392"/>
      <c r="DT35" s="392"/>
      <c r="DU35" s="392"/>
      <c r="DV35" s="392"/>
      <c r="DW35" s="392"/>
      <c r="DX35" s="392"/>
      <c r="DY35" s="392"/>
      <c r="DZ35" s="392"/>
      <c r="EA35" s="392"/>
      <c r="EB35" s="392"/>
      <c r="EC35" s="392"/>
      <c r="ED35" s="392"/>
      <c r="EE35" s="392"/>
      <c r="EF35" s="392"/>
      <c r="EG35" s="392"/>
      <c r="EH35" s="392"/>
      <c r="EI35" s="392"/>
      <c r="EJ35" s="392"/>
      <c r="EK35" s="392"/>
      <c r="EL35" s="392"/>
      <c r="EM35" s="392"/>
      <c r="EN35" s="392"/>
      <c r="EO35" s="392"/>
      <c r="EP35" s="392"/>
      <c r="EQ35" s="392"/>
      <c r="ER35" s="392"/>
      <c r="ES35" s="392"/>
      <c r="ET35" s="392"/>
      <c r="EU35" s="392"/>
      <c r="EV35" s="392"/>
      <c r="EW35" s="392"/>
      <c r="EX35" s="392"/>
      <c r="EY35" s="392"/>
      <c r="EZ35" s="392"/>
      <c r="FA35" s="392"/>
      <c r="FB35" s="392"/>
      <c r="FC35" s="392"/>
      <c r="FD35" s="392"/>
      <c r="FE35" s="392"/>
      <c r="FF35" s="392"/>
      <c r="FG35" s="392"/>
      <c r="FH35" s="392"/>
      <c r="FI35" s="392"/>
      <c r="FJ35" s="392"/>
      <c r="FK35" s="392"/>
      <c r="FL35" s="392"/>
      <c r="FM35" s="392"/>
      <c r="FN35" s="392"/>
      <c r="FO35" s="392"/>
      <c r="FP35" s="392"/>
      <c r="FQ35" s="392"/>
      <c r="FR35" s="392"/>
      <c r="FS35" s="392"/>
      <c r="FT35" s="392"/>
      <c r="FU35" s="392"/>
      <c r="FV35" s="392"/>
      <c r="FW35" s="392"/>
      <c r="FX35" s="392"/>
      <c r="FY35" s="392"/>
      <c r="FZ35" s="392"/>
      <c r="GA35" s="392"/>
      <c r="GB35" s="392"/>
      <c r="GC35" s="392"/>
      <c r="GD35" s="392"/>
      <c r="GE35" s="392"/>
      <c r="GF35" s="392"/>
      <c r="GG35" s="392"/>
      <c r="GH35" s="392"/>
      <c r="GI35" s="392"/>
      <c r="GJ35" s="392"/>
      <c r="GK35" s="392"/>
      <c r="GL35" s="392"/>
      <c r="GM35" s="392"/>
      <c r="GN35" s="392"/>
      <c r="GO35" s="392"/>
      <c r="GP35" s="392"/>
      <c r="GQ35" s="392"/>
      <c r="GR35" s="392"/>
      <c r="GS35" s="392"/>
      <c r="GT35" s="392"/>
      <c r="GU35" s="392"/>
      <c r="GV35" s="392"/>
      <c r="GW35" s="392"/>
      <c r="GX35" s="392"/>
      <c r="GY35" s="392"/>
      <c r="GZ35" s="392"/>
      <c r="HA35" s="392"/>
      <c r="HB35" s="392"/>
      <c r="HC35" s="392"/>
      <c r="HD35" s="392"/>
      <c r="HE35" s="392"/>
      <c r="HF35" s="392"/>
      <c r="HG35" s="392"/>
      <c r="HH35" s="392"/>
      <c r="HI35" s="392"/>
      <c r="HJ35" s="392"/>
      <c r="HK35" s="392"/>
      <c r="HL35" s="392"/>
      <c r="HM35" s="392"/>
      <c r="HN35" s="392"/>
      <c r="HO35" s="392"/>
      <c r="HP35" s="392"/>
      <c r="HQ35" s="392"/>
      <c r="HR35" s="392"/>
      <c r="HS35" s="392"/>
      <c r="HT35" s="392"/>
      <c r="HU35" s="392"/>
      <c r="HV35" s="392"/>
      <c r="HW35" s="392"/>
      <c r="HX35" s="392"/>
      <c r="HY35" s="392"/>
      <c r="HZ35" s="392"/>
      <c r="IA35" s="392"/>
      <c r="IB35" s="392"/>
      <c r="IC35" s="392"/>
      <c r="ID35" s="392"/>
      <c r="IE35" s="392"/>
      <c r="IF35" s="392"/>
      <c r="IG35" s="392"/>
      <c r="IH35" s="392"/>
      <c r="II35" s="392"/>
      <c r="IJ35" s="392"/>
      <c r="IK35" s="392"/>
      <c r="IL35" s="392"/>
      <c r="IM35" s="392"/>
      <c r="IN35" s="392"/>
      <c r="IO35" s="392"/>
      <c r="IP35" s="392"/>
      <c r="IQ35" s="392"/>
      <c r="IR35" s="392"/>
      <c r="IS35" s="392"/>
      <c r="IT35" s="392"/>
      <c r="IU35" s="392"/>
      <c r="IV35" s="392"/>
      <c r="IW35" s="392"/>
      <c r="IX35" s="392"/>
      <c r="IY35" s="392"/>
      <c r="IZ35" s="392"/>
      <c r="JA35" s="392"/>
      <c r="JB35" s="392"/>
      <c r="JC35" s="392"/>
      <c r="JD35" s="392"/>
      <c r="JE35" s="392"/>
      <c r="JF35" s="392"/>
      <c r="JG35" s="392"/>
      <c r="JH35" s="392"/>
      <c r="JI35" s="392"/>
      <c r="JJ35" s="392"/>
      <c r="JK35" s="392"/>
      <c r="JL35" s="392"/>
      <c r="JM35" s="392"/>
      <c r="JN35" s="392"/>
      <c r="JO35" s="392"/>
      <c r="JP35" s="392"/>
      <c r="JQ35" s="392"/>
      <c r="JR35" s="392"/>
      <c r="JS35" s="392"/>
      <c r="JT35" s="392"/>
      <c r="JU35" s="392"/>
      <c r="JV35" s="392"/>
      <c r="JW35" s="392"/>
      <c r="JX35" s="392"/>
      <c r="JY35" s="392"/>
      <c r="JZ35" s="392"/>
      <c r="KA35" s="392"/>
      <c r="KB35" s="392"/>
      <c r="KC35" s="392"/>
      <c r="KD35" s="392"/>
      <c r="KE35" s="392"/>
      <c r="KF35" s="392"/>
      <c r="KG35" s="392"/>
      <c r="KH35" s="392"/>
      <c r="KI35" s="392"/>
      <c r="KJ35" s="392"/>
      <c r="KK35" s="392"/>
      <c r="KL35" s="392"/>
      <c r="KM35" s="392"/>
      <c r="KN35" s="392"/>
      <c r="KO35" s="392"/>
      <c r="KP35" s="392"/>
      <c r="KQ35" s="392"/>
      <c r="KR35" s="392"/>
      <c r="KS35" s="392"/>
      <c r="KT35" s="392"/>
      <c r="KU35" s="392"/>
      <c r="KV35" s="392"/>
      <c r="KW35" s="392"/>
      <c r="KX35" s="392"/>
      <c r="KY35" s="392"/>
      <c r="KZ35" s="392"/>
      <c r="LA35" s="392"/>
      <c r="LB35" s="392"/>
      <c r="LC35" s="392"/>
      <c r="LD35" s="392"/>
      <c r="LE35" s="392"/>
      <c r="LF35" s="392"/>
      <c r="LG35" s="392"/>
      <c r="LH35" s="392"/>
      <c r="LI35" s="392"/>
      <c r="LJ35" s="392"/>
      <c r="LK35" s="392"/>
      <c r="LL35" s="392"/>
      <c r="LM35" s="392"/>
      <c r="LN35" s="392"/>
      <c r="LO35" s="392"/>
      <c r="LP35" s="392"/>
      <c r="LQ35" s="392"/>
      <c r="LR35" s="392"/>
      <c r="LS35" s="392"/>
      <c r="LT35" s="392"/>
      <c r="LU35" s="392"/>
      <c r="LV35" s="392"/>
      <c r="LW35" s="392"/>
      <c r="LX35" s="392"/>
      <c r="LY35" s="392"/>
      <c r="LZ35" s="392"/>
      <c r="MA35" s="392"/>
      <c r="MB35" s="392"/>
      <c r="MC35" s="392"/>
      <c r="MD35" s="392"/>
      <c r="ME35" s="392"/>
      <c r="MF35" s="392"/>
      <c r="MG35" s="392"/>
      <c r="MH35" s="392"/>
      <c r="MI35" s="392"/>
      <c r="MJ35" s="392"/>
      <c r="MK35" s="392"/>
      <c r="ML35" s="392"/>
      <c r="MM35" s="392"/>
      <c r="MN35" s="392"/>
      <c r="MO35" s="392"/>
      <c r="MP35" s="392"/>
      <c r="MQ35" s="392"/>
      <c r="MR35" s="392"/>
      <c r="MS35" s="392"/>
      <c r="MT35" s="392"/>
      <c r="MU35" s="392"/>
      <c r="MV35" s="392"/>
      <c r="MW35" s="392"/>
      <c r="MX35" s="392"/>
      <c r="MY35" s="392"/>
      <c r="MZ35" s="392"/>
      <c r="NA35" s="392"/>
      <c r="NB35" s="392"/>
      <c r="NC35" s="392"/>
      <c r="ND35" s="392"/>
      <c r="NE35" s="392"/>
      <c r="NF35" s="392"/>
      <c r="NG35" s="392"/>
      <c r="NH35" s="392"/>
      <c r="NI35" s="98"/>
      <c r="NJ35" s="98"/>
      <c r="NK35" s="98"/>
      <c r="NL35" s="98"/>
    </row>
    <row r="36" spans="1:376" s="30" customFormat="1" ht="6" customHeight="1">
      <c r="A36" s="148"/>
      <c r="B36" s="148"/>
      <c r="C36" s="148"/>
      <c r="D36" s="148"/>
      <c r="E36" s="148"/>
      <c r="F36" s="149"/>
      <c r="G36" s="149"/>
      <c r="H36" s="145"/>
      <c r="I36" s="84"/>
      <c r="J36" s="349"/>
      <c r="K36" s="146"/>
      <c r="L36" s="146"/>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4"/>
      <c r="CG36" s="84"/>
      <c r="CH36" s="84"/>
      <c r="CI36" s="84"/>
      <c r="CJ36" s="84"/>
      <c r="CK36" s="84"/>
      <c r="CL36" s="84"/>
      <c r="CM36" s="84"/>
      <c r="CN36" s="84"/>
      <c r="CO36" s="84"/>
      <c r="CP36" s="84"/>
      <c r="CQ36" s="84"/>
      <c r="CR36" s="84"/>
      <c r="CS36" s="84"/>
      <c r="CT36" s="84"/>
      <c r="CU36" s="84"/>
      <c r="CV36" s="84"/>
      <c r="CW36" s="84"/>
      <c r="CX36" s="84"/>
      <c r="CY36" s="84"/>
      <c r="CZ36" s="84"/>
      <c r="DA36" s="84"/>
      <c r="DB36" s="84"/>
      <c r="DC36" s="84"/>
      <c r="DD36" s="84"/>
      <c r="DE36" s="84"/>
      <c r="DF36" s="84"/>
      <c r="DG36" s="84"/>
      <c r="DH36" s="84"/>
      <c r="DI36" s="84"/>
      <c r="DJ36" s="84"/>
      <c r="DK36" s="84"/>
      <c r="DL36" s="84"/>
      <c r="DM36" s="84"/>
      <c r="DN36" s="84"/>
      <c r="DO36" s="84"/>
      <c r="DP36" s="84"/>
      <c r="DQ36" s="84"/>
      <c r="DR36" s="84"/>
      <c r="DS36" s="84"/>
      <c r="DT36" s="84"/>
      <c r="DU36" s="84"/>
      <c r="DV36" s="84"/>
      <c r="DW36" s="84"/>
      <c r="DX36" s="84"/>
      <c r="DY36" s="84"/>
      <c r="DZ36" s="84"/>
      <c r="EA36" s="84"/>
      <c r="EB36" s="84"/>
      <c r="EC36" s="84"/>
      <c r="ED36" s="84"/>
      <c r="EE36" s="84"/>
      <c r="EF36" s="84"/>
      <c r="EG36" s="84"/>
      <c r="EH36" s="84"/>
      <c r="EI36" s="84"/>
      <c r="EJ36" s="84"/>
      <c r="EK36" s="84"/>
      <c r="EL36" s="84"/>
      <c r="EM36" s="84"/>
      <c r="EN36" s="84"/>
      <c r="EO36" s="84"/>
      <c r="EP36" s="84"/>
      <c r="EQ36" s="84"/>
      <c r="ER36" s="84"/>
      <c r="ES36" s="84"/>
      <c r="ET36" s="84"/>
      <c r="EU36" s="84"/>
      <c r="EV36" s="84"/>
      <c r="EW36" s="84"/>
      <c r="EX36" s="84"/>
      <c r="EY36" s="84"/>
      <c r="EZ36" s="84"/>
      <c r="FA36" s="84"/>
      <c r="FB36" s="84"/>
      <c r="FC36" s="84"/>
      <c r="FD36" s="84"/>
      <c r="FE36" s="84"/>
      <c r="FF36" s="84"/>
      <c r="FG36" s="84"/>
      <c r="FH36" s="84"/>
      <c r="FI36" s="84"/>
      <c r="FJ36" s="84"/>
      <c r="FK36" s="84"/>
      <c r="FL36" s="84"/>
      <c r="FM36" s="84"/>
      <c r="FN36" s="84"/>
      <c r="FO36" s="84"/>
      <c r="FP36" s="84"/>
      <c r="FQ36" s="84"/>
      <c r="FR36" s="84"/>
      <c r="FS36" s="84"/>
      <c r="FT36" s="84"/>
      <c r="FU36" s="84"/>
      <c r="FV36" s="84"/>
      <c r="FW36" s="84"/>
      <c r="FX36" s="84"/>
      <c r="FY36" s="84"/>
      <c r="FZ36" s="84"/>
      <c r="GA36" s="84"/>
      <c r="GB36" s="84"/>
      <c r="GC36" s="84"/>
      <c r="GD36" s="84"/>
      <c r="GE36" s="84"/>
      <c r="GF36" s="84"/>
      <c r="GG36" s="84"/>
      <c r="GH36" s="84"/>
      <c r="GI36" s="84"/>
      <c r="GJ36" s="84"/>
      <c r="GK36" s="84"/>
      <c r="GL36" s="84"/>
      <c r="GM36" s="84"/>
      <c r="GN36" s="84"/>
      <c r="GO36" s="84"/>
      <c r="GP36" s="84"/>
      <c r="GQ36" s="84"/>
      <c r="GR36" s="84"/>
      <c r="GS36" s="84"/>
      <c r="GT36" s="84"/>
      <c r="GU36" s="84"/>
      <c r="GV36" s="84"/>
      <c r="GW36" s="84"/>
      <c r="GX36" s="84"/>
      <c r="GY36" s="84"/>
      <c r="GZ36" s="84"/>
      <c r="HA36" s="84"/>
      <c r="HB36" s="84"/>
      <c r="HC36" s="84"/>
      <c r="HD36" s="84"/>
      <c r="HE36" s="84"/>
      <c r="HF36" s="84"/>
      <c r="HG36" s="84"/>
      <c r="HH36" s="84"/>
      <c r="HI36" s="84"/>
      <c r="HJ36" s="84"/>
      <c r="HK36" s="84"/>
      <c r="HL36" s="84"/>
      <c r="HM36" s="84"/>
      <c r="HN36" s="84"/>
      <c r="HO36" s="84"/>
      <c r="HP36" s="84"/>
      <c r="HQ36" s="84"/>
      <c r="HR36" s="84"/>
      <c r="HS36" s="84"/>
      <c r="HT36" s="84"/>
      <c r="HU36" s="84"/>
      <c r="HV36" s="84"/>
      <c r="HW36" s="84"/>
      <c r="HX36" s="84"/>
      <c r="HY36" s="84"/>
      <c r="HZ36" s="84"/>
      <c r="IA36" s="84"/>
      <c r="IB36" s="84"/>
      <c r="IC36" s="84"/>
      <c r="ID36" s="84"/>
      <c r="IE36" s="84"/>
      <c r="IF36" s="84"/>
      <c r="IG36" s="84"/>
      <c r="IH36" s="84"/>
      <c r="II36" s="84"/>
      <c r="IJ36" s="84"/>
      <c r="IK36" s="84"/>
      <c r="IL36" s="84"/>
      <c r="IM36" s="84"/>
      <c r="IN36" s="84"/>
      <c r="IO36" s="84"/>
      <c r="IP36" s="84"/>
      <c r="IQ36" s="84"/>
      <c r="IR36" s="84"/>
      <c r="IS36" s="84"/>
      <c r="IT36" s="84"/>
      <c r="IU36" s="84"/>
      <c r="IV36" s="84"/>
      <c r="IW36" s="84"/>
      <c r="IX36" s="84"/>
      <c r="IY36" s="84"/>
      <c r="IZ36" s="84"/>
      <c r="JA36" s="84"/>
      <c r="JB36" s="84"/>
      <c r="JC36" s="84"/>
      <c r="JD36" s="84"/>
      <c r="JE36" s="84"/>
      <c r="JF36" s="84"/>
      <c r="JG36" s="84"/>
      <c r="JH36" s="84"/>
      <c r="JI36" s="84"/>
      <c r="JJ36" s="84"/>
      <c r="JK36" s="84"/>
      <c r="JL36" s="84"/>
      <c r="JM36" s="84"/>
      <c r="JN36" s="84"/>
      <c r="JO36" s="84"/>
      <c r="JP36" s="84"/>
      <c r="JQ36" s="84"/>
      <c r="JR36" s="84"/>
      <c r="JS36" s="84"/>
      <c r="JT36" s="84"/>
      <c r="JU36" s="84"/>
      <c r="JV36" s="84"/>
      <c r="JW36" s="84"/>
      <c r="JX36" s="84"/>
      <c r="JY36" s="84"/>
      <c r="JZ36" s="84"/>
      <c r="KA36" s="84"/>
      <c r="KB36" s="84"/>
      <c r="KC36" s="84"/>
      <c r="KD36" s="84"/>
      <c r="KE36" s="84"/>
      <c r="KF36" s="84"/>
      <c r="KG36" s="84"/>
      <c r="KH36" s="84"/>
      <c r="KI36" s="84"/>
      <c r="KJ36" s="84"/>
      <c r="KK36" s="84"/>
      <c r="KL36" s="84"/>
      <c r="KM36" s="84"/>
      <c r="KN36" s="84"/>
      <c r="KO36" s="84"/>
      <c r="KP36" s="84"/>
      <c r="KQ36" s="84"/>
      <c r="KR36" s="84"/>
      <c r="KS36" s="84"/>
      <c r="KT36" s="84"/>
      <c r="KU36" s="84"/>
      <c r="KV36" s="84"/>
      <c r="KW36" s="84"/>
      <c r="KX36" s="84"/>
      <c r="KY36" s="84"/>
      <c r="KZ36" s="84"/>
      <c r="LA36" s="84"/>
      <c r="LB36" s="84"/>
      <c r="LC36" s="84"/>
      <c r="LD36" s="84"/>
      <c r="LE36" s="84"/>
      <c r="LF36" s="84"/>
      <c r="LG36" s="84"/>
      <c r="LH36" s="84"/>
      <c r="LI36" s="84"/>
      <c r="LJ36" s="84"/>
      <c r="LK36" s="84"/>
      <c r="LL36" s="84"/>
      <c r="LM36" s="84"/>
      <c r="LN36" s="84"/>
      <c r="LO36" s="84"/>
      <c r="LP36" s="84"/>
      <c r="LQ36" s="84"/>
      <c r="LR36" s="84"/>
      <c r="LS36" s="84"/>
      <c r="LT36" s="84"/>
      <c r="LU36" s="84"/>
      <c r="LV36" s="84"/>
      <c r="LW36" s="84"/>
      <c r="LX36" s="84"/>
      <c r="LY36" s="84"/>
      <c r="LZ36" s="84"/>
      <c r="MA36" s="84"/>
      <c r="MB36" s="84"/>
      <c r="MC36" s="84"/>
      <c r="MD36" s="84"/>
      <c r="ME36" s="84"/>
      <c r="MF36" s="84"/>
      <c r="MG36" s="84"/>
      <c r="MH36" s="84"/>
      <c r="MI36" s="84"/>
      <c r="MJ36" s="84"/>
      <c r="MK36" s="84"/>
      <c r="ML36" s="84"/>
      <c r="MM36" s="84"/>
      <c r="MN36" s="84"/>
      <c r="MO36" s="84"/>
      <c r="MP36" s="84"/>
      <c r="MQ36" s="84"/>
      <c r="MR36" s="84"/>
      <c r="MS36" s="84"/>
      <c r="MT36" s="84"/>
      <c r="MU36" s="84"/>
      <c r="MV36" s="84"/>
      <c r="MW36" s="84"/>
      <c r="MX36" s="84"/>
      <c r="MY36" s="84"/>
      <c r="MZ36" s="84"/>
      <c r="NA36" s="84"/>
      <c r="NB36" s="84"/>
      <c r="NC36" s="84"/>
      <c r="ND36" s="84"/>
      <c r="NE36" s="84"/>
      <c r="NF36" s="84"/>
      <c r="NG36" s="84"/>
      <c r="NH36" s="84"/>
      <c r="NI36" s="98"/>
      <c r="NJ36" s="98"/>
      <c r="NK36" s="98"/>
      <c r="NL36" s="98"/>
    </row>
    <row r="37" spans="1:376" s="96" customFormat="1" ht="62.25" customHeight="1">
      <c r="A37" s="369" t="s">
        <v>208</v>
      </c>
      <c r="B37" s="1055" t="s">
        <v>209</v>
      </c>
      <c r="C37" s="369" t="s">
        <v>210</v>
      </c>
      <c r="D37" s="369" t="s">
        <v>73</v>
      </c>
      <c r="E37" s="905" t="s">
        <v>211</v>
      </c>
      <c r="F37" s="906"/>
      <c r="G37" s="907" t="s">
        <v>212</v>
      </c>
      <c r="H37" s="908"/>
      <c r="I37" s="370" t="s">
        <v>213</v>
      </c>
      <c r="J37" s="364"/>
      <c r="K37" s="401" t="s">
        <v>214</v>
      </c>
      <c r="L37" s="143"/>
      <c r="M37" s="846" t="s">
        <v>215</v>
      </c>
      <c r="N37" s="846"/>
      <c r="O37" s="846"/>
      <c r="P37" s="846"/>
      <c r="Q37" s="846" t="s">
        <v>216</v>
      </c>
      <c r="R37" s="846"/>
      <c r="S37" s="846"/>
      <c r="T37" s="846"/>
      <c r="U37" s="846" t="s">
        <v>217</v>
      </c>
      <c r="V37" s="846"/>
      <c r="W37" s="846"/>
      <c r="X37" s="846"/>
      <c r="Y37" s="846" t="s">
        <v>218</v>
      </c>
      <c r="Z37" s="846"/>
      <c r="AA37" s="846"/>
      <c r="AB37" s="846"/>
      <c r="AC37" s="846" t="s">
        <v>219</v>
      </c>
      <c r="AD37" s="846"/>
      <c r="AE37" s="846"/>
      <c r="AF37" s="846"/>
      <c r="AG37" s="846" t="s">
        <v>220</v>
      </c>
      <c r="AH37" s="846"/>
      <c r="AI37" s="846"/>
      <c r="AJ37" s="846"/>
      <c r="AK37" s="846" t="s">
        <v>221</v>
      </c>
      <c r="AL37" s="846"/>
      <c r="AM37" s="846"/>
      <c r="AN37" s="846"/>
      <c r="AO37" s="846" t="s">
        <v>222</v>
      </c>
      <c r="AP37" s="846"/>
      <c r="AQ37" s="846"/>
      <c r="AR37" s="846"/>
      <c r="AS37" s="846" t="s">
        <v>223</v>
      </c>
      <c r="AT37" s="846"/>
      <c r="AU37" s="846"/>
      <c r="AV37" s="846"/>
      <c r="AW37" s="846" t="s">
        <v>224</v>
      </c>
      <c r="AX37" s="846"/>
      <c r="AY37" s="846"/>
      <c r="AZ37" s="846"/>
      <c r="BA37" s="846" t="s">
        <v>225</v>
      </c>
      <c r="BB37" s="846"/>
      <c r="BC37" s="846"/>
      <c r="BD37" s="846"/>
      <c r="BE37" s="846" t="s">
        <v>226</v>
      </c>
      <c r="BF37" s="846"/>
      <c r="BG37" s="846"/>
      <c r="BH37" s="846"/>
      <c r="BI37" s="846" t="s">
        <v>227</v>
      </c>
      <c r="BJ37" s="846"/>
      <c r="BK37" s="846"/>
      <c r="BL37" s="846"/>
      <c r="BM37" s="846" t="s">
        <v>228</v>
      </c>
      <c r="BN37" s="846"/>
      <c r="BO37" s="846"/>
      <c r="BP37" s="846"/>
      <c r="BQ37" s="846" t="s">
        <v>229</v>
      </c>
      <c r="BR37" s="846"/>
      <c r="BS37" s="846"/>
      <c r="BT37" s="846"/>
      <c r="BU37" s="846" t="s">
        <v>230</v>
      </c>
      <c r="BV37" s="846"/>
      <c r="BW37" s="846"/>
      <c r="BX37" s="846"/>
      <c r="BY37" s="846" t="s">
        <v>231</v>
      </c>
      <c r="BZ37" s="846"/>
      <c r="CA37" s="846"/>
      <c r="CB37" s="846"/>
      <c r="CC37" s="846" t="s">
        <v>232</v>
      </c>
      <c r="CD37" s="846"/>
      <c r="CE37" s="846"/>
      <c r="CF37" s="846"/>
      <c r="CG37" s="846" t="s">
        <v>233</v>
      </c>
      <c r="CH37" s="846"/>
      <c r="CI37" s="846"/>
      <c r="CJ37" s="846"/>
      <c r="CK37" s="846" t="s">
        <v>234</v>
      </c>
      <c r="CL37" s="846"/>
      <c r="CM37" s="846"/>
      <c r="CN37" s="846"/>
      <c r="CO37" s="846" t="s">
        <v>235</v>
      </c>
      <c r="CP37" s="846"/>
      <c r="CQ37" s="846"/>
      <c r="CR37" s="846"/>
      <c r="CS37" s="846" t="s">
        <v>236</v>
      </c>
      <c r="CT37" s="846"/>
      <c r="CU37" s="846"/>
      <c r="CV37" s="846"/>
      <c r="CW37" s="846" t="s">
        <v>237</v>
      </c>
      <c r="CX37" s="846"/>
      <c r="CY37" s="846"/>
      <c r="CZ37" s="846"/>
      <c r="DA37" s="846" t="s">
        <v>238</v>
      </c>
      <c r="DB37" s="846"/>
      <c r="DC37" s="846"/>
      <c r="DD37" s="846"/>
      <c r="DE37" s="846" t="s">
        <v>239</v>
      </c>
      <c r="DF37" s="846"/>
      <c r="DG37" s="846"/>
      <c r="DH37" s="846"/>
      <c r="DI37" s="846" t="s">
        <v>240</v>
      </c>
      <c r="DJ37" s="846"/>
      <c r="DK37" s="846"/>
      <c r="DL37" s="846"/>
      <c r="DM37" s="846" t="s">
        <v>241</v>
      </c>
      <c r="DN37" s="846"/>
      <c r="DO37" s="846"/>
      <c r="DP37" s="846"/>
      <c r="DQ37" s="846" t="s">
        <v>242</v>
      </c>
      <c r="DR37" s="846"/>
      <c r="DS37" s="846"/>
      <c r="DT37" s="846"/>
      <c r="DU37" s="846" t="s">
        <v>243</v>
      </c>
      <c r="DV37" s="846"/>
      <c r="DW37" s="846"/>
      <c r="DX37" s="846"/>
      <c r="DY37" s="846" t="s">
        <v>244</v>
      </c>
      <c r="DZ37" s="846"/>
      <c r="EA37" s="846"/>
      <c r="EB37" s="846"/>
      <c r="EC37" s="846" t="s">
        <v>245</v>
      </c>
      <c r="ED37" s="846"/>
      <c r="EE37" s="846"/>
      <c r="EF37" s="846"/>
      <c r="EG37" s="846" t="s">
        <v>246</v>
      </c>
      <c r="EH37" s="846"/>
      <c r="EI37" s="846"/>
      <c r="EJ37" s="846"/>
      <c r="EK37" s="846" t="s">
        <v>247</v>
      </c>
      <c r="EL37" s="846"/>
      <c r="EM37" s="846"/>
      <c r="EN37" s="846"/>
      <c r="EO37" s="846" t="s">
        <v>248</v>
      </c>
      <c r="EP37" s="846"/>
      <c r="EQ37" s="846"/>
      <c r="ER37" s="846"/>
      <c r="ES37" s="846" t="s">
        <v>249</v>
      </c>
      <c r="ET37" s="846"/>
      <c r="EU37" s="846"/>
      <c r="EV37" s="846"/>
      <c r="EW37" s="846" t="s">
        <v>250</v>
      </c>
      <c r="EX37" s="846"/>
      <c r="EY37" s="846"/>
      <c r="EZ37" s="846"/>
      <c r="FA37" s="846" t="s">
        <v>250</v>
      </c>
      <c r="FB37" s="846"/>
      <c r="FC37" s="846"/>
      <c r="FD37" s="846"/>
      <c r="FE37" s="846" t="s">
        <v>251</v>
      </c>
      <c r="FF37" s="846"/>
      <c r="FG37" s="846"/>
      <c r="FH37" s="407"/>
      <c r="FI37" s="846" t="s">
        <v>252</v>
      </c>
      <c r="FJ37" s="846"/>
      <c r="FK37" s="846"/>
      <c r="FL37" s="407"/>
      <c r="FM37" s="846" t="s">
        <v>253</v>
      </c>
      <c r="FN37" s="846"/>
      <c r="FO37" s="846"/>
      <c r="FP37" s="407"/>
      <c r="FQ37" s="846" t="s">
        <v>254</v>
      </c>
      <c r="FR37" s="846"/>
      <c r="FS37" s="846"/>
      <c r="FT37" s="407"/>
      <c r="FU37" s="846" t="s">
        <v>255</v>
      </c>
      <c r="FV37" s="846"/>
      <c r="FW37" s="846"/>
      <c r="FX37" s="407"/>
      <c r="FY37" s="846" t="s">
        <v>256</v>
      </c>
      <c r="FZ37" s="846"/>
      <c r="GA37" s="846"/>
      <c r="GB37" s="846"/>
      <c r="GC37" s="846" t="s">
        <v>257</v>
      </c>
      <c r="GD37" s="846"/>
      <c r="GE37" s="846"/>
      <c r="GF37" s="846"/>
      <c r="GG37" s="846" t="s">
        <v>258</v>
      </c>
      <c r="GH37" s="846"/>
      <c r="GI37" s="846"/>
      <c r="GJ37" s="846"/>
      <c r="GK37" s="846" t="s">
        <v>259</v>
      </c>
      <c r="GL37" s="846"/>
      <c r="GM37" s="846"/>
      <c r="GN37" s="846"/>
      <c r="GO37" s="846" t="s">
        <v>260</v>
      </c>
      <c r="GP37" s="846"/>
      <c r="GQ37" s="846"/>
      <c r="GR37" s="846"/>
      <c r="GS37" s="846" t="s">
        <v>261</v>
      </c>
      <c r="GT37" s="846"/>
      <c r="GU37" s="846"/>
      <c r="GV37" s="846"/>
      <c r="GW37" s="846" t="s">
        <v>262</v>
      </c>
      <c r="GX37" s="846"/>
      <c r="GY37" s="846"/>
      <c r="GZ37" s="846"/>
      <c r="HA37" s="846" t="s">
        <v>263</v>
      </c>
      <c r="HB37" s="846"/>
      <c r="HC37" s="846"/>
      <c r="HD37" s="846"/>
      <c r="HE37" s="846" t="s">
        <v>264</v>
      </c>
      <c r="HF37" s="846"/>
      <c r="HG37" s="846"/>
      <c r="HH37" s="846"/>
      <c r="HI37" s="846" t="s">
        <v>265</v>
      </c>
      <c r="HJ37" s="846"/>
      <c r="HK37" s="846"/>
      <c r="HL37" s="846"/>
      <c r="HM37" s="846" t="s">
        <v>266</v>
      </c>
      <c r="HN37" s="846"/>
      <c r="HO37" s="846"/>
      <c r="HP37" s="846"/>
      <c r="HQ37" s="846" t="s">
        <v>267</v>
      </c>
      <c r="HR37" s="846"/>
      <c r="HS37" s="846"/>
      <c r="HT37" s="846"/>
      <c r="HU37" s="846" t="s">
        <v>268</v>
      </c>
      <c r="HV37" s="846"/>
      <c r="HW37" s="846"/>
      <c r="HX37" s="846"/>
      <c r="HY37" s="846" t="s">
        <v>269</v>
      </c>
      <c r="HZ37" s="846"/>
      <c r="IA37" s="846"/>
      <c r="IB37" s="846"/>
      <c r="IC37" s="846" t="s">
        <v>270</v>
      </c>
      <c r="ID37" s="846"/>
      <c r="IE37" s="846"/>
      <c r="IF37" s="846"/>
      <c r="IG37" s="846" t="s">
        <v>271</v>
      </c>
      <c r="IH37" s="846"/>
      <c r="II37" s="846"/>
      <c r="IJ37" s="846"/>
      <c r="IK37" s="846" t="s">
        <v>272</v>
      </c>
      <c r="IL37" s="846"/>
      <c r="IM37" s="846"/>
      <c r="IN37" s="846"/>
      <c r="IO37" s="846" t="s">
        <v>273</v>
      </c>
      <c r="IP37" s="846"/>
      <c r="IQ37" s="846"/>
      <c r="IR37" s="846"/>
      <c r="IS37" s="846" t="s">
        <v>274</v>
      </c>
      <c r="IT37" s="846"/>
      <c r="IU37" s="846"/>
      <c r="IV37" s="846"/>
      <c r="IW37" s="846" t="s">
        <v>275</v>
      </c>
      <c r="IX37" s="846"/>
      <c r="IY37" s="846"/>
      <c r="IZ37" s="846"/>
      <c r="JA37" s="846" t="s">
        <v>276</v>
      </c>
      <c r="JB37" s="846"/>
      <c r="JC37" s="846"/>
      <c r="JD37" s="846"/>
      <c r="JE37" s="846" t="s">
        <v>277</v>
      </c>
      <c r="JF37" s="846"/>
      <c r="JG37" s="846"/>
      <c r="JH37" s="846"/>
      <c r="JI37" s="846" t="s">
        <v>278</v>
      </c>
      <c r="JJ37" s="846"/>
      <c r="JK37" s="846"/>
      <c r="JL37" s="846"/>
      <c r="JM37" s="846" t="s">
        <v>279</v>
      </c>
      <c r="JN37" s="846"/>
      <c r="JO37" s="846"/>
      <c r="JP37" s="846"/>
      <c r="JQ37" s="846" t="s">
        <v>280</v>
      </c>
      <c r="JR37" s="846"/>
      <c r="JS37" s="846"/>
      <c r="JT37" s="846"/>
      <c r="JU37" s="846" t="s">
        <v>281</v>
      </c>
      <c r="JV37" s="846"/>
      <c r="JW37" s="846"/>
      <c r="JX37" s="846"/>
      <c r="JY37" s="846" t="s">
        <v>282</v>
      </c>
      <c r="JZ37" s="846"/>
      <c r="KA37" s="846"/>
      <c r="KB37" s="846"/>
      <c r="KC37" s="846" t="s">
        <v>283</v>
      </c>
      <c r="KD37" s="846"/>
      <c r="KE37" s="846"/>
      <c r="KF37" s="846"/>
      <c r="KG37" s="846" t="s">
        <v>284</v>
      </c>
      <c r="KH37" s="846"/>
      <c r="KI37" s="846"/>
      <c r="KJ37" s="846"/>
      <c r="KK37" s="846" t="s">
        <v>285</v>
      </c>
      <c r="KL37" s="846"/>
      <c r="KM37" s="846"/>
      <c r="KN37" s="846"/>
      <c r="KO37" s="846" t="s">
        <v>286</v>
      </c>
      <c r="KP37" s="846"/>
      <c r="KQ37" s="846"/>
      <c r="KR37" s="846"/>
      <c r="KS37" s="846" t="s">
        <v>287</v>
      </c>
      <c r="KT37" s="846"/>
      <c r="KU37" s="846"/>
      <c r="KV37" s="846"/>
      <c r="KW37" s="846" t="s">
        <v>288</v>
      </c>
      <c r="KX37" s="846"/>
      <c r="KY37" s="846"/>
      <c r="KZ37" s="846"/>
      <c r="LA37" s="846" t="s">
        <v>289</v>
      </c>
      <c r="LB37" s="846"/>
      <c r="LC37" s="846"/>
      <c r="LD37" s="846"/>
      <c r="LE37" s="846" t="s">
        <v>290</v>
      </c>
      <c r="LF37" s="846"/>
      <c r="LG37" s="846"/>
      <c r="LH37" s="846"/>
      <c r="LI37" s="846" t="s">
        <v>291</v>
      </c>
      <c r="LJ37" s="846"/>
      <c r="LK37" s="846"/>
      <c r="LL37" s="846"/>
      <c r="LM37" s="846" t="s">
        <v>292</v>
      </c>
      <c r="LN37" s="846"/>
      <c r="LO37" s="846"/>
      <c r="LP37" s="846"/>
      <c r="LQ37" s="846" t="s">
        <v>293</v>
      </c>
      <c r="LR37" s="846"/>
      <c r="LS37" s="846"/>
      <c r="LT37" s="846"/>
      <c r="LU37" s="846" t="s">
        <v>701</v>
      </c>
      <c r="LV37" s="846"/>
      <c r="LW37" s="846"/>
      <c r="LX37" s="846"/>
      <c r="LY37" s="846" t="s">
        <v>700</v>
      </c>
      <c r="LZ37" s="846"/>
      <c r="MA37" s="846"/>
      <c r="MB37" s="846"/>
      <c r="MC37" s="846" t="s">
        <v>699</v>
      </c>
      <c r="MD37" s="846"/>
      <c r="ME37" s="846"/>
      <c r="MF37" s="846"/>
      <c r="MG37" s="846" t="s">
        <v>698</v>
      </c>
      <c r="MH37" s="846"/>
      <c r="MI37" s="846"/>
      <c r="MJ37" s="846"/>
      <c r="MK37" s="846" t="s">
        <v>697</v>
      </c>
      <c r="ML37" s="846"/>
      <c r="MM37" s="846"/>
      <c r="MN37" s="846"/>
      <c r="MO37" s="846" t="s">
        <v>696</v>
      </c>
      <c r="MP37" s="846"/>
      <c r="MQ37" s="846"/>
      <c r="MR37" s="846"/>
      <c r="MS37" s="846" t="s">
        <v>695</v>
      </c>
      <c r="MT37" s="846"/>
      <c r="MU37" s="846"/>
      <c r="MV37" s="846"/>
      <c r="MW37" s="846" t="s">
        <v>694</v>
      </c>
      <c r="MX37" s="846"/>
      <c r="MY37" s="846"/>
      <c r="MZ37" s="846"/>
      <c r="NA37" s="846" t="s">
        <v>693</v>
      </c>
      <c r="NB37" s="846"/>
      <c r="NC37" s="846"/>
      <c r="ND37" s="846"/>
      <c r="NE37" s="846" t="s">
        <v>692</v>
      </c>
      <c r="NF37" s="846"/>
      <c r="NG37" s="846"/>
      <c r="NH37" s="846"/>
      <c r="NI37" s="862" t="s">
        <v>294</v>
      </c>
      <c r="NJ37" s="862"/>
    </row>
    <row r="38" spans="1:376" s="26" customFormat="1" ht="101.25" customHeight="1">
      <c r="A38" s="1060">
        <v>2</v>
      </c>
      <c r="B38" s="1056" t="s">
        <v>295</v>
      </c>
      <c r="C38" s="1059">
        <v>60</v>
      </c>
      <c r="D38" s="803" t="s">
        <v>296</v>
      </c>
      <c r="E38" s="806" t="s">
        <v>18</v>
      </c>
      <c r="F38" s="807"/>
      <c r="G38" s="812">
        <v>10</v>
      </c>
      <c r="H38" s="813"/>
      <c r="I38" s="371" t="s">
        <v>666</v>
      </c>
      <c r="J38" s="384"/>
      <c r="K38" s="923">
        <f>M38+M39+M40+M41+M42+M43</f>
        <v>0</v>
      </c>
      <c r="L38" s="387"/>
      <c r="M38" s="836"/>
      <c r="N38" s="837"/>
      <c r="O38" s="837"/>
      <c r="P38" s="372" t="str">
        <f>IF(ISNUMBER($M$82),M38,"NA")</f>
        <v>NA</v>
      </c>
      <c r="Q38" s="836"/>
      <c r="R38" s="837"/>
      <c r="S38" s="837"/>
      <c r="T38" s="372" t="str">
        <f>IF(ISNUMBER($Q$82),Q38,"NA")</f>
        <v>NA</v>
      </c>
      <c r="U38" s="836"/>
      <c r="V38" s="837"/>
      <c r="W38" s="837"/>
      <c r="X38" s="372" t="str">
        <f>IF(ISNUMBER($U$82),U38,"NA")</f>
        <v>NA</v>
      </c>
      <c r="Y38" s="836"/>
      <c r="Z38" s="837"/>
      <c r="AA38" s="837"/>
      <c r="AB38" s="372" t="str">
        <f>IF(ISNUMBER($Y$82),Y38,"NA")</f>
        <v>NA</v>
      </c>
      <c r="AC38" s="836"/>
      <c r="AD38" s="837"/>
      <c r="AE38" s="837"/>
      <c r="AF38" s="372" t="str">
        <f>IF(ISNUMBER($AC$82),AC38,"NA")</f>
        <v>NA</v>
      </c>
      <c r="AG38" s="836"/>
      <c r="AH38" s="837"/>
      <c r="AI38" s="837"/>
      <c r="AJ38" s="372" t="str">
        <f>IF(ISNUMBER($AG$82),AG38,"NA")</f>
        <v>NA</v>
      </c>
      <c r="AK38" s="836"/>
      <c r="AL38" s="837"/>
      <c r="AM38" s="837"/>
      <c r="AN38" s="372" t="str">
        <f>IF(ISNUMBER(AK82),AK38,"NA")</f>
        <v>NA</v>
      </c>
      <c r="AO38" s="836"/>
      <c r="AP38" s="837"/>
      <c r="AQ38" s="837"/>
      <c r="AR38" s="372" t="str">
        <f>IF(ISNUMBER($AO$82),AO38,"NA")</f>
        <v>NA</v>
      </c>
      <c r="AS38" s="836"/>
      <c r="AT38" s="837"/>
      <c r="AU38" s="837"/>
      <c r="AV38" s="372" t="str">
        <f>IF(ISNUMBER($AS$82),AS38,"NA")</f>
        <v>NA</v>
      </c>
      <c r="AW38" s="836"/>
      <c r="AX38" s="837"/>
      <c r="AY38" s="837"/>
      <c r="AZ38" s="372" t="str">
        <f>IF(ISNUMBER($AW$82),AW38,"NA")</f>
        <v>NA</v>
      </c>
      <c r="BA38" s="836"/>
      <c r="BB38" s="837"/>
      <c r="BC38" s="837"/>
      <c r="BD38" s="372" t="str">
        <f>IF(ISNUMBER($BA$82),BA38,"NA")</f>
        <v>NA</v>
      </c>
      <c r="BE38" s="836"/>
      <c r="BF38" s="837"/>
      <c r="BG38" s="837"/>
      <c r="BH38" s="372" t="str">
        <f>IF(ISNUMBER($BE$82),BE38,"NA")</f>
        <v>NA</v>
      </c>
      <c r="BI38" s="836"/>
      <c r="BJ38" s="837"/>
      <c r="BK38" s="837"/>
      <c r="BL38" s="372" t="str">
        <f>IF(ISNUMBER($BI$82),BI38,"NA")</f>
        <v>NA</v>
      </c>
      <c r="BM38" s="836"/>
      <c r="BN38" s="837"/>
      <c r="BO38" s="837"/>
      <c r="BP38" s="372" t="str">
        <f>IF(ISNUMBER($BM$82),BM38,"NA")</f>
        <v>NA</v>
      </c>
      <c r="BQ38" s="836"/>
      <c r="BR38" s="837"/>
      <c r="BS38" s="837"/>
      <c r="BT38" s="372" t="str">
        <f>IF(ISNUMBER($BQ$82),BQ38,"NA")</f>
        <v>NA</v>
      </c>
      <c r="BU38" s="836"/>
      <c r="BV38" s="837"/>
      <c r="BW38" s="837"/>
      <c r="BX38" s="372" t="str">
        <f>IF(ISNUMBER($BU$82),BU38,"NA")</f>
        <v>NA</v>
      </c>
      <c r="BY38" s="836"/>
      <c r="BZ38" s="837"/>
      <c r="CA38" s="837"/>
      <c r="CB38" s="372" t="str">
        <f>IF(ISNUMBER($BY$82),BY38,"NA")</f>
        <v>NA</v>
      </c>
      <c r="CC38" s="836"/>
      <c r="CD38" s="837"/>
      <c r="CE38" s="837"/>
      <c r="CF38" s="372" t="str">
        <f>IF(ISNUMBER($CC$82),CC38,"NA")</f>
        <v>NA</v>
      </c>
      <c r="CG38" s="836"/>
      <c r="CH38" s="837"/>
      <c r="CI38" s="837"/>
      <c r="CJ38" s="372" t="str">
        <f>IF(ISNUMBER($CG$82),CG38,"NA")</f>
        <v>NA</v>
      </c>
      <c r="CK38" s="836"/>
      <c r="CL38" s="837"/>
      <c r="CM38" s="837"/>
      <c r="CN38" s="372" t="str">
        <f>IF(ISNUMBER($CK$82),CK38,"NA")</f>
        <v>NA</v>
      </c>
      <c r="CO38" s="836"/>
      <c r="CP38" s="837"/>
      <c r="CQ38" s="837"/>
      <c r="CR38" s="372" t="str">
        <f>IF(ISNUMBER($CO$82),CO38,"NA")</f>
        <v>NA</v>
      </c>
      <c r="CS38" s="836"/>
      <c r="CT38" s="837"/>
      <c r="CU38" s="837"/>
      <c r="CV38" s="372" t="str">
        <f>IF(ISNUMBER($CS$82),CS38,"NA")</f>
        <v>NA</v>
      </c>
      <c r="CW38" s="836"/>
      <c r="CX38" s="837"/>
      <c r="CY38" s="837"/>
      <c r="CZ38" s="372" t="str">
        <f>IF(ISNUMBER($CW$82),CW38,"NA")</f>
        <v>NA</v>
      </c>
      <c r="DA38" s="836"/>
      <c r="DB38" s="837"/>
      <c r="DC38" s="837"/>
      <c r="DD38" s="372" t="str">
        <f>IF(ISNUMBER($DA$82),DA38,"NA")</f>
        <v>NA</v>
      </c>
      <c r="DE38" s="836"/>
      <c r="DF38" s="837"/>
      <c r="DG38" s="837"/>
      <c r="DH38" s="372" t="str">
        <f>IF(ISNUMBER($DE$82),DE38,"NA")</f>
        <v>NA</v>
      </c>
      <c r="DI38" s="836"/>
      <c r="DJ38" s="837"/>
      <c r="DK38" s="837"/>
      <c r="DL38" s="372" t="str">
        <f>IF(ISNUMBER($DI$82),DI38,"NA")</f>
        <v>NA</v>
      </c>
      <c r="DM38" s="836"/>
      <c r="DN38" s="837"/>
      <c r="DO38" s="837"/>
      <c r="DP38" s="372" t="str">
        <f>IF(ISNUMBER($DM$82),DM38,"NA")</f>
        <v>NA</v>
      </c>
      <c r="DQ38" s="836"/>
      <c r="DR38" s="837"/>
      <c r="DS38" s="837"/>
      <c r="DT38" s="372" t="str">
        <f>IF(ISNUMBER($DQ$82),DQ38,"NA")</f>
        <v>NA</v>
      </c>
      <c r="DU38" s="836"/>
      <c r="DV38" s="837"/>
      <c r="DW38" s="837"/>
      <c r="DX38" s="372" t="str">
        <f>IF(ISNUMBER($DU$82),DU38,"NA")</f>
        <v>NA</v>
      </c>
      <c r="DY38" s="836"/>
      <c r="DZ38" s="837"/>
      <c r="EA38" s="837"/>
      <c r="EB38" s="372" t="str">
        <f>IF(ISNUMBER($DY$82),DY38,"NA")</f>
        <v>NA</v>
      </c>
      <c r="EC38" s="827"/>
      <c r="ED38" s="828"/>
      <c r="EE38" s="828"/>
      <c r="EF38" s="372" t="str">
        <f>IF(ISNUMBER($EC$82),EC38,"NA")</f>
        <v>NA</v>
      </c>
      <c r="EG38" s="836"/>
      <c r="EH38" s="837"/>
      <c r="EI38" s="837"/>
      <c r="EJ38" s="372" t="str">
        <f>IF(ISNUMBER($EG$82),EG38,"NA")</f>
        <v>NA</v>
      </c>
      <c r="EK38" s="836"/>
      <c r="EL38" s="837"/>
      <c r="EM38" s="837"/>
      <c r="EN38" s="372" t="str">
        <f>IF(ISNUMBER($EK$82),EK38,"NA")</f>
        <v>NA</v>
      </c>
      <c r="EO38" s="836"/>
      <c r="EP38" s="837"/>
      <c r="EQ38" s="837"/>
      <c r="ER38" s="372" t="str">
        <f>IF(ISNUMBER($EO$82),EO38,"NA")</f>
        <v>NA</v>
      </c>
      <c r="ES38" s="836"/>
      <c r="ET38" s="837"/>
      <c r="EU38" s="837"/>
      <c r="EV38" s="372" t="str">
        <f>IF(ISNUMBER($ES$82),ES38,"NA")</f>
        <v>NA</v>
      </c>
      <c r="EW38" s="836"/>
      <c r="EX38" s="837"/>
      <c r="EY38" s="837"/>
      <c r="EZ38" s="372" t="str">
        <f>IF(ISNUMBER($EW$82),EW38,"NA")</f>
        <v>NA</v>
      </c>
      <c r="FA38" s="836"/>
      <c r="FB38" s="837"/>
      <c r="FC38" s="837"/>
      <c r="FD38" s="372" t="str">
        <f>IF(ISNUMBER($FA$82),FA38,"NA")</f>
        <v>NA</v>
      </c>
      <c r="FE38" s="836"/>
      <c r="FF38" s="837"/>
      <c r="FG38" s="837"/>
      <c r="FH38" s="372" t="str">
        <f>IF(ISNUMBER($FE$82),FE38,"NA")</f>
        <v>NA</v>
      </c>
      <c r="FI38" s="836"/>
      <c r="FJ38" s="837"/>
      <c r="FK38" s="837"/>
      <c r="FL38" s="372" t="str">
        <f>IF(ISNUMBER($FI$82),FI38,"NA")</f>
        <v>NA</v>
      </c>
      <c r="FM38" s="836"/>
      <c r="FN38" s="837"/>
      <c r="FO38" s="837"/>
      <c r="FP38" s="372" t="str">
        <f>IF(ISNUMBER($FM$82),FM38,"NA")</f>
        <v>NA</v>
      </c>
      <c r="FQ38" s="836"/>
      <c r="FR38" s="837"/>
      <c r="FS38" s="837"/>
      <c r="FT38" s="372" t="str">
        <f>IF(ISNUMBER($FQ$82),FQ38,"NA")</f>
        <v>NA</v>
      </c>
      <c r="FU38" s="836"/>
      <c r="FV38" s="837"/>
      <c r="FW38" s="837"/>
      <c r="FX38" s="372" t="str">
        <f>IF(ISNUMBER($FU$82),FU38,"NA")</f>
        <v>NA</v>
      </c>
      <c r="FY38" s="836"/>
      <c r="FZ38" s="837"/>
      <c r="GA38" s="837"/>
      <c r="GB38" s="372" t="str">
        <f>IF(ISNUMBER($FY$82),FY38,"NA")</f>
        <v>NA</v>
      </c>
      <c r="GC38" s="836"/>
      <c r="GD38" s="837"/>
      <c r="GE38" s="837"/>
      <c r="GF38" s="372" t="str">
        <f>IF(ISNUMBER($GC$82),GC38,"NA")</f>
        <v>NA</v>
      </c>
      <c r="GG38" s="836"/>
      <c r="GH38" s="837"/>
      <c r="GI38" s="837"/>
      <c r="GJ38" s="372" t="str">
        <f>IF(ISNUMBER($GG$82),GG38,"NA")</f>
        <v>NA</v>
      </c>
      <c r="GK38" s="836"/>
      <c r="GL38" s="837"/>
      <c r="GM38" s="837"/>
      <c r="GN38" s="372" t="str">
        <f>IF(ISNUMBER($GK$82),GK38,"NA")</f>
        <v>NA</v>
      </c>
      <c r="GO38" s="836"/>
      <c r="GP38" s="837"/>
      <c r="GQ38" s="837"/>
      <c r="GR38" s="372" t="str">
        <f>IF(ISNUMBER($GO$82),GO38,"NA")</f>
        <v>NA</v>
      </c>
      <c r="GS38" s="836"/>
      <c r="GT38" s="837"/>
      <c r="GU38" s="837"/>
      <c r="GV38" s="372" t="str">
        <f>IF(ISNUMBER($GS$82),GS38,"NA")</f>
        <v>NA</v>
      </c>
      <c r="GW38" s="836"/>
      <c r="GX38" s="837"/>
      <c r="GY38" s="837"/>
      <c r="GZ38" s="372" t="str">
        <f>IF(ISNUMBER($GW$82),GW38,"NA")</f>
        <v>NA</v>
      </c>
      <c r="HA38" s="836"/>
      <c r="HB38" s="837"/>
      <c r="HC38" s="837"/>
      <c r="HD38" s="372" t="str">
        <f>IF(ISNUMBER($HA$82),HA38,"NA")</f>
        <v>NA</v>
      </c>
      <c r="HE38" s="836"/>
      <c r="HF38" s="837"/>
      <c r="HG38" s="837"/>
      <c r="HH38" s="372" t="str">
        <f>IF(ISNUMBER($HE$82),HE38,"NA")</f>
        <v>NA</v>
      </c>
      <c r="HI38" s="836"/>
      <c r="HJ38" s="837"/>
      <c r="HK38" s="837"/>
      <c r="HL38" s="372" t="str">
        <f>IF(ISNUMBER($HI$82),HI38,"NA")</f>
        <v>NA</v>
      </c>
      <c r="HM38" s="836"/>
      <c r="HN38" s="837"/>
      <c r="HO38" s="837"/>
      <c r="HP38" s="372" t="str">
        <f>IF(ISNUMBER($HM$82),HM38,"NA")</f>
        <v>NA</v>
      </c>
      <c r="HQ38" s="836"/>
      <c r="HR38" s="837"/>
      <c r="HS38" s="837"/>
      <c r="HT38" s="372" t="str">
        <f>IF(ISNUMBER($HQ$82),HQ38,"NA")</f>
        <v>NA</v>
      </c>
      <c r="HU38" s="836"/>
      <c r="HV38" s="837"/>
      <c r="HW38" s="837"/>
      <c r="HX38" s="372" t="str">
        <f>IF(ISNUMBER($HU$82),HU38,"NA")</f>
        <v>NA</v>
      </c>
      <c r="HY38" s="836"/>
      <c r="HZ38" s="837"/>
      <c r="IA38" s="837"/>
      <c r="IB38" s="372" t="str">
        <f>IF(ISNUMBER($HY$82),HY38,"NA")</f>
        <v>NA</v>
      </c>
      <c r="IC38" s="836"/>
      <c r="ID38" s="837"/>
      <c r="IE38" s="837"/>
      <c r="IF38" s="372" t="str">
        <f>IF(ISNUMBER($IC$82),IC38,"NA")</f>
        <v>NA</v>
      </c>
      <c r="IG38" s="836"/>
      <c r="IH38" s="837"/>
      <c r="II38" s="837"/>
      <c r="IJ38" s="372" t="str">
        <f>IF(ISNUMBER($IG$82),IG38,"NA")</f>
        <v>NA</v>
      </c>
      <c r="IK38" s="836"/>
      <c r="IL38" s="837"/>
      <c r="IM38" s="837"/>
      <c r="IN38" s="372" t="str">
        <f>IF(ISNUMBER($IK$82),IK38,"NA")</f>
        <v>NA</v>
      </c>
      <c r="IO38" s="836"/>
      <c r="IP38" s="837"/>
      <c r="IQ38" s="837"/>
      <c r="IR38" s="372" t="str">
        <f>IF(ISNUMBER($IO$82),IO38,"NA")</f>
        <v>NA</v>
      </c>
      <c r="IS38" s="836"/>
      <c r="IT38" s="837"/>
      <c r="IU38" s="837"/>
      <c r="IV38" s="372" t="str">
        <f>IF(ISNUMBER($IS$82),IS38,"NA")</f>
        <v>NA</v>
      </c>
      <c r="IW38" s="836"/>
      <c r="IX38" s="837"/>
      <c r="IY38" s="837"/>
      <c r="IZ38" s="372" t="str">
        <f>IF(ISNUMBER($IW$82),IW38,"NA")</f>
        <v>NA</v>
      </c>
      <c r="JA38" s="836"/>
      <c r="JB38" s="837"/>
      <c r="JC38" s="837"/>
      <c r="JD38" s="372" t="str">
        <f>IF(ISNUMBER($JA$82),JA38,"NA")</f>
        <v>NA</v>
      </c>
      <c r="JE38" s="836"/>
      <c r="JF38" s="837"/>
      <c r="JG38" s="837"/>
      <c r="JH38" s="372" t="str">
        <f>IF(ISNUMBER($JE$82),JE38,"NA")</f>
        <v>NA</v>
      </c>
      <c r="JI38" s="836"/>
      <c r="JJ38" s="837"/>
      <c r="JK38" s="837"/>
      <c r="JL38" s="372" t="str">
        <f>IF(ISNUMBER($JI$82),JI38,"NA")</f>
        <v>NA</v>
      </c>
      <c r="JM38" s="836"/>
      <c r="JN38" s="837"/>
      <c r="JO38" s="837"/>
      <c r="JP38" s="372" t="str">
        <f>IF(ISNUMBER($JM$82),JM38,"NA")</f>
        <v>NA</v>
      </c>
      <c r="JQ38" s="836"/>
      <c r="JR38" s="837"/>
      <c r="JS38" s="837"/>
      <c r="JT38" s="372" t="str">
        <f>IF(ISNUMBER($JQ$82),JQ38,"NA")</f>
        <v>NA</v>
      </c>
      <c r="JU38" s="836"/>
      <c r="JV38" s="837"/>
      <c r="JW38" s="837"/>
      <c r="JX38" s="372" t="str">
        <f>IF(ISNUMBER($JU$82),JU38,"NA")</f>
        <v>NA</v>
      </c>
      <c r="JY38" s="836"/>
      <c r="JZ38" s="837"/>
      <c r="KA38" s="837"/>
      <c r="KB38" s="372" t="str">
        <f>IF(ISNUMBER($JY$82),JY38,"NA")</f>
        <v>NA</v>
      </c>
      <c r="KC38" s="836"/>
      <c r="KD38" s="837"/>
      <c r="KE38" s="837"/>
      <c r="KF38" s="372" t="str">
        <f>IF(ISNUMBER($KC$82),KC38,"NA")</f>
        <v>NA</v>
      </c>
      <c r="KG38" s="836"/>
      <c r="KH38" s="837"/>
      <c r="KI38" s="837"/>
      <c r="KJ38" s="372" t="str">
        <f>IF(ISNUMBER($KG$82),KG38,"NA")</f>
        <v>NA</v>
      </c>
      <c r="KK38" s="836"/>
      <c r="KL38" s="837"/>
      <c r="KM38" s="837"/>
      <c r="KN38" s="372" t="str">
        <f>IF(ISNUMBER($KK$82),KK38,"NA")</f>
        <v>NA</v>
      </c>
      <c r="KO38" s="836"/>
      <c r="KP38" s="837"/>
      <c r="KQ38" s="837"/>
      <c r="KR38" s="372" t="str">
        <f>IF(ISNUMBER($KO$82),KO38,"NA")</f>
        <v>NA</v>
      </c>
      <c r="KS38" s="836"/>
      <c r="KT38" s="837"/>
      <c r="KU38" s="837"/>
      <c r="KV38" s="372" t="str">
        <f>IF(ISNUMBER($KS$82),KS38,"NA")</f>
        <v>NA</v>
      </c>
      <c r="KW38" s="836"/>
      <c r="KX38" s="837"/>
      <c r="KY38" s="837"/>
      <c r="KZ38" s="372" t="str">
        <f>IF(ISNUMBER($KW$82),KW38,"NA")</f>
        <v>NA</v>
      </c>
      <c r="LA38" s="836"/>
      <c r="LB38" s="837"/>
      <c r="LC38" s="837"/>
      <c r="LD38" s="372" t="str">
        <f>IF(ISNUMBER($LA$82),LA38,"NA")</f>
        <v>NA</v>
      </c>
      <c r="LE38" s="836"/>
      <c r="LF38" s="837"/>
      <c r="LG38" s="837"/>
      <c r="LH38" s="372" t="str">
        <f>IF(ISNUMBER($LE$82),LE38,"NA")</f>
        <v>NA</v>
      </c>
      <c r="LI38" s="836"/>
      <c r="LJ38" s="837"/>
      <c r="LK38" s="837"/>
      <c r="LL38" s="372" t="str">
        <f>IF(ISNUMBER($LI$82),LI38,"NA")</f>
        <v>NA</v>
      </c>
      <c r="LM38" s="836"/>
      <c r="LN38" s="837"/>
      <c r="LO38" s="837"/>
      <c r="LP38" s="372" t="str">
        <f>IF(ISNUMBER($LM$82),LM38,"NA")</f>
        <v>NA</v>
      </c>
      <c r="LQ38" s="836"/>
      <c r="LR38" s="837"/>
      <c r="LS38" s="837"/>
      <c r="LT38" s="372" t="str">
        <f>IF(ISNUMBER($LQ$82),LQ38,"NA")</f>
        <v>NA</v>
      </c>
      <c r="LU38" s="836"/>
      <c r="LV38" s="837"/>
      <c r="LW38" s="837"/>
      <c r="LX38" s="372" t="str">
        <f>IF(ISNUMBER($LU$82),LU38,"NA")</f>
        <v>NA</v>
      </c>
      <c r="LY38" s="836"/>
      <c r="LZ38" s="837"/>
      <c r="MA38" s="837"/>
      <c r="MB38" s="372" t="str">
        <f>IF(ISNUMBER($LY$82),LY38,"NA")</f>
        <v>NA</v>
      </c>
      <c r="MC38" s="836"/>
      <c r="MD38" s="837"/>
      <c r="ME38" s="837"/>
      <c r="MF38" s="372" t="str">
        <f>IF(ISNUMBER($MC$82),MC38,"NA")</f>
        <v>NA</v>
      </c>
      <c r="MG38" s="836"/>
      <c r="MH38" s="837"/>
      <c r="MI38" s="837"/>
      <c r="MJ38" s="372" t="str">
        <f>IF(ISNUMBER($MG$82),MG38,"NA")</f>
        <v>NA</v>
      </c>
      <c r="MK38" s="836"/>
      <c r="ML38" s="837"/>
      <c r="MM38" s="837"/>
      <c r="MN38" s="372" t="str">
        <f>IF(ISNUMBER($MK$82),MK38,"NA")</f>
        <v>NA</v>
      </c>
      <c r="MO38" s="836"/>
      <c r="MP38" s="837"/>
      <c r="MQ38" s="837"/>
      <c r="MR38" s="372" t="str">
        <f>IF(ISNUMBER($MO$82),MO38,"NA")</f>
        <v>NA</v>
      </c>
      <c r="MS38" s="836"/>
      <c r="MT38" s="837"/>
      <c r="MU38" s="837"/>
      <c r="MV38" s="372" t="str">
        <f>IF(ISNUMBER($MS$82),MS38,"NA")</f>
        <v>NA</v>
      </c>
      <c r="MW38" s="836"/>
      <c r="MX38" s="837"/>
      <c r="MY38" s="837"/>
      <c r="MZ38" s="372" t="str">
        <f>IF(ISNUMBER($MW$82),MW38,"NA")</f>
        <v>NA</v>
      </c>
      <c r="NA38" s="836"/>
      <c r="NB38" s="837"/>
      <c r="NC38" s="837"/>
      <c r="ND38" s="372" t="str">
        <f>IF(ISNUMBER($NA$82),NA38,"NA")</f>
        <v>NA</v>
      </c>
      <c r="NE38" s="836"/>
      <c r="NF38" s="837"/>
      <c r="NG38" s="837"/>
      <c r="NH38" s="372" t="str">
        <f>IF(ISNUMBER($NE$82),NE38,"NA")</f>
        <v>NA</v>
      </c>
      <c r="NI38" s="406" t="str">
        <f t="shared" ref="NI38:NI78" si="0">IF(ISNUMBER(AVERAGE(P38,T38,X38,AB38,AF38,AJ38,AN38,AR38,AV38,AZ38,BD38,BH38,BL38,BP38,BT38,BX38,CB38,CF38,CJ38,CN38,CR38,CV38,CZ38,DD38,DH38,DL38,DP38,DT38,DX38,EB38,EF38,EJ38,EN38,ER38,EV38,EZ38,FD38,FH38,FL38,FP38,FT38,FX38,GB38,GF38,GJ38,GN38,GR38,GV38,GZ38,HD38,HH38,HL38,HP38,HT38,HX38,IB38,IF38,IJ38,IN38,IR38,IV38,IZ38,JD38,JH38,JL38,JP38,JT38,JX38,KB38,KF38,KJ38,KN38,KR38,KV38,KZ38,LD38,LH38,LL38,LP38,LT38,LX38,MB38,MF38,MJ38,MN38,MR38,MV38,MZ38,ND38,NH38))=TRUE,AVERAGE(P38,T38,X38,AB38,AF38,AJ38,AN38,AR38,AV38,AZ38,BD38,BH38,BL38,BP38,BT38,BX38,CB38,CF38,CJ38,CN38,CR38,CV38,CZ38,DD38,DH38,DL38,DP38,DT38,DX38,EB38,EF38,EJ38,EN38,ER38,EV38,EZ38,FD38,FH38,FL38,FP38,FT38,FX38,GB38,GF38,GJ38,GN38,GR38,GV38,GZ38,HD38,HH38,HL38,HP38,HT38,HX38,IB38,IF38,IJ38,IN38,IR38,IV38,IZ38,JD38,JH38,JL38,JP38,JT38,JX38,KB38,KF38,KJ38,KN38,KR38,KV38,KZ38,LD38,LH38,LL38,LP38,LT38,LX38,MB38,MF38,MJ38,MN38,MR38,MV38,MZ38,ND38,NH38),"NA")</f>
        <v>NA</v>
      </c>
      <c r="NJ38" s="924">
        <f>SUM(NI38:NI43)</f>
        <v>0</v>
      </c>
      <c r="NK38" s="100"/>
      <c r="NL38" s="100"/>
    </row>
    <row r="39" spans="1:376" s="26" customFormat="1" ht="59.25" customHeight="1">
      <c r="A39" s="1060"/>
      <c r="B39" s="1057"/>
      <c r="C39" s="1059"/>
      <c r="D39" s="804"/>
      <c r="E39" s="808"/>
      <c r="F39" s="809"/>
      <c r="G39" s="814"/>
      <c r="H39" s="815"/>
      <c r="I39" s="371" t="s">
        <v>631</v>
      </c>
      <c r="J39" s="384"/>
      <c r="K39" s="923"/>
      <c r="L39" s="387"/>
      <c r="M39" s="842"/>
      <c r="N39" s="843"/>
      <c r="O39" s="843"/>
      <c r="P39" s="372" t="str">
        <f t="shared" ref="P39:P78" si="1">IF(ISNUMBER($M$82),M39,"NA")</f>
        <v>NA</v>
      </c>
      <c r="Q39" s="842"/>
      <c r="R39" s="843"/>
      <c r="S39" s="843"/>
      <c r="T39" s="372" t="str">
        <f t="shared" ref="T39:T78" si="2">IF(ISNUMBER($Q$82),Q39,"NA")</f>
        <v>NA</v>
      </c>
      <c r="U39" s="842"/>
      <c r="V39" s="843"/>
      <c r="W39" s="843"/>
      <c r="X39" s="372" t="str">
        <f t="shared" ref="X39:X78" si="3">IF(ISNUMBER($U$82),U39,"NA")</f>
        <v>NA</v>
      </c>
      <c r="Y39" s="842"/>
      <c r="Z39" s="843"/>
      <c r="AA39" s="843"/>
      <c r="AB39" s="372" t="str">
        <f t="shared" ref="AB39:AB78" si="4">IF(ISNUMBER($Y$82),Y39,"NA")</f>
        <v>NA</v>
      </c>
      <c r="AC39" s="842"/>
      <c r="AD39" s="843"/>
      <c r="AE39" s="843"/>
      <c r="AF39" s="372" t="str">
        <f t="shared" ref="AF39:AF78" si="5">IF(ISNUMBER($AC$82),AC39,"NA")</f>
        <v>NA</v>
      </c>
      <c r="AG39" s="842"/>
      <c r="AH39" s="843"/>
      <c r="AI39" s="843"/>
      <c r="AJ39" s="372" t="str">
        <f t="shared" ref="AJ39:AJ78" si="6">IF(ISNUMBER($AG$82),AG39,"NA")</f>
        <v>NA</v>
      </c>
      <c r="AK39" s="842"/>
      <c r="AL39" s="843"/>
      <c r="AM39" s="843"/>
      <c r="AN39" s="372" t="str">
        <f t="shared" ref="AN39:AN78" si="7">IF(ISNUMBER(AK83),AK39,"NA")</f>
        <v>NA</v>
      </c>
      <c r="AO39" s="842"/>
      <c r="AP39" s="843"/>
      <c r="AQ39" s="843"/>
      <c r="AR39" s="372" t="str">
        <f t="shared" ref="AR39:AR78" si="8">IF(ISNUMBER($AO$82),AO39,"NA")</f>
        <v>NA</v>
      </c>
      <c r="AS39" s="842"/>
      <c r="AT39" s="843"/>
      <c r="AU39" s="843"/>
      <c r="AV39" s="372" t="str">
        <f t="shared" ref="AV39:AV78" si="9">IF(ISNUMBER($AS$82),AS39,"NA")</f>
        <v>NA</v>
      </c>
      <c r="AW39" s="842"/>
      <c r="AX39" s="843"/>
      <c r="AY39" s="843"/>
      <c r="AZ39" s="372" t="str">
        <f t="shared" ref="AZ39:AZ78" si="10">IF(ISNUMBER($AW$82),AW39,"NA")</f>
        <v>NA</v>
      </c>
      <c r="BA39" s="842"/>
      <c r="BB39" s="843"/>
      <c r="BC39" s="843"/>
      <c r="BD39" s="372" t="str">
        <f t="shared" ref="BD39:BD78" si="11">IF(ISNUMBER($BA$82),BA39,"NA")</f>
        <v>NA</v>
      </c>
      <c r="BE39" s="842"/>
      <c r="BF39" s="843"/>
      <c r="BG39" s="843"/>
      <c r="BH39" s="372" t="str">
        <f t="shared" ref="BH39:BH78" si="12">IF(ISNUMBER($BE$82),BE39,"NA")</f>
        <v>NA</v>
      </c>
      <c r="BI39" s="842"/>
      <c r="BJ39" s="843"/>
      <c r="BK39" s="843"/>
      <c r="BL39" s="372" t="str">
        <f t="shared" ref="BL39:BL78" si="13">IF(ISNUMBER($BI$82),BI39,"NA")</f>
        <v>NA</v>
      </c>
      <c r="BM39" s="842"/>
      <c r="BN39" s="843"/>
      <c r="BO39" s="843"/>
      <c r="BP39" s="372" t="str">
        <f t="shared" ref="BP39:BP78" si="14">IF(ISNUMBER($BM$82),BM39,"NA")</f>
        <v>NA</v>
      </c>
      <c r="BQ39" s="842"/>
      <c r="BR39" s="843"/>
      <c r="BS39" s="843"/>
      <c r="BT39" s="372" t="str">
        <f t="shared" ref="BT39:BT78" si="15">IF(ISNUMBER($BQ$82),BQ39,"NA")</f>
        <v>NA</v>
      </c>
      <c r="BU39" s="842"/>
      <c r="BV39" s="843"/>
      <c r="BW39" s="843"/>
      <c r="BX39" s="372" t="str">
        <f t="shared" ref="BX39:BX78" si="16">IF(ISNUMBER($BU$82),BU39,"NA")</f>
        <v>NA</v>
      </c>
      <c r="BY39" s="842"/>
      <c r="BZ39" s="843"/>
      <c r="CA39" s="843"/>
      <c r="CB39" s="372" t="str">
        <f t="shared" ref="CB39:CB78" si="17">IF(ISNUMBER($BY$82),BY39,"NA")</f>
        <v>NA</v>
      </c>
      <c r="CC39" s="842"/>
      <c r="CD39" s="843"/>
      <c r="CE39" s="843"/>
      <c r="CF39" s="372" t="str">
        <f t="shared" ref="CF39:CF78" si="18">IF(ISNUMBER($CC$82),CC39,"NA")</f>
        <v>NA</v>
      </c>
      <c r="CG39" s="842"/>
      <c r="CH39" s="843"/>
      <c r="CI39" s="843"/>
      <c r="CJ39" s="372" t="str">
        <f t="shared" ref="CJ39:CJ78" si="19">IF(ISNUMBER($CG$82),CG39,"NA")</f>
        <v>NA</v>
      </c>
      <c r="CK39" s="842"/>
      <c r="CL39" s="843"/>
      <c r="CM39" s="843"/>
      <c r="CN39" s="372" t="str">
        <f t="shared" ref="CN39:CN78" si="20">IF(ISNUMBER($CK$82),CK39,"NA")</f>
        <v>NA</v>
      </c>
      <c r="CO39" s="842"/>
      <c r="CP39" s="843"/>
      <c r="CQ39" s="843"/>
      <c r="CR39" s="372" t="str">
        <f t="shared" ref="CR39:CR78" si="21">IF(ISNUMBER($CO$82),CO39,"NA")</f>
        <v>NA</v>
      </c>
      <c r="CS39" s="842"/>
      <c r="CT39" s="843"/>
      <c r="CU39" s="843"/>
      <c r="CV39" s="372" t="str">
        <f t="shared" ref="CV39:CV78" si="22">IF(ISNUMBER($CS$82),CS39,"NA")</f>
        <v>NA</v>
      </c>
      <c r="CW39" s="842"/>
      <c r="CX39" s="843"/>
      <c r="CY39" s="843"/>
      <c r="CZ39" s="372" t="str">
        <f t="shared" ref="CZ39:CZ78" si="23">IF(ISNUMBER($CW$82),CW39,"NA")</f>
        <v>NA</v>
      </c>
      <c r="DA39" s="842"/>
      <c r="DB39" s="843"/>
      <c r="DC39" s="843"/>
      <c r="DD39" s="372" t="str">
        <f t="shared" ref="DD39:DD78" si="24">IF(ISNUMBER($DA$82),DA39,"NA")</f>
        <v>NA</v>
      </c>
      <c r="DE39" s="842"/>
      <c r="DF39" s="843"/>
      <c r="DG39" s="843"/>
      <c r="DH39" s="372" t="str">
        <f t="shared" ref="DH39:DH78" si="25">IF(ISNUMBER($DE$82),DE39,"NA")</f>
        <v>NA</v>
      </c>
      <c r="DI39" s="842"/>
      <c r="DJ39" s="843"/>
      <c r="DK39" s="843"/>
      <c r="DL39" s="372" t="str">
        <f t="shared" ref="DL39:DL78" si="26">IF(ISNUMBER($DI$82),DI39,"NA")</f>
        <v>NA</v>
      </c>
      <c r="DM39" s="842"/>
      <c r="DN39" s="843"/>
      <c r="DO39" s="843"/>
      <c r="DP39" s="372" t="str">
        <f t="shared" ref="DP39:DP78" si="27">IF(ISNUMBER($DM$82),DM39,"NA")</f>
        <v>NA</v>
      </c>
      <c r="DQ39" s="842"/>
      <c r="DR39" s="843"/>
      <c r="DS39" s="843"/>
      <c r="DT39" s="372" t="str">
        <f t="shared" ref="DT39:DT78" si="28">IF(ISNUMBER($DQ$82),DQ39,"NA")</f>
        <v>NA</v>
      </c>
      <c r="DU39" s="842"/>
      <c r="DV39" s="843"/>
      <c r="DW39" s="843"/>
      <c r="DX39" s="372" t="str">
        <f t="shared" ref="DX39:DX78" si="29">IF(ISNUMBER($DU$82),DU39,"NA")</f>
        <v>NA</v>
      </c>
      <c r="DY39" s="842"/>
      <c r="DZ39" s="843"/>
      <c r="EA39" s="843"/>
      <c r="EB39" s="372" t="str">
        <f t="shared" ref="EB39:EB78" si="30">IF(ISNUMBER($DY$82),DY39,"NA")</f>
        <v>NA</v>
      </c>
      <c r="EC39" s="827"/>
      <c r="ED39" s="828"/>
      <c r="EE39" s="828"/>
      <c r="EF39" s="372" t="str">
        <f t="shared" ref="EF39:EF78" si="31">IF(ISNUMBER($EC$82),EC39,"NA")</f>
        <v>NA</v>
      </c>
      <c r="EG39" s="842"/>
      <c r="EH39" s="843"/>
      <c r="EI39" s="843"/>
      <c r="EJ39" s="372" t="str">
        <f t="shared" ref="EJ39:EJ78" si="32">IF(ISNUMBER($EG$82),EG39,"NA")</f>
        <v>NA</v>
      </c>
      <c r="EK39" s="842"/>
      <c r="EL39" s="843"/>
      <c r="EM39" s="843"/>
      <c r="EN39" s="372" t="str">
        <f t="shared" ref="EN39:EN78" si="33">IF(ISNUMBER($EK$82),EK39,"NA")</f>
        <v>NA</v>
      </c>
      <c r="EO39" s="842"/>
      <c r="EP39" s="843"/>
      <c r="EQ39" s="843"/>
      <c r="ER39" s="372" t="str">
        <f t="shared" ref="ER39:ER78" si="34">IF(ISNUMBER($EO$82),EO39,"NA")</f>
        <v>NA</v>
      </c>
      <c r="ES39" s="842"/>
      <c r="ET39" s="843"/>
      <c r="EU39" s="843"/>
      <c r="EV39" s="372" t="str">
        <f t="shared" ref="EV39:EV78" si="35">IF(ISNUMBER($ES$82),ES39,"NA")</f>
        <v>NA</v>
      </c>
      <c r="EW39" s="842"/>
      <c r="EX39" s="843"/>
      <c r="EY39" s="843"/>
      <c r="EZ39" s="372" t="str">
        <f t="shared" ref="EZ39:EZ78" si="36">IF(ISNUMBER($EW$82),EW39,"NA")</f>
        <v>NA</v>
      </c>
      <c r="FA39" s="842"/>
      <c r="FB39" s="843"/>
      <c r="FC39" s="843"/>
      <c r="FD39" s="372" t="str">
        <f t="shared" ref="FD39:FD78" si="37">IF(ISNUMBER($FA$82),FA39,"NA")</f>
        <v>NA</v>
      </c>
      <c r="FE39" s="842"/>
      <c r="FF39" s="843"/>
      <c r="FG39" s="843"/>
      <c r="FH39" s="372" t="str">
        <f t="shared" ref="FH39:FH78" si="38">IF(ISNUMBER($FE$82),FE39,"NA")</f>
        <v>NA</v>
      </c>
      <c r="FI39" s="842"/>
      <c r="FJ39" s="843"/>
      <c r="FK39" s="843"/>
      <c r="FL39" s="372" t="str">
        <f t="shared" ref="FL39:FL78" si="39">IF(ISNUMBER($FI$82),FI39,"NA")</f>
        <v>NA</v>
      </c>
      <c r="FM39" s="842"/>
      <c r="FN39" s="843"/>
      <c r="FO39" s="843"/>
      <c r="FP39" s="372" t="str">
        <f t="shared" ref="FP39:FP78" si="40">IF(ISNUMBER($FM$82),FM39,"NA")</f>
        <v>NA</v>
      </c>
      <c r="FQ39" s="842"/>
      <c r="FR39" s="843"/>
      <c r="FS39" s="843"/>
      <c r="FT39" s="372" t="str">
        <f t="shared" ref="FT39:FT78" si="41">IF(ISNUMBER($FQ$82),FQ39,"NA")</f>
        <v>NA</v>
      </c>
      <c r="FU39" s="842"/>
      <c r="FV39" s="843"/>
      <c r="FW39" s="843"/>
      <c r="FX39" s="372" t="str">
        <f t="shared" ref="FX39:FX78" si="42">IF(ISNUMBER($FU$82),FU39,"NA")</f>
        <v>NA</v>
      </c>
      <c r="FY39" s="842"/>
      <c r="FZ39" s="843"/>
      <c r="GA39" s="843"/>
      <c r="GB39" s="372" t="str">
        <f t="shared" ref="GB39:GB78" si="43">IF(ISNUMBER($FY$82),FY39,"NA")</f>
        <v>NA</v>
      </c>
      <c r="GC39" s="842"/>
      <c r="GD39" s="843"/>
      <c r="GE39" s="843"/>
      <c r="GF39" s="372" t="str">
        <f t="shared" ref="GF39:GF78" si="44">IF(ISNUMBER($GC$82),GC39,"NA")</f>
        <v>NA</v>
      </c>
      <c r="GG39" s="842"/>
      <c r="GH39" s="843"/>
      <c r="GI39" s="843"/>
      <c r="GJ39" s="372" t="str">
        <f t="shared" ref="GJ39:GJ78" si="45">IF(ISNUMBER($GG$82),GG39,"NA")</f>
        <v>NA</v>
      </c>
      <c r="GK39" s="842"/>
      <c r="GL39" s="843"/>
      <c r="GM39" s="843"/>
      <c r="GN39" s="372" t="str">
        <f t="shared" ref="GN39:GN78" si="46">IF(ISNUMBER($GK$82),GK39,"NA")</f>
        <v>NA</v>
      </c>
      <c r="GO39" s="842"/>
      <c r="GP39" s="843"/>
      <c r="GQ39" s="843"/>
      <c r="GR39" s="372" t="str">
        <f t="shared" ref="GR39:GR78" si="47">IF(ISNUMBER($GO$82),GO39,"NA")</f>
        <v>NA</v>
      </c>
      <c r="GS39" s="842"/>
      <c r="GT39" s="843"/>
      <c r="GU39" s="843"/>
      <c r="GV39" s="372" t="str">
        <f t="shared" ref="GV39:GV78" si="48">IF(ISNUMBER($GS$82),GS39,"NA")</f>
        <v>NA</v>
      </c>
      <c r="GW39" s="842"/>
      <c r="GX39" s="843"/>
      <c r="GY39" s="843"/>
      <c r="GZ39" s="372" t="str">
        <f t="shared" ref="GZ39:GZ78" si="49">IF(ISNUMBER($GW$82),GW39,"NA")</f>
        <v>NA</v>
      </c>
      <c r="HA39" s="842"/>
      <c r="HB39" s="843"/>
      <c r="HC39" s="843"/>
      <c r="HD39" s="372" t="str">
        <f t="shared" ref="HD39:HD78" si="50">IF(ISNUMBER($HA$82),HA39,"NA")</f>
        <v>NA</v>
      </c>
      <c r="HE39" s="842"/>
      <c r="HF39" s="843"/>
      <c r="HG39" s="843"/>
      <c r="HH39" s="372" t="str">
        <f t="shared" ref="HH39:HH78" si="51">IF(ISNUMBER($HE$82),HE39,"NA")</f>
        <v>NA</v>
      </c>
      <c r="HI39" s="842"/>
      <c r="HJ39" s="843"/>
      <c r="HK39" s="843"/>
      <c r="HL39" s="372" t="str">
        <f t="shared" ref="HL39:HL78" si="52">IF(ISNUMBER($HI$82),HI39,"NA")</f>
        <v>NA</v>
      </c>
      <c r="HM39" s="842"/>
      <c r="HN39" s="843"/>
      <c r="HO39" s="843"/>
      <c r="HP39" s="372" t="str">
        <f t="shared" ref="HP39:HP78" si="53">IF(ISNUMBER($HM$82),HM39,"NA")</f>
        <v>NA</v>
      </c>
      <c r="HQ39" s="842"/>
      <c r="HR39" s="843"/>
      <c r="HS39" s="843"/>
      <c r="HT39" s="372" t="str">
        <f t="shared" ref="HT39:HT78" si="54">IF(ISNUMBER($HQ$82),HQ39,"NA")</f>
        <v>NA</v>
      </c>
      <c r="HU39" s="842"/>
      <c r="HV39" s="843"/>
      <c r="HW39" s="843"/>
      <c r="HX39" s="372" t="str">
        <f t="shared" ref="HX39:HX78" si="55">IF(ISNUMBER($HU$82),HU39,"NA")</f>
        <v>NA</v>
      </c>
      <c r="HY39" s="842"/>
      <c r="HZ39" s="843"/>
      <c r="IA39" s="843"/>
      <c r="IB39" s="372" t="str">
        <f t="shared" ref="IB39:IB78" si="56">IF(ISNUMBER($HY$82),HY39,"NA")</f>
        <v>NA</v>
      </c>
      <c r="IC39" s="842"/>
      <c r="ID39" s="843"/>
      <c r="IE39" s="843"/>
      <c r="IF39" s="372" t="str">
        <f t="shared" ref="IF39:IF78" si="57">IF(ISNUMBER($IC$82),IC39,"NA")</f>
        <v>NA</v>
      </c>
      <c r="IG39" s="842"/>
      <c r="IH39" s="843"/>
      <c r="II39" s="843"/>
      <c r="IJ39" s="372" t="str">
        <f t="shared" ref="IJ39:IJ78" si="58">IF(ISNUMBER($IG$82),IG39,"NA")</f>
        <v>NA</v>
      </c>
      <c r="IK39" s="842"/>
      <c r="IL39" s="843"/>
      <c r="IM39" s="843"/>
      <c r="IN39" s="372" t="str">
        <f t="shared" ref="IN39:IN78" si="59">IF(ISNUMBER($IK$82),IK39,"NA")</f>
        <v>NA</v>
      </c>
      <c r="IO39" s="842"/>
      <c r="IP39" s="843"/>
      <c r="IQ39" s="843"/>
      <c r="IR39" s="372" t="str">
        <f t="shared" ref="IR39:IR78" si="60">IF(ISNUMBER($IO$82),IO39,"NA")</f>
        <v>NA</v>
      </c>
      <c r="IS39" s="842"/>
      <c r="IT39" s="843"/>
      <c r="IU39" s="843"/>
      <c r="IV39" s="372" t="str">
        <f t="shared" ref="IV39:IV78" si="61">IF(ISNUMBER($IS$82),IS39,"NA")</f>
        <v>NA</v>
      </c>
      <c r="IW39" s="842"/>
      <c r="IX39" s="843"/>
      <c r="IY39" s="843"/>
      <c r="IZ39" s="372" t="str">
        <f t="shared" ref="IZ39:IZ78" si="62">IF(ISNUMBER($IW$82),IW39,"NA")</f>
        <v>NA</v>
      </c>
      <c r="JA39" s="842"/>
      <c r="JB39" s="843"/>
      <c r="JC39" s="843"/>
      <c r="JD39" s="372" t="str">
        <f t="shared" ref="JD39:JD78" si="63">IF(ISNUMBER($JA$82),JA39,"NA")</f>
        <v>NA</v>
      </c>
      <c r="JE39" s="842"/>
      <c r="JF39" s="843"/>
      <c r="JG39" s="843"/>
      <c r="JH39" s="372" t="str">
        <f t="shared" ref="JH39:JH78" si="64">IF(ISNUMBER($JE$82),JE39,"NA")</f>
        <v>NA</v>
      </c>
      <c r="JI39" s="842"/>
      <c r="JJ39" s="843"/>
      <c r="JK39" s="843"/>
      <c r="JL39" s="372" t="str">
        <f t="shared" ref="JL39:JL78" si="65">IF(ISNUMBER($JI$82),JI39,"NA")</f>
        <v>NA</v>
      </c>
      <c r="JM39" s="842"/>
      <c r="JN39" s="843"/>
      <c r="JO39" s="843"/>
      <c r="JP39" s="372" t="str">
        <f t="shared" ref="JP39:JP78" si="66">IF(ISNUMBER($JM$82),JM39,"NA")</f>
        <v>NA</v>
      </c>
      <c r="JQ39" s="842"/>
      <c r="JR39" s="843"/>
      <c r="JS39" s="843"/>
      <c r="JT39" s="372" t="str">
        <f t="shared" ref="JT39:JT78" si="67">IF(ISNUMBER($JQ$82),JQ39,"NA")</f>
        <v>NA</v>
      </c>
      <c r="JU39" s="842"/>
      <c r="JV39" s="843"/>
      <c r="JW39" s="843"/>
      <c r="JX39" s="372" t="str">
        <f t="shared" ref="JX39:JX78" si="68">IF(ISNUMBER($JU$82),JU39,"NA")</f>
        <v>NA</v>
      </c>
      <c r="JY39" s="842"/>
      <c r="JZ39" s="843"/>
      <c r="KA39" s="843"/>
      <c r="KB39" s="372" t="str">
        <f t="shared" ref="KB39:KB78" si="69">IF(ISNUMBER($JY$82),JY39,"NA")</f>
        <v>NA</v>
      </c>
      <c r="KC39" s="842"/>
      <c r="KD39" s="843"/>
      <c r="KE39" s="843"/>
      <c r="KF39" s="372" t="str">
        <f t="shared" ref="KF39:KF78" si="70">IF(ISNUMBER($KC$82),KC39,"NA")</f>
        <v>NA</v>
      </c>
      <c r="KG39" s="842"/>
      <c r="KH39" s="843"/>
      <c r="KI39" s="843"/>
      <c r="KJ39" s="372" t="str">
        <f t="shared" ref="KJ39:KJ78" si="71">IF(ISNUMBER($KG$82),KG39,"NA")</f>
        <v>NA</v>
      </c>
      <c r="KK39" s="842"/>
      <c r="KL39" s="843"/>
      <c r="KM39" s="843"/>
      <c r="KN39" s="372" t="str">
        <f t="shared" ref="KN39:KN78" si="72">IF(ISNUMBER($KK$82),KK39,"NA")</f>
        <v>NA</v>
      </c>
      <c r="KO39" s="842"/>
      <c r="KP39" s="843"/>
      <c r="KQ39" s="843"/>
      <c r="KR39" s="372" t="str">
        <f t="shared" ref="KR39:KR78" si="73">IF(ISNUMBER($KO$82),KO39,"NA")</f>
        <v>NA</v>
      </c>
      <c r="KS39" s="842"/>
      <c r="KT39" s="843"/>
      <c r="KU39" s="843"/>
      <c r="KV39" s="372" t="str">
        <f t="shared" ref="KV39:KV78" si="74">IF(ISNUMBER($KS$82),KS39,"NA")</f>
        <v>NA</v>
      </c>
      <c r="KW39" s="842"/>
      <c r="KX39" s="843"/>
      <c r="KY39" s="843"/>
      <c r="KZ39" s="372" t="str">
        <f t="shared" ref="KZ39:KZ78" si="75">IF(ISNUMBER($KW$82),KW39,"NA")</f>
        <v>NA</v>
      </c>
      <c r="LA39" s="842"/>
      <c r="LB39" s="843"/>
      <c r="LC39" s="843"/>
      <c r="LD39" s="372" t="str">
        <f t="shared" ref="LD39:LD78" si="76">IF(ISNUMBER($LA$82),LA39,"NA")</f>
        <v>NA</v>
      </c>
      <c r="LE39" s="842"/>
      <c r="LF39" s="843"/>
      <c r="LG39" s="843"/>
      <c r="LH39" s="372" t="str">
        <f t="shared" ref="LH39:LH78" si="77">IF(ISNUMBER($LE$82),LE39,"NA")</f>
        <v>NA</v>
      </c>
      <c r="LI39" s="842"/>
      <c r="LJ39" s="843"/>
      <c r="LK39" s="843"/>
      <c r="LL39" s="372" t="str">
        <f t="shared" ref="LL39:LL78" si="78">IF(ISNUMBER($LI$82),LI39,"NA")</f>
        <v>NA</v>
      </c>
      <c r="LM39" s="842"/>
      <c r="LN39" s="843"/>
      <c r="LO39" s="843"/>
      <c r="LP39" s="372" t="str">
        <f t="shared" ref="LP39:LP78" si="79">IF(ISNUMBER($LM$82),LM39,"NA")</f>
        <v>NA</v>
      </c>
      <c r="LQ39" s="842"/>
      <c r="LR39" s="843"/>
      <c r="LS39" s="843"/>
      <c r="LT39" s="372" t="str">
        <f t="shared" ref="LT39:LT78" si="80">IF(ISNUMBER($LQ$82),LQ39,"NA")</f>
        <v>NA</v>
      </c>
      <c r="LU39" s="842"/>
      <c r="LV39" s="843"/>
      <c r="LW39" s="843"/>
      <c r="LX39" s="372" t="str">
        <f t="shared" ref="LX39:LX78" si="81">IF(ISNUMBER($LU$82),LU39,"NA")</f>
        <v>NA</v>
      </c>
      <c r="LY39" s="842"/>
      <c r="LZ39" s="843"/>
      <c r="MA39" s="843"/>
      <c r="MB39" s="372" t="str">
        <f t="shared" ref="MB39:MB78" si="82">IF(ISNUMBER($LY$82),LY39,"NA")</f>
        <v>NA</v>
      </c>
      <c r="MC39" s="842"/>
      <c r="MD39" s="843"/>
      <c r="ME39" s="843"/>
      <c r="MF39" s="372" t="str">
        <f t="shared" ref="MF39:MF78" si="83">IF(ISNUMBER($MC$82),MC39,"NA")</f>
        <v>NA</v>
      </c>
      <c r="MG39" s="842"/>
      <c r="MH39" s="843"/>
      <c r="MI39" s="843"/>
      <c r="MJ39" s="372" t="str">
        <f t="shared" ref="MJ39:MJ78" si="84">IF(ISNUMBER($MG$82),MG39,"NA")</f>
        <v>NA</v>
      </c>
      <c r="MK39" s="842"/>
      <c r="ML39" s="843"/>
      <c r="MM39" s="843"/>
      <c r="MN39" s="372" t="str">
        <f t="shared" ref="MN39:MN78" si="85">IF(ISNUMBER($MK$82),MK39,"NA")</f>
        <v>NA</v>
      </c>
      <c r="MO39" s="842"/>
      <c r="MP39" s="843"/>
      <c r="MQ39" s="843"/>
      <c r="MR39" s="372" t="str">
        <f t="shared" ref="MR39:MR78" si="86">IF(ISNUMBER($MO$82),MO39,"NA")</f>
        <v>NA</v>
      </c>
      <c r="MS39" s="842"/>
      <c r="MT39" s="843"/>
      <c r="MU39" s="843"/>
      <c r="MV39" s="372" t="str">
        <f t="shared" ref="MV39:MV78" si="87">IF(ISNUMBER($MS$82),MS39,"NA")</f>
        <v>NA</v>
      </c>
      <c r="MW39" s="842"/>
      <c r="MX39" s="843"/>
      <c r="MY39" s="843"/>
      <c r="MZ39" s="372" t="str">
        <f t="shared" ref="MZ39:MZ78" si="88">IF(ISNUMBER($MW$82),MW39,"NA")</f>
        <v>NA</v>
      </c>
      <c r="NA39" s="842"/>
      <c r="NB39" s="843"/>
      <c r="NC39" s="843"/>
      <c r="ND39" s="372" t="str">
        <f t="shared" ref="ND39:ND78" si="89">IF(ISNUMBER($NA$82),NA39,"NA")</f>
        <v>NA</v>
      </c>
      <c r="NE39" s="842"/>
      <c r="NF39" s="843"/>
      <c r="NG39" s="843"/>
      <c r="NH39" s="372" t="str">
        <f t="shared" ref="NH39:NH78" si="90">IF(ISNUMBER($NE$82),NE39,"NA")</f>
        <v>NA</v>
      </c>
      <c r="NI39" s="406" t="str">
        <f t="shared" si="0"/>
        <v>NA</v>
      </c>
      <c r="NJ39" s="924"/>
      <c r="NK39" s="100"/>
      <c r="NL39" s="100"/>
    </row>
    <row r="40" spans="1:376" s="26" customFormat="1" ht="68.25" customHeight="1">
      <c r="A40" s="1060"/>
      <c r="B40" s="1057"/>
      <c r="C40" s="1059"/>
      <c r="D40" s="804"/>
      <c r="E40" s="808"/>
      <c r="F40" s="809"/>
      <c r="G40" s="814"/>
      <c r="H40" s="815"/>
      <c r="I40" s="371" t="s">
        <v>653</v>
      </c>
      <c r="J40" s="384"/>
      <c r="K40" s="923"/>
      <c r="L40" s="387"/>
      <c r="M40" s="833"/>
      <c r="N40" s="834"/>
      <c r="O40" s="834"/>
      <c r="P40" s="372" t="str">
        <f t="shared" si="1"/>
        <v>NA</v>
      </c>
      <c r="Q40" s="833"/>
      <c r="R40" s="834"/>
      <c r="S40" s="834"/>
      <c r="T40" s="372" t="str">
        <f t="shared" si="2"/>
        <v>NA</v>
      </c>
      <c r="U40" s="833"/>
      <c r="V40" s="834"/>
      <c r="W40" s="834"/>
      <c r="X40" s="372" t="str">
        <f t="shared" si="3"/>
        <v>NA</v>
      </c>
      <c r="Y40" s="833"/>
      <c r="Z40" s="834"/>
      <c r="AA40" s="834"/>
      <c r="AB40" s="372" t="str">
        <f t="shared" si="4"/>
        <v>NA</v>
      </c>
      <c r="AC40" s="833"/>
      <c r="AD40" s="834"/>
      <c r="AE40" s="834"/>
      <c r="AF40" s="372" t="str">
        <f t="shared" si="5"/>
        <v>NA</v>
      </c>
      <c r="AG40" s="833"/>
      <c r="AH40" s="834"/>
      <c r="AI40" s="834"/>
      <c r="AJ40" s="372" t="str">
        <f t="shared" si="6"/>
        <v>NA</v>
      </c>
      <c r="AK40" s="833"/>
      <c r="AL40" s="834"/>
      <c r="AM40" s="834"/>
      <c r="AN40" s="372" t="str">
        <f t="shared" si="7"/>
        <v>NA</v>
      </c>
      <c r="AO40" s="833"/>
      <c r="AP40" s="834"/>
      <c r="AQ40" s="834"/>
      <c r="AR40" s="372" t="str">
        <f t="shared" si="8"/>
        <v>NA</v>
      </c>
      <c r="AS40" s="833"/>
      <c r="AT40" s="834"/>
      <c r="AU40" s="834"/>
      <c r="AV40" s="372" t="str">
        <f t="shared" si="9"/>
        <v>NA</v>
      </c>
      <c r="AW40" s="833"/>
      <c r="AX40" s="834"/>
      <c r="AY40" s="834"/>
      <c r="AZ40" s="372" t="str">
        <f t="shared" si="10"/>
        <v>NA</v>
      </c>
      <c r="BA40" s="833"/>
      <c r="BB40" s="834"/>
      <c r="BC40" s="834"/>
      <c r="BD40" s="372" t="str">
        <f t="shared" si="11"/>
        <v>NA</v>
      </c>
      <c r="BE40" s="833"/>
      <c r="BF40" s="834"/>
      <c r="BG40" s="834"/>
      <c r="BH40" s="372" t="str">
        <f t="shared" si="12"/>
        <v>NA</v>
      </c>
      <c r="BI40" s="833"/>
      <c r="BJ40" s="834"/>
      <c r="BK40" s="834"/>
      <c r="BL40" s="372" t="str">
        <f t="shared" si="13"/>
        <v>NA</v>
      </c>
      <c r="BM40" s="833"/>
      <c r="BN40" s="834"/>
      <c r="BO40" s="834"/>
      <c r="BP40" s="372" t="str">
        <f t="shared" si="14"/>
        <v>NA</v>
      </c>
      <c r="BQ40" s="833"/>
      <c r="BR40" s="834"/>
      <c r="BS40" s="834"/>
      <c r="BT40" s="372" t="str">
        <f t="shared" si="15"/>
        <v>NA</v>
      </c>
      <c r="BU40" s="833"/>
      <c r="BV40" s="834"/>
      <c r="BW40" s="834"/>
      <c r="BX40" s="372" t="str">
        <f t="shared" si="16"/>
        <v>NA</v>
      </c>
      <c r="BY40" s="833"/>
      <c r="BZ40" s="834"/>
      <c r="CA40" s="834"/>
      <c r="CB40" s="372" t="str">
        <f t="shared" si="17"/>
        <v>NA</v>
      </c>
      <c r="CC40" s="833"/>
      <c r="CD40" s="834"/>
      <c r="CE40" s="834"/>
      <c r="CF40" s="372" t="str">
        <f t="shared" si="18"/>
        <v>NA</v>
      </c>
      <c r="CG40" s="833"/>
      <c r="CH40" s="834"/>
      <c r="CI40" s="834"/>
      <c r="CJ40" s="372" t="str">
        <f t="shared" si="19"/>
        <v>NA</v>
      </c>
      <c r="CK40" s="833"/>
      <c r="CL40" s="834"/>
      <c r="CM40" s="834"/>
      <c r="CN40" s="372" t="str">
        <f t="shared" si="20"/>
        <v>NA</v>
      </c>
      <c r="CO40" s="833"/>
      <c r="CP40" s="834"/>
      <c r="CQ40" s="834"/>
      <c r="CR40" s="372" t="str">
        <f t="shared" si="21"/>
        <v>NA</v>
      </c>
      <c r="CS40" s="833"/>
      <c r="CT40" s="834"/>
      <c r="CU40" s="834"/>
      <c r="CV40" s="372" t="str">
        <f t="shared" si="22"/>
        <v>NA</v>
      </c>
      <c r="CW40" s="833"/>
      <c r="CX40" s="834"/>
      <c r="CY40" s="834"/>
      <c r="CZ40" s="372" t="str">
        <f t="shared" si="23"/>
        <v>NA</v>
      </c>
      <c r="DA40" s="833"/>
      <c r="DB40" s="834"/>
      <c r="DC40" s="834"/>
      <c r="DD40" s="372" t="str">
        <f t="shared" si="24"/>
        <v>NA</v>
      </c>
      <c r="DE40" s="833"/>
      <c r="DF40" s="834"/>
      <c r="DG40" s="834"/>
      <c r="DH40" s="372" t="str">
        <f t="shared" si="25"/>
        <v>NA</v>
      </c>
      <c r="DI40" s="833"/>
      <c r="DJ40" s="834"/>
      <c r="DK40" s="834"/>
      <c r="DL40" s="372" t="str">
        <f t="shared" si="26"/>
        <v>NA</v>
      </c>
      <c r="DM40" s="833"/>
      <c r="DN40" s="834"/>
      <c r="DO40" s="834"/>
      <c r="DP40" s="372" t="str">
        <f t="shared" si="27"/>
        <v>NA</v>
      </c>
      <c r="DQ40" s="833"/>
      <c r="DR40" s="834"/>
      <c r="DS40" s="834"/>
      <c r="DT40" s="372" t="str">
        <f t="shared" si="28"/>
        <v>NA</v>
      </c>
      <c r="DU40" s="833"/>
      <c r="DV40" s="834"/>
      <c r="DW40" s="834"/>
      <c r="DX40" s="372" t="str">
        <f t="shared" si="29"/>
        <v>NA</v>
      </c>
      <c r="DY40" s="833"/>
      <c r="DZ40" s="834"/>
      <c r="EA40" s="834"/>
      <c r="EB40" s="372" t="str">
        <f t="shared" si="30"/>
        <v>NA</v>
      </c>
      <c r="EC40" s="827"/>
      <c r="ED40" s="828"/>
      <c r="EE40" s="828"/>
      <c r="EF40" s="372" t="str">
        <f t="shared" si="31"/>
        <v>NA</v>
      </c>
      <c r="EG40" s="833"/>
      <c r="EH40" s="834"/>
      <c r="EI40" s="834"/>
      <c r="EJ40" s="372" t="str">
        <f t="shared" si="32"/>
        <v>NA</v>
      </c>
      <c r="EK40" s="833"/>
      <c r="EL40" s="834"/>
      <c r="EM40" s="834"/>
      <c r="EN40" s="372" t="str">
        <f t="shared" si="33"/>
        <v>NA</v>
      </c>
      <c r="EO40" s="833"/>
      <c r="EP40" s="834"/>
      <c r="EQ40" s="834"/>
      <c r="ER40" s="372" t="str">
        <f t="shared" si="34"/>
        <v>NA</v>
      </c>
      <c r="ES40" s="833"/>
      <c r="ET40" s="834"/>
      <c r="EU40" s="834"/>
      <c r="EV40" s="372" t="str">
        <f t="shared" si="35"/>
        <v>NA</v>
      </c>
      <c r="EW40" s="833"/>
      <c r="EX40" s="834"/>
      <c r="EY40" s="834"/>
      <c r="EZ40" s="372" t="str">
        <f t="shared" si="36"/>
        <v>NA</v>
      </c>
      <c r="FA40" s="833"/>
      <c r="FB40" s="834"/>
      <c r="FC40" s="834"/>
      <c r="FD40" s="372" t="str">
        <f t="shared" si="37"/>
        <v>NA</v>
      </c>
      <c r="FE40" s="833"/>
      <c r="FF40" s="834"/>
      <c r="FG40" s="834"/>
      <c r="FH40" s="372" t="str">
        <f t="shared" si="38"/>
        <v>NA</v>
      </c>
      <c r="FI40" s="833"/>
      <c r="FJ40" s="834"/>
      <c r="FK40" s="834"/>
      <c r="FL40" s="372" t="str">
        <f t="shared" si="39"/>
        <v>NA</v>
      </c>
      <c r="FM40" s="833"/>
      <c r="FN40" s="834"/>
      <c r="FO40" s="834"/>
      <c r="FP40" s="372" t="str">
        <f t="shared" si="40"/>
        <v>NA</v>
      </c>
      <c r="FQ40" s="833"/>
      <c r="FR40" s="834"/>
      <c r="FS40" s="834"/>
      <c r="FT40" s="372" t="str">
        <f t="shared" si="41"/>
        <v>NA</v>
      </c>
      <c r="FU40" s="833"/>
      <c r="FV40" s="834"/>
      <c r="FW40" s="834"/>
      <c r="FX40" s="372" t="str">
        <f t="shared" si="42"/>
        <v>NA</v>
      </c>
      <c r="FY40" s="833"/>
      <c r="FZ40" s="834"/>
      <c r="GA40" s="834"/>
      <c r="GB40" s="372" t="str">
        <f t="shared" si="43"/>
        <v>NA</v>
      </c>
      <c r="GC40" s="833"/>
      <c r="GD40" s="834"/>
      <c r="GE40" s="834"/>
      <c r="GF40" s="372" t="str">
        <f t="shared" si="44"/>
        <v>NA</v>
      </c>
      <c r="GG40" s="833"/>
      <c r="GH40" s="834"/>
      <c r="GI40" s="834"/>
      <c r="GJ40" s="372" t="str">
        <f t="shared" si="45"/>
        <v>NA</v>
      </c>
      <c r="GK40" s="833"/>
      <c r="GL40" s="834"/>
      <c r="GM40" s="834"/>
      <c r="GN40" s="372" t="str">
        <f t="shared" si="46"/>
        <v>NA</v>
      </c>
      <c r="GO40" s="833"/>
      <c r="GP40" s="834"/>
      <c r="GQ40" s="834"/>
      <c r="GR40" s="372" t="str">
        <f t="shared" si="47"/>
        <v>NA</v>
      </c>
      <c r="GS40" s="833"/>
      <c r="GT40" s="834"/>
      <c r="GU40" s="834"/>
      <c r="GV40" s="372" t="str">
        <f t="shared" si="48"/>
        <v>NA</v>
      </c>
      <c r="GW40" s="833"/>
      <c r="GX40" s="834"/>
      <c r="GY40" s="834"/>
      <c r="GZ40" s="372" t="str">
        <f t="shared" si="49"/>
        <v>NA</v>
      </c>
      <c r="HA40" s="833"/>
      <c r="HB40" s="834"/>
      <c r="HC40" s="834"/>
      <c r="HD40" s="372" t="str">
        <f t="shared" si="50"/>
        <v>NA</v>
      </c>
      <c r="HE40" s="833"/>
      <c r="HF40" s="834"/>
      <c r="HG40" s="834"/>
      <c r="HH40" s="372" t="str">
        <f t="shared" si="51"/>
        <v>NA</v>
      </c>
      <c r="HI40" s="833"/>
      <c r="HJ40" s="834"/>
      <c r="HK40" s="834"/>
      <c r="HL40" s="372" t="str">
        <f t="shared" si="52"/>
        <v>NA</v>
      </c>
      <c r="HM40" s="833"/>
      <c r="HN40" s="834"/>
      <c r="HO40" s="834"/>
      <c r="HP40" s="372" t="str">
        <f t="shared" si="53"/>
        <v>NA</v>
      </c>
      <c r="HQ40" s="833"/>
      <c r="HR40" s="834"/>
      <c r="HS40" s="834"/>
      <c r="HT40" s="372" t="str">
        <f t="shared" si="54"/>
        <v>NA</v>
      </c>
      <c r="HU40" s="833"/>
      <c r="HV40" s="834"/>
      <c r="HW40" s="834"/>
      <c r="HX40" s="372" t="str">
        <f t="shared" si="55"/>
        <v>NA</v>
      </c>
      <c r="HY40" s="833"/>
      <c r="HZ40" s="834"/>
      <c r="IA40" s="834"/>
      <c r="IB40" s="372" t="str">
        <f t="shared" si="56"/>
        <v>NA</v>
      </c>
      <c r="IC40" s="833"/>
      <c r="ID40" s="834"/>
      <c r="IE40" s="834"/>
      <c r="IF40" s="372" t="str">
        <f t="shared" si="57"/>
        <v>NA</v>
      </c>
      <c r="IG40" s="833"/>
      <c r="IH40" s="834"/>
      <c r="II40" s="834"/>
      <c r="IJ40" s="372" t="str">
        <f t="shared" si="58"/>
        <v>NA</v>
      </c>
      <c r="IK40" s="833"/>
      <c r="IL40" s="834"/>
      <c r="IM40" s="834"/>
      <c r="IN40" s="372" t="str">
        <f t="shared" si="59"/>
        <v>NA</v>
      </c>
      <c r="IO40" s="833"/>
      <c r="IP40" s="834"/>
      <c r="IQ40" s="834"/>
      <c r="IR40" s="372" t="str">
        <f t="shared" si="60"/>
        <v>NA</v>
      </c>
      <c r="IS40" s="833"/>
      <c r="IT40" s="834"/>
      <c r="IU40" s="834"/>
      <c r="IV40" s="372" t="str">
        <f t="shared" si="61"/>
        <v>NA</v>
      </c>
      <c r="IW40" s="833"/>
      <c r="IX40" s="834"/>
      <c r="IY40" s="834"/>
      <c r="IZ40" s="372" t="str">
        <f t="shared" si="62"/>
        <v>NA</v>
      </c>
      <c r="JA40" s="833"/>
      <c r="JB40" s="834"/>
      <c r="JC40" s="834"/>
      <c r="JD40" s="372" t="str">
        <f t="shared" si="63"/>
        <v>NA</v>
      </c>
      <c r="JE40" s="833"/>
      <c r="JF40" s="834"/>
      <c r="JG40" s="834"/>
      <c r="JH40" s="372" t="str">
        <f t="shared" si="64"/>
        <v>NA</v>
      </c>
      <c r="JI40" s="833"/>
      <c r="JJ40" s="834"/>
      <c r="JK40" s="834"/>
      <c r="JL40" s="372" t="str">
        <f t="shared" si="65"/>
        <v>NA</v>
      </c>
      <c r="JM40" s="833"/>
      <c r="JN40" s="834"/>
      <c r="JO40" s="834"/>
      <c r="JP40" s="372" t="str">
        <f t="shared" si="66"/>
        <v>NA</v>
      </c>
      <c r="JQ40" s="833"/>
      <c r="JR40" s="834"/>
      <c r="JS40" s="834"/>
      <c r="JT40" s="372" t="str">
        <f t="shared" si="67"/>
        <v>NA</v>
      </c>
      <c r="JU40" s="833"/>
      <c r="JV40" s="834"/>
      <c r="JW40" s="834"/>
      <c r="JX40" s="372" t="str">
        <f t="shared" si="68"/>
        <v>NA</v>
      </c>
      <c r="JY40" s="833"/>
      <c r="JZ40" s="834"/>
      <c r="KA40" s="834"/>
      <c r="KB40" s="372" t="str">
        <f t="shared" si="69"/>
        <v>NA</v>
      </c>
      <c r="KC40" s="833"/>
      <c r="KD40" s="834"/>
      <c r="KE40" s="834"/>
      <c r="KF40" s="372" t="str">
        <f t="shared" si="70"/>
        <v>NA</v>
      </c>
      <c r="KG40" s="833"/>
      <c r="KH40" s="834"/>
      <c r="KI40" s="834"/>
      <c r="KJ40" s="372" t="str">
        <f t="shared" si="71"/>
        <v>NA</v>
      </c>
      <c r="KK40" s="833"/>
      <c r="KL40" s="834"/>
      <c r="KM40" s="834"/>
      <c r="KN40" s="372" t="str">
        <f t="shared" si="72"/>
        <v>NA</v>
      </c>
      <c r="KO40" s="833"/>
      <c r="KP40" s="834"/>
      <c r="KQ40" s="834"/>
      <c r="KR40" s="372" t="str">
        <f t="shared" si="73"/>
        <v>NA</v>
      </c>
      <c r="KS40" s="833"/>
      <c r="KT40" s="834"/>
      <c r="KU40" s="834"/>
      <c r="KV40" s="372" t="str">
        <f t="shared" si="74"/>
        <v>NA</v>
      </c>
      <c r="KW40" s="833"/>
      <c r="KX40" s="834"/>
      <c r="KY40" s="834"/>
      <c r="KZ40" s="372" t="str">
        <f t="shared" si="75"/>
        <v>NA</v>
      </c>
      <c r="LA40" s="833"/>
      <c r="LB40" s="834"/>
      <c r="LC40" s="834"/>
      <c r="LD40" s="372" t="str">
        <f t="shared" si="76"/>
        <v>NA</v>
      </c>
      <c r="LE40" s="833"/>
      <c r="LF40" s="834"/>
      <c r="LG40" s="834"/>
      <c r="LH40" s="372" t="str">
        <f t="shared" si="77"/>
        <v>NA</v>
      </c>
      <c r="LI40" s="833"/>
      <c r="LJ40" s="834"/>
      <c r="LK40" s="834"/>
      <c r="LL40" s="372" t="str">
        <f t="shared" si="78"/>
        <v>NA</v>
      </c>
      <c r="LM40" s="833"/>
      <c r="LN40" s="834"/>
      <c r="LO40" s="834"/>
      <c r="LP40" s="372" t="str">
        <f t="shared" si="79"/>
        <v>NA</v>
      </c>
      <c r="LQ40" s="833"/>
      <c r="LR40" s="834"/>
      <c r="LS40" s="834"/>
      <c r="LT40" s="372" t="str">
        <f t="shared" si="80"/>
        <v>NA</v>
      </c>
      <c r="LU40" s="833"/>
      <c r="LV40" s="834"/>
      <c r="LW40" s="834"/>
      <c r="LX40" s="372" t="str">
        <f t="shared" si="81"/>
        <v>NA</v>
      </c>
      <c r="LY40" s="833"/>
      <c r="LZ40" s="834"/>
      <c r="MA40" s="834"/>
      <c r="MB40" s="372" t="str">
        <f t="shared" si="82"/>
        <v>NA</v>
      </c>
      <c r="MC40" s="833"/>
      <c r="MD40" s="834"/>
      <c r="ME40" s="834"/>
      <c r="MF40" s="372" t="str">
        <f t="shared" si="83"/>
        <v>NA</v>
      </c>
      <c r="MG40" s="833"/>
      <c r="MH40" s="834"/>
      <c r="MI40" s="834"/>
      <c r="MJ40" s="372" t="str">
        <f t="shared" si="84"/>
        <v>NA</v>
      </c>
      <c r="MK40" s="833"/>
      <c r="ML40" s="834"/>
      <c r="MM40" s="834"/>
      <c r="MN40" s="372" t="str">
        <f t="shared" si="85"/>
        <v>NA</v>
      </c>
      <c r="MO40" s="833"/>
      <c r="MP40" s="834"/>
      <c r="MQ40" s="834"/>
      <c r="MR40" s="372" t="str">
        <f t="shared" si="86"/>
        <v>NA</v>
      </c>
      <c r="MS40" s="833"/>
      <c r="MT40" s="834"/>
      <c r="MU40" s="834"/>
      <c r="MV40" s="372" t="str">
        <f t="shared" si="87"/>
        <v>NA</v>
      </c>
      <c r="MW40" s="833"/>
      <c r="MX40" s="834"/>
      <c r="MY40" s="834"/>
      <c r="MZ40" s="372" t="str">
        <f t="shared" si="88"/>
        <v>NA</v>
      </c>
      <c r="NA40" s="833"/>
      <c r="NB40" s="834"/>
      <c r="NC40" s="834"/>
      <c r="ND40" s="372" t="str">
        <f t="shared" si="89"/>
        <v>NA</v>
      </c>
      <c r="NE40" s="833"/>
      <c r="NF40" s="834"/>
      <c r="NG40" s="834"/>
      <c r="NH40" s="372" t="str">
        <f t="shared" si="90"/>
        <v>NA</v>
      </c>
      <c r="NI40" s="406" t="str">
        <f t="shared" si="0"/>
        <v>NA</v>
      </c>
      <c r="NJ40" s="924"/>
      <c r="NK40" s="100"/>
      <c r="NL40" s="100"/>
    </row>
    <row r="41" spans="1:376" s="26" customFormat="1" ht="84.75" customHeight="1">
      <c r="A41" s="1060"/>
      <c r="B41" s="1057"/>
      <c r="C41" s="1059"/>
      <c r="D41" s="804"/>
      <c r="E41" s="808"/>
      <c r="F41" s="809"/>
      <c r="G41" s="814"/>
      <c r="H41" s="835"/>
      <c r="I41" s="371" t="s">
        <v>639</v>
      </c>
      <c r="J41" s="384"/>
      <c r="K41" s="923"/>
      <c r="L41" s="387"/>
      <c r="M41" s="827"/>
      <c r="N41" s="828"/>
      <c r="O41" s="828"/>
      <c r="P41" s="372" t="str">
        <f t="shared" si="1"/>
        <v>NA</v>
      </c>
      <c r="Q41" s="827"/>
      <c r="R41" s="828"/>
      <c r="S41" s="828"/>
      <c r="T41" s="372" t="str">
        <f t="shared" si="2"/>
        <v>NA</v>
      </c>
      <c r="U41" s="827"/>
      <c r="V41" s="828"/>
      <c r="W41" s="828"/>
      <c r="X41" s="372" t="str">
        <f t="shared" si="3"/>
        <v>NA</v>
      </c>
      <c r="Y41" s="827"/>
      <c r="Z41" s="828"/>
      <c r="AA41" s="828"/>
      <c r="AB41" s="372" t="str">
        <f t="shared" si="4"/>
        <v>NA</v>
      </c>
      <c r="AC41" s="827"/>
      <c r="AD41" s="828"/>
      <c r="AE41" s="828"/>
      <c r="AF41" s="372" t="str">
        <f t="shared" si="5"/>
        <v>NA</v>
      </c>
      <c r="AG41" s="827"/>
      <c r="AH41" s="828"/>
      <c r="AI41" s="828"/>
      <c r="AJ41" s="372" t="str">
        <f t="shared" si="6"/>
        <v>NA</v>
      </c>
      <c r="AK41" s="827"/>
      <c r="AL41" s="828"/>
      <c r="AM41" s="828"/>
      <c r="AN41" s="372" t="str">
        <f t="shared" si="7"/>
        <v>NA</v>
      </c>
      <c r="AO41" s="827"/>
      <c r="AP41" s="828"/>
      <c r="AQ41" s="828"/>
      <c r="AR41" s="372" t="str">
        <f t="shared" si="8"/>
        <v>NA</v>
      </c>
      <c r="AS41" s="827"/>
      <c r="AT41" s="828"/>
      <c r="AU41" s="828"/>
      <c r="AV41" s="372" t="str">
        <f t="shared" si="9"/>
        <v>NA</v>
      </c>
      <c r="AW41" s="827"/>
      <c r="AX41" s="828"/>
      <c r="AY41" s="828"/>
      <c r="AZ41" s="372" t="str">
        <f t="shared" si="10"/>
        <v>NA</v>
      </c>
      <c r="BA41" s="827"/>
      <c r="BB41" s="828"/>
      <c r="BC41" s="828"/>
      <c r="BD41" s="372" t="str">
        <f t="shared" si="11"/>
        <v>NA</v>
      </c>
      <c r="BE41" s="827"/>
      <c r="BF41" s="828"/>
      <c r="BG41" s="828"/>
      <c r="BH41" s="372" t="str">
        <f t="shared" si="12"/>
        <v>NA</v>
      </c>
      <c r="BI41" s="827"/>
      <c r="BJ41" s="828"/>
      <c r="BK41" s="828"/>
      <c r="BL41" s="372" t="str">
        <f t="shared" si="13"/>
        <v>NA</v>
      </c>
      <c r="BM41" s="827"/>
      <c r="BN41" s="828"/>
      <c r="BO41" s="828"/>
      <c r="BP41" s="372" t="str">
        <f t="shared" si="14"/>
        <v>NA</v>
      </c>
      <c r="BQ41" s="827"/>
      <c r="BR41" s="828"/>
      <c r="BS41" s="828"/>
      <c r="BT41" s="372" t="str">
        <f t="shared" si="15"/>
        <v>NA</v>
      </c>
      <c r="BU41" s="827"/>
      <c r="BV41" s="828"/>
      <c r="BW41" s="828"/>
      <c r="BX41" s="372" t="str">
        <f t="shared" si="16"/>
        <v>NA</v>
      </c>
      <c r="BY41" s="827"/>
      <c r="BZ41" s="828"/>
      <c r="CA41" s="828"/>
      <c r="CB41" s="372" t="str">
        <f t="shared" si="17"/>
        <v>NA</v>
      </c>
      <c r="CC41" s="827"/>
      <c r="CD41" s="828"/>
      <c r="CE41" s="828"/>
      <c r="CF41" s="372" t="str">
        <f t="shared" si="18"/>
        <v>NA</v>
      </c>
      <c r="CG41" s="827"/>
      <c r="CH41" s="828"/>
      <c r="CI41" s="828"/>
      <c r="CJ41" s="372" t="str">
        <f t="shared" si="19"/>
        <v>NA</v>
      </c>
      <c r="CK41" s="827"/>
      <c r="CL41" s="828"/>
      <c r="CM41" s="828"/>
      <c r="CN41" s="372" t="str">
        <f t="shared" si="20"/>
        <v>NA</v>
      </c>
      <c r="CO41" s="827"/>
      <c r="CP41" s="828"/>
      <c r="CQ41" s="828"/>
      <c r="CR41" s="372" t="str">
        <f t="shared" si="21"/>
        <v>NA</v>
      </c>
      <c r="CS41" s="827"/>
      <c r="CT41" s="828"/>
      <c r="CU41" s="828"/>
      <c r="CV41" s="372" t="str">
        <f t="shared" si="22"/>
        <v>NA</v>
      </c>
      <c r="CW41" s="827"/>
      <c r="CX41" s="828"/>
      <c r="CY41" s="828"/>
      <c r="CZ41" s="372" t="str">
        <f t="shared" si="23"/>
        <v>NA</v>
      </c>
      <c r="DA41" s="827"/>
      <c r="DB41" s="828"/>
      <c r="DC41" s="828"/>
      <c r="DD41" s="372" t="str">
        <f t="shared" si="24"/>
        <v>NA</v>
      </c>
      <c r="DE41" s="827"/>
      <c r="DF41" s="828"/>
      <c r="DG41" s="828"/>
      <c r="DH41" s="372" t="str">
        <f t="shared" si="25"/>
        <v>NA</v>
      </c>
      <c r="DI41" s="827"/>
      <c r="DJ41" s="828"/>
      <c r="DK41" s="828"/>
      <c r="DL41" s="372" t="str">
        <f t="shared" si="26"/>
        <v>NA</v>
      </c>
      <c r="DM41" s="827"/>
      <c r="DN41" s="828"/>
      <c r="DO41" s="828"/>
      <c r="DP41" s="372" t="str">
        <f t="shared" si="27"/>
        <v>NA</v>
      </c>
      <c r="DQ41" s="827"/>
      <c r="DR41" s="828"/>
      <c r="DS41" s="828"/>
      <c r="DT41" s="372" t="str">
        <f t="shared" si="28"/>
        <v>NA</v>
      </c>
      <c r="DU41" s="827"/>
      <c r="DV41" s="828"/>
      <c r="DW41" s="828"/>
      <c r="DX41" s="372" t="str">
        <f t="shared" si="29"/>
        <v>NA</v>
      </c>
      <c r="DY41" s="827"/>
      <c r="DZ41" s="828"/>
      <c r="EA41" s="828"/>
      <c r="EB41" s="372" t="str">
        <f t="shared" si="30"/>
        <v>NA</v>
      </c>
      <c r="EC41" s="827"/>
      <c r="ED41" s="828"/>
      <c r="EE41" s="828"/>
      <c r="EF41" s="372" t="str">
        <f t="shared" si="31"/>
        <v>NA</v>
      </c>
      <c r="EG41" s="827"/>
      <c r="EH41" s="828"/>
      <c r="EI41" s="828"/>
      <c r="EJ41" s="372" t="str">
        <f t="shared" si="32"/>
        <v>NA</v>
      </c>
      <c r="EK41" s="827"/>
      <c r="EL41" s="828"/>
      <c r="EM41" s="828"/>
      <c r="EN41" s="372" t="str">
        <f t="shared" si="33"/>
        <v>NA</v>
      </c>
      <c r="EO41" s="827"/>
      <c r="EP41" s="828"/>
      <c r="EQ41" s="828"/>
      <c r="ER41" s="372" t="str">
        <f t="shared" si="34"/>
        <v>NA</v>
      </c>
      <c r="ES41" s="827"/>
      <c r="ET41" s="828"/>
      <c r="EU41" s="828"/>
      <c r="EV41" s="372" t="str">
        <f t="shared" si="35"/>
        <v>NA</v>
      </c>
      <c r="EW41" s="827"/>
      <c r="EX41" s="828"/>
      <c r="EY41" s="828"/>
      <c r="EZ41" s="372" t="str">
        <f t="shared" si="36"/>
        <v>NA</v>
      </c>
      <c r="FA41" s="827"/>
      <c r="FB41" s="828"/>
      <c r="FC41" s="828"/>
      <c r="FD41" s="372" t="str">
        <f t="shared" si="37"/>
        <v>NA</v>
      </c>
      <c r="FE41" s="827"/>
      <c r="FF41" s="828"/>
      <c r="FG41" s="828"/>
      <c r="FH41" s="372" t="str">
        <f t="shared" si="38"/>
        <v>NA</v>
      </c>
      <c r="FI41" s="827"/>
      <c r="FJ41" s="828"/>
      <c r="FK41" s="828"/>
      <c r="FL41" s="372" t="str">
        <f t="shared" si="39"/>
        <v>NA</v>
      </c>
      <c r="FM41" s="827"/>
      <c r="FN41" s="828"/>
      <c r="FO41" s="828"/>
      <c r="FP41" s="372" t="str">
        <f t="shared" si="40"/>
        <v>NA</v>
      </c>
      <c r="FQ41" s="827"/>
      <c r="FR41" s="828"/>
      <c r="FS41" s="828"/>
      <c r="FT41" s="372" t="str">
        <f t="shared" si="41"/>
        <v>NA</v>
      </c>
      <c r="FU41" s="827"/>
      <c r="FV41" s="828"/>
      <c r="FW41" s="828"/>
      <c r="FX41" s="372" t="str">
        <f t="shared" si="42"/>
        <v>NA</v>
      </c>
      <c r="FY41" s="827"/>
      <c r="FZ41" s="828"/>
      <c r="GA41" s="828"/>
      <c r="GB41" s="372" t="str">
        <f t="shared" si="43"/>
        <v>NA</v>
      </c>
      <c r="GC41" s="827"/>
      <c r="GD41" s="828"/>
      <c r="GE41" s="828"/>
      <c r="GF41" s="372" t="str">
        <f t="shared" si="44"/>
        <v>NA</v>
      </c>
      <c r="GG41" s="827"/>
      <c r="GH41" s="828"/>
      <c r="GI41" s="828"/>
      <c r="GJ41" s="372" t="str">
        <f t="shared" si="45"/>
        <v>NA</v>
      </c>
      <c r="GK41" s="827"/>
      <c r="GL41" s="828"/>
      <c r="GM41" s="828"/>
      <c r="GN41" s="372" t="str">
        <f t="shared" si="46"/>
        <v>NA</v>
      </c>
      <c r="GO41" s="827"/>
      <c r="GP41" s="828"/>
      <c r="GQ41" s="828"/>
      <c r="GR41" s="372" t="str">
        <f t="shared" si="47"/>
        <v>NA</v>
      </c>
      <c r="GS41" s="827"/>
      <c r="GT41" s="828"/>
      <c r="GU41" s="828"/>
      <c r="GV41" s="372" t="str">
        <f t="shared" si="48"/>
        <v>NA</v>
      </c>
      <c r="GW41" s="827"/>
      <c r="GX41" s="828"/>
      <c r="GY41" s="828"/>
      <c r="GZ41" s="372" t="str">
        <f t="shared" si="49"/>
        <v>NA</v>
      </c>
      <c r="HA41" s="827"/>
      <c r="HB41" s="828"/>
      <c r="HC41" s="828"/>
      <c r="HD41" s="372" t="str">
        <f t="shared" si="50"/>
        <v>NA</v>
      </c>
      <c r="HE41" s="827"/>
      <c r="HF41" s="828"/>
      <c r="HG41" s="828"/>
      <c r="HH41" s="372" t="str">
        <f t="shared" si="51"/>
        <v>NA</v>
      </c>
      <c r="HI41" s="827"/>
      <c r="HJ41" s="828"/>
      <c r="HK41" s="828"/>
      <c r="HL41" s="372" t="str">
        <f t="shared" si="52"/>
        <v>NA</v>
      </c>
      <c r="HM41" s="827"/>
      <c r="HN41" s="828"/>
      <c r="HO41" s="828"/>
      <c r="HP41" s="372" t="str">
        <f t="shared" si="53"/>
        <v>NA</v>
      </c>
      <c r="HQ41" s="827"/>
      <c r="HR41" s="828"/>
      <c r="HS41" s="828"/>
      <c r="HT41" s="372" t="str">
        <f t="shared" si="54"/>
        <v>NA</v>
      </c>
      <c r="HU41" s="827"/>
      <c r="HV41" s="828"/>
      <c r="HW41" s="828"/>
      <c r="HX41" s="372" t="str">
        <f t="shared" si="55"/>
        <v>NA</v>
      </c>
      <c r="HY41" s="827"/>
      <c r="HZ41" s="828"/>
      <c r="IA41" s="828"/>
      <c r="IB41" s="372" t="str">
        <f t="shared" si="56"/>
        <v>NA</v>
      </c>
      <c r="IC41" s="827"/>
      <c r="ID41" s="828"/>
      <c r="IE41" s="828"/>
      <c r="IF41" s="372" t="str">
        <f t="shared" si="57"/>
        <v>NA</v>
      </c>
      <c r="IG41" s="827"/>
      <c r="IH41" s="828"/>
      <c r="II41" s="828"/>
      <c r="IJ41" s="372" t="str">
        <f t="shared" si="58"/>
        <v>NA</v>
      </c>
      <c r="IK41" s="827"/>
      <c r="IL41" s="828"/>
      <c r="IM41" s="828"/>
      <c r="IN41" s="372" t="str">
        <f t="shared" si="59"/>
        <v>NA</v>
      </c>
      <c r="IO41" s="827"/>
      <c r="IP41" s="828"/>
      <c r="IQ41" s="828"/>
      <c r="IR41" s="372" t="str">
        <f t="shared" si="60"/>
        <v>NA</v>
      </c>
      <c r="IS41" s="827"/>
      <c r="IT41" s="828"/>
      <c r="IU41" s="828"/>
      <c r="IV41" s="372" t="str">
        <f t="shared" si="61"/>
        <v>NA</v>
      </c>
      <c r="IW41" s="827"/>
      <c r="IX41" s="828"/>
      <c r="IY41" s="828"/>
      <c r="IZ41" s="372" t="str">
        <f t="shared" si="62"/>
        <v>NA</v>
      </c>
      <c r="JA41" s="827"/>
      <c r="JB41" s="828"/>
      <c r="JC41" s="828"/>
      <c r="JD41" s="372" t="str">
        <f t="shared" si="63"/>
        <v>NA</v>
      </c>
      <c r="JE41" s="827"/>
      <c r="JF41" s="828"/>
      <c r="JG41" s="828"/>
      <c r="JH41" s="372" t="str">
        <f t="shared" si="64"/>
        <v>NA</v>
      </c>
      <c r="JI41" s="827"/>
      <c r="JJ41" s="828"/>
      <c r="JK41" s="828"/>
      <c r="JL41" s="372" t="str">
        <f t="shared" si="65"/>
        <v>NA</v>
      </c>
      <c r="JM41" s="827"/>
      <c r="JN41" s="828"/>
      <c r="JO41" s="828"/>
      <c r="JP41" s="372" t="str">
        <f t="shared" si="66"/>
        <v>NA</v>
      </c>
      <c r="JQ41" s="827"/>
      <c r="JR41" s="828"/>
      <c r="JS41" s="828"/>
      <c r="JT41" s="372" t="str">
        <f t="shared" si="67"/>
        <v>NA</v>
      </c>
      <c r="JU41" s="827"/>
      <c r="JV41" s="828"/>
      <c r="JW41" s="828"/>
      <c r="JX41" s="372" t="str">
        <f t="shared" si="68"/>
        <v>NA</v>
      </c>
      <c r="JY41" s="827"/>
      <c r="JZ41" s="828"/>
      <c r="KA41" s="828"/>
      <c r="KB41" s="372" t="str">
        <f t="shared" si="69"/>
        <v>NA</v>
      </c>
      <c r="KC41" s="827"/>
      <c r="KD41" s="828"/>
      <c r="KE41" s="828"/>
      <c r="KF41" s="372" t="str">
        <f t="shared" si="70"/>
        <v>NA</v>
      </c>
      <c r="KG41" s="827"/>
      <c r="KH41" s="828"/>
      <c r="KI41" s="828"/>
      <c r="KJ41" s="372" t="str">
        <f t="shared" si="71"/>
        <v>NA</v>
      </c>
      <c r="KK41" s="827"/>
      <c r="KL41" s="828"/>
      <c r="KM41" s="828"/>
      <c r="KN41" s="372" t="str">
        <f t="shared" si="72"/>
        <v>NA</v>
      </c>
      <c r="KO41" s="827"/>
      <c r="KP41" s="828"/>
      <c r="KQ41" s="828"/>
      <c r="KR41" s="372" t="str">
        <f t="shared" si="73"/>
        <v>NA</v>
      </c>
      <c r="KS41" s="827"/>
      <c r="KT41" s="828"/>
      <c r="KU41" s="828"/>
      <c r="KV41" s="372" t="str">
        <f t="shared" si="74"/>
        <v>NA</v>
      </c>
      <c r="KW41" s="827"/>
      <c r="KX41" s="828"/>
      <c r="KY41" s="828"/>
      <c r="KZ41" s="372" t="str">
        <f t="shared" si="75"/>
        <v>NA</v>
      </c>
      <c r="LA41" s="827"/>
      <c r="LB41" s="828"/>
      <c r="LC41" s="828"/>
      <c r="LD41" s="372" t="str">
        <f t="shared" si="76"/>
        <v>NA</v>
      </c>
      <c r="LE41" s="827"/>
      <c r="LF41" s="828"/>
      <c r="LG41" s="828"/>
      <c r="LH41" s="372" t="str">
        <f t="shared" si="77"/>
        <v>NA</v>
      </c>
      <c r="LI41" s="827"/>
      <c r="LJ41" s="828"/>
      <c r="LK41" s="828"/>
      <c r="LL41" s="372" t="str">
        <f t="shared" si="78"/>
        <v>NA</v>
      </c>
      <c r="LM41" s="827"/>
      <c r="LN41" s="828"/>
      <c r="LO41" s="828"/>
      <c r="LP41" s="372" t="str">
        <f t="shared" si="79"/>
        <v>NA</v>
      </c>
      <c r="LQ41" s="827"/>
      <c r="LR41" s="828"/>
      <c r="LS41" s="828"/>
      <c r="LT41" s="372" t="str">
        <f t="shared" si="80"/>
        <v>NA</v>
      </c>
      <c r="LU41" s="827"/>
      <c r="LV41" s="828"/>
      <c r="LW41" s="828"/>
      <c r="LX41" s="372" t="str">
        <f t="shared" si="81"/>
        <v>NA</v>
      </c>
      <c r="LY41" s="827"/>
      <c r="LZ41" s="828"/>
      <c r="MA41" s="828"/>
      <c r="MB41" s="372" t="str">
        <f t="shared" si="82"/>
        <v>NA</v>
      </c>
      <c r="MC41" s="827"/>
      <c r="MD41" s="828"/>
      <c r="ME41" s="828"/>
      <c r="MF41" s="372" t="str">
        <f t="shared" si="83"/>
        <v>NA</v>
      </c>
      <c r="MG41" s="827"/>
      <c r="MH41" s="828"/>
      <c r="MI41" s="828"/>
      <c r="MJ41" s="372" t="str">
        <f t="shared" si="84"/>
        <v>NA</v>
      </c>
      <c r="MK41" s="827"/>
      <c r="ML41" s="828"/>
      <c r="MM41" s="828"/>
      <c r="MN41" s="372" t="str">
        <f t="shared" si="85"/>
        <v>NA</v>
      </c>
      <c r="MO41" s="827"/>
      <c r="MP41" s="828"/>
      <c r="MQ41" s="828"/>
      <c r="MR41" s="372" t="str">
        <f t="shared" si="86"/>
        <v>NA</v>
      </c>
      <c r="MS41" s="827"/>
      <c r="MT41" s="828"/>
      <c r="MU41" s="828"/>
      <c r="MV41" s="372" t="str">
        <f t="shared" si="87"/>
        <v>NA</v>
      </c>
      <c r="MW41" s="827"/>
      <c r="MX41" s="828"/>
      <c r="MY41" s="828"/>
      <c r="MZ41" s="372" t="str">
        <f t="shared" si="88"/>
        <v>NA</v>
      </c>
      <c r="NA41" s="827"/>
      <c r="NB41" s="828"/>
      <c r="NC41" s="828"/>
      <c r="ND41" s="372" t="str">
        <f t="shared" si="89"/>
        <v>NA</v>
      </c>
      <c r="NE41" s="827"/>
      <c r="NF41" s="828"/>
      <c r="NG41" s="828"/>
      <c r="NH41" s="372" t="str">
        <f t="shared" si="90"/>
        <v>NA</v>
      </c>
      <c r="NI41" s="406" t="str">
        <f t="shared" si="0"/>
        <v>NA</v>
      </c>
      <c r="NJ41" s="924"/>
      <c r="NK41" s="100"/>
      <c r="NL41" s="100"/>
    </row>
    <row r="42" spans="1:376" s="26" customFormat="1" ht="89.25" customHeight="1">
      <c r="A42" s="1060"/>
      <c r="B42" s="1057"/>
      <c r="C42" s="1059"/>
      <c r="D42" s="804"/>
      <c r="E42" s="808"/>
      <c r="F42" s="809"/>
      <c r="G42" s="814"/>
      <c r="H42" s="835"/>
      <c r="I42" s="371" t="s">
        <v>667</v>
      </c>
      <c r="J42" s="384"/>
      <c r="K42" s="923"/>
      <c r="L42" s="387"/>
      <c r="M42" s="827"/>
      <c r="N42" s="828"/>
      <c r="O42" s="828"/>
      <c r="P42" s="372" t="str">
        <f t="shared" si="1"/>
        <v>NA</v>
      </c>
      <c r="Q42" s="827"/>
      <c r="R42" s="828"/>
      <c r="S42" s="828"/>
      <c r="T42" s="372" t="str">
        <f t="shared" si="2"/>
        <v>NA</v>
      </c>
      <c r="U42" s="827"/>
      <c r="V42" s="828"/>
      <c r="W42" s="828"/>
      <c r="X42" s="372" t="str">
        <f t="shared" si="3"/>
        <v>NA</v>
      </c>
      <c r="Y42" s="827"/>
      <c r="Z42" s="828"/>
      <c r="AA42" s="828"/>
      <c r="AB42" s="372" t="str">
        <f t="shared" si="4"/>
        <v>NA</v>
      </c>
      <c r="AC42" s="827"/>
      <c r="AD42" s="828"/>
      <c r="AE42" s="828"/>
      <c r="AF42" s="372" t="str">
        <f t="shared" si="5"/>
        <v>NA</v>
      </c>
      <c r="AG42" s="827"/>
      <c r="AH42" s="828"/>
      <c r="AI42" s="828"/>
      <c r="AJ42" s="372" t="str">
        <f t="shared" si="6"/>
        <v>NA</v>
      </c>
      <c r="AK42" s="827"/>
      <c r="AL42" s="828"/>
      <c r="AM42" s="828"/>
      <c r="AN42" s="372">
        <f t="shared" si="7"/>
        <v>0</v>
      </c>
      <c r="AO42" s="827"/>
      <c r="AP42" s="828"/>
      <c r="AQ42" s="828"/>
      <c r="AR42" s="372" t="str">
        <f t="shared" si="8"/>
        <v>NA</v>
      </c>
      <c r="AS42" s="827"/>
      <c r="AT42" s="828"/>
      <c r="AU42" s="828"/>
      <c r="AV42" s="372" t="str">
        <f t="shared" si="9"/>
        <v>NA</v>
      </c>
      <c r="AW42" s="827"/>
      <c r="AX42" s="828"/>
      <c r="AY42" s="828"/>
      <c r="AZ42" s="372" t="str">
        <f t="shared" si="10"/>
        <v>NA</v>
      </c>
      <c r="BA42" s="827"/>
      <c r="BB42" s="828"/>
      <c r="BC42" s="828"/>
      <c r="BD42" s="372" t="str">
        <f t="shared" si="11"/>
        <v>NA</v>
      </c>
      <c r="BE42" s="827"/>
      <c r="BF42" s="828"/>
      <c r="BG42" s="828"/>
      <c r="BH42" s="372" t="str">
        <f t="shared" si="12"/>
        <v>NA</v>
      </c>
      <c r="BI42" s="827"/>
      <c r="BJ42" s="828"/>
      <c r="BK42" s="828"/>
      <c r="BL42" s="372" t="str">
        <f t="shared" si="13"/>
        <v>NA</v>
      </c>
      <c r="BM42" s="827"/>
      <c r="BN42" s="828"/>
      <c r="BO42" s="828"/>
      <c r="BP42" s="372" t="str">
        <f t="shared" si="14"/>
        <v>NA</v>
      </c>
      <c r="BQ42" s="827"/>
      <c r="BR42" s="828"/>
      <c r="BS42" s="828"/>
      <c r="BT42" s="372" t="str">
        <f t="shared" si="15"/>
        <v>NA</v>
      </c>
      <c r="BU42" s="827"/>
      <c r="BV42" s="828"/>
      <c r="BW42" s="828"/>
      <c r="BX42" s="372" t="str">
        <f t="shared" si="16"/>
        <v>NA</v>
      </c>
      <c r="BY42" s="827"/>
      <c r="BZ42" s="828"/>
      <c r="CA42" s="828"/>
      <c r="CB42" s="372" t="str">
        <f t="shared" si="17"/>
        <v>NA</v>
      </c>
      <c r="CC42" s="827"/>
      <c r="CD42" s="828"/>
      <c r="CE42" s="828"/>
      <c r="CF42" s="372" t="str">
        <f t="shared" si="18"/>
        <v>NA</v>
      </c>
      <c r="CG42" s="827"/>
      <c r="CH42" s="828"/>
      <c r="CI42" s="828"/>
      <c r="CJ42" s="372" t="str">
        <f t="shared" si="19"/>
        <v>NA</v>
      </c>
      <c r="CK42" s="827"/>
      <c r="CL42" s="828"/>
      <c r="CM42" s="828"/>
      <c r="CN42" s="372" t="str">
        <f t="shared" si="20"/>
        <v>NA</v>
      </c>
      <c r="CO42" s="827"/>
      <c r="CP42" s="828"/>
      <c r="CQ42" s="828"/>
      <c r="CR42" s="372" t="str">
        <f t="shared" si="21"/>
        <v>NA</v>
      </c>
      <c r="CS42" s="827"/>
      <c r="CT42" s="828"/>
      <c r="CU42" s="828"/>
      <c r="CV42" s="372" t="str">
        <f t="shared" si="22"/>
        <v>NA</v>
      </c>
      <c r="CW42" s="827"/>
      <c r="CX42" s="828"/>
      <c r="CY42" s="828"/>
      <c r="CZ42" s="372" t="str">
        <f t="shared" si="23"/>
        <v>NA</v>
      </c>
      <c r="DA42" s="827"/>
      <c r="DB42" s="828"/>
      <c r="DC42" s="828"/>
      <c r="DD42" s="372" t="str">
        <f t="shared" si="24"/>
        <v>NA</v>
      </c>
      <c r="DE42" s="827"/>
      <c r="DF42" s="828"/>
      <c r="DG42" s="828"/>
      <c r="DH42" s="372" t="str">
        <f t="shared" si="25"/>
        <v>NA</v>
      </c>
      <c r="DI42" s="827"/>
      <c r="DJ42" s="828"/>
      <c r="DK42" s="828"/>
      <c r="DL42" s="372" t="str">
        <f t="shared" si="26"/>
        <v>NA</v>
      </c>
      <c r="DM42" s="827"/>
      <c r="DN42" s="828"/>
      <c r="DO42" s="828"/>
      <c r="DP42" s="372" t="str">
        <f t="shared" si="27"/>
        <v>NA</v>
      </c>
      <c r="DQ42" s="827"/>
      <c r="DR42" s="828"/>
      <c r="DS42" s="828"/>
      <c r="DT42" s="372" t="str">
        <f t="shared" si="28"/>
        <v>NA</v>
      </c>
      <c r="DU42" s="827"/>
      <c r="DV42" s="828"/>
      <c r="DW42" s="828"/>
      <c r="DX42" s="372" t="str">
        <f t="shared" si="29"/>
        <v>NA</v>
      </c>
      <c r="DY42" s="827"/>
      <c r="DZ42" s="828"/>
      <c r="EA42" s="828"/>
      <c r="EB42" s="372" t="str">
        <f t="shared" si="30"/>
        <v>NA</v>
      </c>
      <c r="EC42" s="827"/>
      <c r="ED42" s="828"/>
      <c r="EE42" s="828"/>
      <c r="EF42" s="372" t="str">
        <f t="shared" si="31"/>
        <v>NA</v>
      </c>
      <c r="EG42" s="827"/>
      <c r="EH42" s="828"/>
      <c r="EI42" s="828"/>
      <c r="EJ42" s="372" t="str">
        <f t="shared" si="32"/>
        <v>NA</v>
      </c>
      <c r="EK42" s="827"/>
      <c r="EL42" s="828"/>
      <c r="EM42" s="828"/>
      <c r="EN42" s="372" t="str">
        <f t="shared" si="33"/>
        <v>NA</v>
      </c>
      <c r="EO42" s="827"/>
      <c r="EP42" s="828"/>
      <c r="EQ42" s="828"/>
      <c r="ER42" s="372" t="str">
        <f t="shared" si="34"/>
        <v>NA</v>
      </c>
      <c r="ES42" s="827"/>
      <c r="ET42" s="828"/>
      <c r="EU42" s="828"/>
      <c r="EV42" s="372" t="str">
        <f t="shared" si="35"/>
        <v>NA</v>
      </c>
      <c r="EW42" s="827"/>
      <c r="EX42" s="828"/>
      <c r="EY42" s="828"/>
      <c r="EZ42" s="372" t="str">
        <f t="shared" si="36"/>
        <v>NA</v>
      </c>
      <c r="FA42" s="827"/>
      <c r="FB42" s="828"/>
      <c r="FC42" s="828"/>
      <c r="FD42" s="372" t="str">
        <f t="shared" si="37"/>
        <v>NA</v>
      </c>
      <c r="FE42" s="827"/>
      <c r="FF42" s="828"/>
      <c r="FG42" s="828"/>
      <c r="FH42" s="372" t="str">
        <f t="shared" si="38"/>
        <v>NA</v>
      </c>
      <c r="FI42" s="827"/>
      <c r="FJ42" s="828"/>
      <c r="FK42" s="828"/>
      <c r="FL42" s="372" t="str">
        <f t="shared" si="39"/>
        <v>NA</v>
      </c>
      <c r="FM42" s="827"/>
      <c r="FN42" s="828"/>
      <c r="FO42" s="828"/>
      <c r="FP42" s="372" t="str">
        <f t="shared" si="40"/>
        <v>NA</v>
      </c>
      <c r="FQ42" s="827"/>
      <c r="FR42" s="828"/>
      <c r="FS42" s="828"/>
      <c r="FT42" s="372" t="str">
        <f t="shared" si="41"/>
        <v>NA</v>
      </c>
      <c r="FU42" s="827"/>
      <c r="FV42" s="828"/>
      <c r="FW42" s="828"/>
      <c r="FX42" s="372" t="str">
        <f t="shared" si="42"/>
        <v>NA</v>
      </c>
      <c r="FY42" s="827"/>
      <c r="FZ42" s="828"/>
      <c r="GA42" s="828"/>
      <c r="GB42" s="372" t="str">
        <f t="shared" si="43"/>
        <v>NA</v>
      </c>
      <c r="GC42" s="827"/>
      <c r="GD42" s="828"/>
      <c r="GE42" s="828"/>
      <c r="GF42" s="372" t="str">
        <f t="shared" si="44"/>
        <v>NA</v>
      </c>
      <c r="GG42" s="827"/>
      <c r="GH42" s="828"/>
      <c r="GI42" s="828"/>
      <c r="GJ42" s="372" t="str">
        <f t="shared" si="45"/>
        <v>NA</v>
      </c>
      <c r="GK42" s="827"/>
      <c r="GL42" s="828"/>
      <c r="GM42" s="828"/>
      <c r="GN42" s="372" t="str">
        <f t="shared" si="46"/>
        <v>NA</v>
      </c>
      <c r="GO42" s="827"/>
      <c r="GP42" s="828"/>
      <c r="GQ42" s="828"/>
      <c r="GR42" s="372" t="str">
        <f t="shared" si="47"/>
        <v>NA</v>
      </c>
      <c r="GS42" s="827"/>
      <c r="GT42" s="828"/>
      <c r="GU42" s="828"/>
      <c r="GV42" s="372" t="str">
        <f t="shared" si="48"/>
        <v>NA</v>
      </c>
      <c r="GW42" s="827"/>
      <c r="GX42" s="828"/>
      <c r="GY42" s="828"/>
      <c r="GZ42" s="372" t="str">
        <f t="shared" si="49"/>
        <v>NA</v>
      </c>
      <c r="HA42" s="827"/>
      <c r="HB42" s="828"/>
      <c r="HC42" s="828"/>
      <c r="HD42" s="372" t="str">
        <f t="shared" si="50"/>
        <v>NA</v>
      </c>
      <c r="HE42" s="827"/>
      <c r="HF42" s="828"/>
      <c r="HG42" s="828"/>
      <c r="HH42" s="372" t="str">
        <f t="shared" si="51"/>
        <v>NA</v>
      </c>
      <c r="HI42" s="827"/>
      <c r="HJ42" s="828"/>
      <c r="HK42" s="828"/>
      <c r="HL42" s="372" t="str">
        <f t="shared" si="52"/>
        <v>NA</v>
      </c>
      <c r="HM42" s="827"/>
      <c r="HN42" s="828"/>
      <c r="HO42" s="828"/>
      <c r="HP42" s="372" t="str">
        <f t="shared" si="53"/>
        <v>NA</v>
      </c>
      <c r="HQ42" s="827"/>
      <c r="HR42" s="828"/>
      <c r="HS42" s="828"/>
      <c r="HT42" s="372" t="str">
        <f t="shared" si="54"/>
        <v>NA</v>
      </c>
      <c r="HU42" s="827"/>
      <c r="HV42" s="828"/>
      <c r="HW42" s="828"/>
      <c r="HX42" s="372" t="str">
        <f t="shared" si="55"/>
        <v>NA</v>
      </c>
      <c r="HY42" s="827"/>
      <c r="HZ42" s="828"/>
      <c r="IA42" s="828"/>
      <c r="IB42" s="372" t="str">
        <f t="shared" si="56"/>
        <v>NA</v>
      </c>
      <c r="IC42" s="827"/>
      <c r="ID42" s="828"/>
      <c r="IE42" s="828"/>
      <c r="IF42" s="372" t="str">
        <f t="shared" si="57"/>
        <v>NA</v>
      </c>
      <c r="IG42" s="827"/>
      <c r="IH42" s="828"/>
      <c r="II42" s="828"/>
      <c r="IJ42" s="372" t="str">
        <f t="shared" si="58"/>
        <v>NA</v>
      </c>
      <c r="IK42" s="827"/>
      <c r="IL42" s="828"/>
      <c r="IM42" s="828"/>
      <c r="IN42" s="372" t="str">
        <f t="shared" si="59"/>
        <v>NA</v>
      </c>
      <c r="IO42" s="827"/>
      <c r="IP42" s="828"/>
      <c r="IQ42" s="828"/>
      <c r="IR42" s="372" t="str">
        <f t="shared" si="60"/>
        <v>NA</v>
      </c>
      <c r="IS42" s="827"/>
      <c r="IT42" s="828"/>
      <c r="IU42" s="828"/>
      <c r="IV42" s="372" t="str">
        <f t="shared" si="61"/>
        <v>NA</v>
      </c>
      <c r="IW42" s="827"/>
      <c r="IX42" s="828"/>
      <c r="IY42" s="828"/>
      <c r="IZ42" s="372" t="str">
        <f t="shared" si="62"/>
        <v>NA</v>
      </c>
      <c r="JA42" s="827"/>
      <c r="JB42" s="828"/>
      <c r="JC42" s="828"/>
      <c r="JD42" s="372" t="str">
        <f t="shared" si="63"/>
        <v>NA</v>
      </c>
      <c r="JE42" s="827"/>
      <c r="JF42" s="828"/>
      <c r="JG42" s="828"/>
      <c r="JH42" s="372" t="str">
        <f t="shared" si="64"/>
        <v>NA</v>
      </c>
      <c r="JI42" s="827"/>
      <c r="JJ42" s="828"/>
      <c r="JK42" s="828"/>
      <c r="JL42" s="372" t="str">
        <f t="shared" si="65"/>
        <v>NA</v>
      </c>
      <c r="JM42" s="827"/>
      <c r="JN42" s="828"/>
      <c r="JO42" s="828"/>
      <c r="JP42" s="372" t="str">
        <f t="shared" si="66"/>
        <v>NA</v>
      </c>
      <c r="JQ42" s="827"/>
      <c r="JR42" s="828"/>
      <c r="JS42" s="828"/>
      <c r="JT42" s="372" t="str">
        <f t="shared" si="67"/>
        <v>NA</v>
      </c>
      <c r="JU42" s="827"/>
      <c r="JV42" s="828"/>
      <c r="JW42" s="828"/>
      <c r="JX42" s="372" t="str">
        <f t="shared" si="68"/>
        <v>NA</v>
      </c>
      <c r="JY42" s="827"/>
      <c r="JZ42" s="828"/>
      <c r="KA42" s="828"/>
      <c r="KB42" s="372" t="str">
        <f t="shared" si="69"/>
        <v>NA</v>
      </c>
      <c r="KC42" s="827"/>
      <c r="KD42" s="828"/>
      <c r="KE42" s="828"/>
      <c r="KF42" s="372" t="str">
        <f t="shared" si="70"/>
        <v>NA</v>
      </c>
      <c r="KG42" s="827"/>
      <c r="KH42" s="828"/>
      <c r="KI42" s="828"/>
      <c r="KJ42" s="372" t="str">
        <f t="shared" si="71"/>
        <v>NA</v>
      </c>
      <c r="KK42" s="827"/>
      <c r="KL42" s="828"/>
      <c r="KM42" s="828"/>
      <c r="KN42" s="372" t="str">
        <f t="shared" si="72"/>
        <v>NA</v>
      </c>
      <c r="KO42" s="827"/>
      <c r="KP42" s="828"/>
      <c r="KQ42" s="828"/>
      <c r="KR42" s="372" t="str">
        <f t="shared" si="73"/>
        <v>NA</v>
      </c>
      <c r="KS42" s="827"/>
      <c r="KT42" s="828"/>
      <c r="KU42" s="828"/>
      <c r="KV42" s="372" t="str">
        <f t="shared" si="74"/>
        <v>NA</v>
      </c>
      <c r="KW42" s="827"/>
      <c r="KX42" s="828"/>
      <c r="KY42" s="828"/>
      <c r="KZ42" s="372" t="str">
        <f t="shared" si="75"/>
        <v>NA</v>
      </c>
      <c r="LA42" s="827"/>
      <c r="LB42" s="828"/>
      <c r="LC42" s="828"/>
      <c r="LD42" s="372" t="str">
        <f t="shared" si="76"/>
        <v>NA</v>
      </c>
      <c r="LE42" s="827"/>
      <c r="LF42" s="828"/>
      <c r="LG42" s="828"/>
      <c r="LH42" s="372" t="str">
        <f t="shared" si="77"/>
        <v>NA</v>
      </c>
      <c r="LI42" s="827"/>
      <c r="LJ42" s="828"/>
      <c r="LK42" s="828"/>
      <c r="LL42" s="372" t="str">
        <f t="shared" si="78"/>
        <v>NA</v>
      </c>
      <c r="LM42" s="827"/>
      <c r="LN42" s="828"/>
      <c r="LO42" s="828"/>
      <c r="LP42" s="372" t="str">
        <f t="shared" si="79"/>
        <v>NA</v>
      </c>
      <c r="LQ42" s="827"/>
      <c r="LR42" s="828"/>
      <c r="LS42" s="828"/>
      <c r="LT42" s="372" t="str">
        <f t="shared" si="80"/>
        <v>NA</v>
      </c>
      <c r="LU42" s="827"/>
      <c r="LV42" s="828"/>
      <c r="LW42" s="828"/>
      <c r="LX42" s="372" t="str">
        <f t="shared" si="81"/>
        <v>NA</v>
      </c>
      <c r="LY42" s="827"/>
      <c r="LZ42" s="828"/>
      <c r="MA42" s="828"/>
      <c r="MB42" s="372" t="str">
        <f t="shared" si="82"/>
        <v>NA</v>
      </c>
      <c r="MC42" s="827"/>
      <c r="MD42" s="828"/>
      <c r="ME42" s="828"/>
      <c r="MF42" s="372" t="str">
        <f t="shared" si="83"/>
        <v>NA</v>
      </c>
      <c r="MG42" s="827"/>
      <c r="MH42" s="828"/>
      <c r="MI42" s="828"/>
      <c r="MJ42" s="372" t="str">
        <f t="shared" si="84"/>
        <v>NA</v>
      </c>
      <c r="MK42" s="827"/>
      <c r="ML42" s="828"/>
      <c r="MM42" s="828"/>
      <c r="MN42" s="372" t="str">
        <f t="shared" si="85"/>
        <v>NA</v>
      </c>
      <c r="MO42" s="827"/>
      <c r="MP42" s="828"/>
      <c r="MQ42" s="828"/>
      <c r="MR42" s="372" t="str">
        <f t="shared" si="86"/>
        <v>NA</v>
      </c>
      <c r="MS42" s="827"/>
      <c r="MT42" s="828"/>
      <c r="MU42" s="828"/>
      <c r="MV42" s="372" t="str">
        <f t="shared" si="87"/>
        <v>NA</v>
      </c>
      <c r="MW42" s="827"/>
      <c r="MX42" s="828"/>
      <c r="MY42" s="828"/>
      <c r="MZ42" s="372" t="str">
        <f t="shared" si="88"/>
        <v>NA</v>
      </c>
      <c r="NA42" s="827"/>
      <c r="NB42" s="828"/>
      <c r="NC42" s="828"/>
      <c r="ND42" s="372" t="str">
        <f t="shared" si="89"/>
        <v>NA</v>
      </c>
      <c r="NE42" s="827"/>
      <c r="NF42" s="828"/>
      <c r="NG42" s="828"/>
      <c r="NH42" s="372" t="str">
        <f t="shared" si="90"/>
        <v>NA</v>
      </c>
      <c r="NI42" s="406">
        <f t="shared" si="0"/>
        <v>0</v>
      </c>
      <c r="NJ42" s="924"/>
      <c r="NK42" s="100"/>
      <c r="NL42" s="100"/>
    </row>
    <row r="43" spans="1:376" s="26" customFormat="1" ht="36" customHeight="1">
      <c r="A43" s="1060"/>
      <c r="B43" s="1057"/>
      <c r="C43" s="1059"/>
      <c r="D43" s="804"/>
      <c r="E43" s="808"/>
      <c r="F43" s="809"/>
      <c r="G43" s="814"/>
      <c r="H43" s="835"/>
      <c r="I43" s="371" t="s">
        <v>668</v>
      </c>
      <c r="J43" s="384"/>
      <c r="K43" s="923"/>
      <c r="L43" s="387"/>
      <c r="M43" s="833"/>
      <c r="N43" s="834"/>
      <c r="O43" s="834"/>
      <c r="P43" s="372" t="str">
        <f t="shared" si="1"/>
        <v>NA</v>
      </c>
      <c r="Q43" s="833"/>
      <c r="R43" s="834"/>
      <c r="S43" s="834"/>
      <c r="T43" s="372" t="str">
        <f t="shared" si="2"/>
        <v>NA</v>
      </c>
      <c r="U43" s="833"/>
      <c r="V43" s="834"/>
      <c r="W43" s="834"/>
      <c r="X43" s="372" t="str">
        <f t="shared" si="3"/>
        <v>NA</v>
      </c>
      <c r="Y43" s="833"/>
      <c r="Z43" s="834"/>
      <c r="AA43" s="834"/>
      <c r="AB43" s="372" t="str">
        <f t="shared" si="4"/>
        <v>NA</v>
      </c>
      <c r="AC43" s="833"/>
      <c r="AD43" s="834"/>
      <c r="AE43" s="834"/>
      <c r="AF43" s="372" t="str">
        <f t="shared" si="5"/>
        <v>NA</v>
      </c>
      <c r="AG43" s="833"/>
      <c r="AH43" s="834"/>
      <c r="AI43" s="834"/>
      <c r="AJ43" s="372" t="str">
        <f t="shared" si="6"/>
        <v>NA</v>
      </c>
      <c r="AK43" s="833"/>
      <c r="AL43" s="834"/>
      <c r="AM43" s="834"/>
      <c r="AN43" s="372" t="str">
        <f t="shared" si="7"/>
        <v>NA</v>
      </c>
      <c r="AO43" s="833"/>
      <c r="AP43" s="834"/>
      <c r="AQ43" s="834"/>
      <c r="AR43" s="372" t="str">
        <f t="shared" si="8"/>
        <v>NA</v>
      </c>
      <c r="AS43" s="833"/>
      <c r="AT43" s="834"/>
      <c r="AU43" s="834"/>
      <c r="AV43" s="372" t="str">
        <f t="shared" si="9"/>
        <v>NA</v>
      </c>
      <c r="AW43" s="833"/>
      <c r="AX43" s="834"/>
      <c r="AY43" s="834"/>
      <c r="AZ43" s="372" t="str">
        <f t="shared" si="10"/>
        <v>NA</v>
      </c>
      <c r="BA43" s="833"/>
      <c r="BB43" s="834"/>
      <c r="BC43" s="834"/>
      <c r="BD43" s="372" t="str">
        <f t="shared" si="11"/>
        <v>NA</v>
      </c>
      <c r="BE43" s="833"/>
      <c r="BF43" s="834"/>
      <c r="BG43" s="834"/>
      <c r="BH43" s="372" t="str">
        <f t="shared" si="12"/>
        <v>NA</v>
      </c>
      <c r="BI43" s="833"/>
      <c r="BJ43" s="834"/>
      <c r="BK43" s="834"/>
      <c r="BL43" s="372" t="str">
        <f t="shared" si="13"/>
        <v>NA</v>
      </c>
      <c r="BM43" s="833"/>
      <c r="BN43" s="834"/>
      <c r="BO43" s="834"/>
      <c r="BP43" s="372" t="str">
        <f t="shared" si="14"/>
        <v>NA</v>
      </c>
      <c r="BQ43" s="833"/>
      <c r="BR43" s="834"/>
      <c r="BS43" s="834"/>
      <c r="BT43" s="372" t="str">
        <f t="shared" si="15"/>
        <v>NA</v>
      </c>
      <c r="BU43" s="833"/>
      <c r="BV43" s="834"/>
      <c r="BW43" s="834"/>
      <c r="BX43" s="372" t="str">
        <f t="shared" si="16"/>
        <v>NA</v>
      </c>
      <c r="BY43" s="833"/>
      <c r="BZ43" s="834"/>
      <c r="CA43" s="834"/>
      <c r="CB43" s="372" t="str">
        <f t="shared" si="17"/>
        <v>NA</v>
      </c>
      <c r="CC43" s="833"/>
      <c r="CD43" s="834"/>
      <c r="CE43" s="834"/>
      <c r="CF43" s="372" t="str">
        <f t="shared" si="18"/>
        <v>NA</v>
      </c>
      <c r="CG43" s="833"/>
      <c r="CH43" s="834"/>
      <c r="CI43" s="834"/>
      <c r="CJ43" s="372" t="str">
        <f t="shared" si="19"/>
        <v>NA</v>
      </c>
      <c r="CK43" s="833"/>
      <c r="CL43" s="834"/>
      <c r="CM43" s="834"/>
      <c r="CN43" s="372" t="str">
        <f t="shared" si="20"/>
        <v>NA</v>
      </c>
      <c r="CO43" s="833"/>
      <c r="CP43" s="834"/>
      <c r="CQ43" s="834"/>
      <c r="CR43" s="372" t="str">
        <f t="shared" si="21"/>
        <v>NA</v>
      </c>
      <c r="CS43" s="833"/>
      <c r="CT43" s="834"/>
      <c r="CU43" s="834"/>
      <c r="CV43" s="372" t="str">
        <f t="shared" si="22"/>
        <v>NA</v>
      </c>
      <c r="CW43" s="833"/>
      <c r="CX43" s="834"/>
      <c r="CY43" s="834"/>
      <c r="CZ43" s="372" t="str">
        <f t="shared" si="23"/>
        <v>NA</v>
      </c>
      <c r="DA43" s="833"/>
      <c r="DB43" s="834"/>
      <c r="DC43" s="834"/>
      <c r="DD43" s="372" t="str">
        <f t="shared" si="24"/>
        <v>NA</v>
      </c>
      <c r="DE43" s="833"/>
      <c r="DF43" s="834"/>
      <c r="DG43" s="834"/>
      <c r="DH43" s="372" t="str">
        <f t="shared" si="25"/>
        <v>NA</v>
      </c>
      <c r="DI43" s="833"/>
      <c r="DJ43" s="834"/>
      <c r="DK43" s="834"/>
      <c r="DL43" s="372" t="str">
        <f t="shared" si="26"/>
        <v>NA</v>
      </c>
      <c r="DM43" s="833"/>
      <c r="DN43" s="834"/>
      <c r="DO43" s="834"/>
      <c r="DP43" s="372" t="str">
        <f t="shared" si="27"/>
        <v>NA</v>
      </c>
      <c r="DQ43" s="833"/>
      <c r="DR43" s="834"/>
      <c r="DS43" s="834"/>
      <c r="DT43" s="372" t="str">
        <f t="shared" si="28"/>
        <v>NA</v>
      </c>
      <c r="DU43" s="833"/>
      <c r="DV43" s="834"/>
      <c r="DW43" s="834"/>
      <c r="DX43" s="372" t="str">
        <f t="shared" si="29"/>
        <v>NA</v>
      </c>
      <c r="DY43" s="833"/>
      <c r="DZ43" s="834"/>
      <c r="EA43" s="834"/>
      <c r="EB43" s="372" t="str">
        <f t="shared" si="30"/>
        <v>NA</v>
      </c>
      <c r="EC43" s="827"/>
      <c r="ED43" s="828"/>
      <c r="EE43" s="828"/>
      <c r="EF43" s="372" t="str">
        <f t="shared" si="31"/>
        <v>NA</v>
      </c>
      <c r="EG43" s="833"/>
      <c r="EH43" s="834"/>
      <c r="EI43" s="834"/>
      <c r="EJ43" s="372" t="str">
        <f t="shared" si="32"/>
        <v>NA</v>
      </c>
      <c r="EK43" s="833"/>
      <c r="EL43" s="834"/>
      <c r="EM43" s="834"/>
      <c r="EN43" s="372" t="str">
        <f t="shared" si="33"/>
        <v>NA</v>
      </c>
      <c r="EO43" s="833"/>
      <c r="EP43" s="834"/>
      <c r="EQ43" s="834"/>
      <c r="ER43" s="372" t="str">
        <f t="shared" si="34"/>
        <v>NA</v>
      </c>
      <c r="ES43" s="833"/>
      <c r="ET43" s="834"/>
      <c r="EU43" s="834"/>
      <c r="EV43" s="372" t="str">
        <f t="shared" si="35"/>
        <v>NA</v>
      </c>
      <c r="EW43" s="833"/>
      <c r="EX43" s="834"/>
      <c r="EY43" s="834"/>
      <c r="EZ43" s="372" t="str">
        <f t="shared" si="36"/>
        <v>NA</v>
      </c>
      <c r="FA43" s="833"/>
      <c r="FB43" s="834"/>
      <c r="FC43" s="834"/>
      <c r="FD43" s="372" t="str">
        <f t="shared" si="37"/>
        <v>NA</v>
      </c>
      <c r="FE43" s="833"/>
      <c r="FF43" s="834"/>
      <c r="FG43" s="834"/>
      <c r="FH43" s="372" t="str">
        <f t="shared" si="38"/>
        <v>NA</v>
      </c>
      <c r="FI43" s="833"/>
      <c r="FJ43" s="834"/>
      <c r="FK43" s="834"/>
      <c r="FL43" s="372" t="str">
        <f t="shared" si="39"/>
        <v>NA</v>
      </c>
      <c r="FM43" s="833"/>
      <c r="FN43" s="834"/>
      <c r="FO43" s="834"/>
      <c r="FP43" s="372" t="str">
        <f t="shared" si="40"/>
        <v>NA</v>
      </c>
      <c r="FQ43" s="833"/>
      <c r="FR43" s="834"/>
      <c r="FS43" s="834"/>
      <c r="FT43" s="372" t="str">
        <f t="shared" si="41"/>
        <v>NA</v>
      </c>
      <c r="FU43" s="833"/>
      <c r="FV43" s="834"/>
      <c r="FW43" s="834"/>
      <c r="FX43" s="372" t="str">
        <f t="shared" si="42"/>
        <v>NA</v>
      </c>
      <c r="FY43" s="833"/>
      <c r="FZ43" s="834"/>
      <c r="GA43" s="834"/>
      <c r="GB43" s="372" t="str">
        <f t="shared" si="43"/>
        <v>NA</v>
      </c>
      <c r="GC43" s="833"/>
      <c r="GD43" s="834"/>
      <c r="GE43" s="834"/>
      <c r="GF43" s="372" t="str">
        <f t="shared" si="44"/>
        <v>NA</v>
      </c>
      <c r="GG43" s="833"/>
      <c r="GH43" s="834"/>
      <c r="GI43" s="834"/>
      <c r="GJ43" s="372" t="str">
        <f t="shared" si="45"/>
        <v>NA</v>
      </c>
      <c r="GK43" s="833"/>
      <c r="GL43" s="834"/>
      <c r="GM43" s="834"/>
      <c r="GN43" s="372" t="str">
        <f t="shared" si="46"/>
        <v>NA</v>
      </c>
      <c r="GO43" s="833"/>
      <c r="GP43" s="834"/>
      <c r="GQ43" s="834"/>
      <c r="GR43" s="372" t="str">
        <f t="shared" si="47"/>
        <v>NA</v>
      </c>
      <c r="GS43" s="833"/>
      <c r="GT43" s="834"/>
      <c r="GU43" s="834"/>
      <c r="GV43" s="372" t="str">
        <f t="shared" si="48"/>
        <v>NA</v>
      </c>
      <c r="GW43" s="833"/>
      <c r="GX43" s="834"/>
      <c r="GY43" s="834"/>
      <c r="GZ43" s="372" t="str">
        <f t="shared" si="49"/>
        <v>NA</v>
      </c>
      <c r="HA43" s="833"/>
      <c r="HB43" s="834"/>
      <c r="HC43" s="834"/>
      <c r="HD43" s="372" t="str">
        <f t="shared" si="50"/>
        <v>NA</v>
      </c>
      <c r="HE43" s="833"/>
      <c r="HF43" s="834"/>
      <c r="HG43" s="834"/>
      <c r="HH43" s="372" t="str">
        <f t="shared" si="51"/>
        <v>NA</v>
      </c>
      <c r="HI43" s="833"/>
      <c r="HJ43" s="834"/>
      <c r="HK43" s="834"/>
      <c r="HL43" s="372" t="str">
        <f t="shared" si="52"/>
        <v>NA</v>
      </c>
      <c r="HM43" s="833"/>
      <c r="HN43" s="834"/>
      <c r="HO43" s="834"/>
      <c r="HP43" s="372" t="str">
        <f t="shared" si="53"/>
        <v>NA</v>
      </c>
      <c r="HQ43" s="833"/>
      <c r="HR43" s="834"/>
      <c r="HS43" s="834"/>
      <c r="HT43" s="372" t="str">
        <f t="shared" si="54"/>
        <v>NA</v>
      </c>
      <c r="HU43" s="833"/>
      <c r="HV43" s="834"/>
      <c r="HW43" s="834"/>
      <c r="HX43" s="372" t="str">
        <f t="shared" si="55"/>
        <v>NA</v>
      </c>
      <c r="HY43" s="833"/>
      <c r="HZ43" s="834"/>
      <c r="IA43" s="834"/>
      <c r="IB43" s="372" t="str">
        <f t="shared" si="56"/>
        <v>NA</v>
      </c>
      <c r="IC43" s="833"/>
      <c r="ID43" s="834"/>
      <c r="IE43" s="834"/>
      <c r="IF43" s="372" t="str">
        <f t="shared" si="57"/>
        <v>NA</v>
      </c>
      <c r="IG43" s="833"/>
      <c r="IH43" s="834"/>
      <c r="II43" s="834"/>
      <c r="IJ43" s="372" t="str">
        <f t="shared" si="58"/>
        <v>NA</v>
      </c>
      <c r="IK43" s="833"/>
      <c r="IL43" s="834"/>
      <c r="IM43" s="834"/>
      <c r="IN43" s="372" t="str">
        <f t="shared" si="59"/>
        <v>NA</v>
      </c>
      <c r="IO43" s="833"/>
      <c r="IP43" s="834"/>
      <c r="IQ43" s="834"/>
      <c r="IR43" s="372" t="str">
        <f t="shared" si="60"/>
        <v>NA</v>
      </c>
      <c r="IS43" s="833"/>
      <c r="IT43" s="834"/>
      <c r="IU43" s="834"/>
      <c r="IV43" s="372" t="str">
        <f t="shared" si="61"/>
        <v>NA</v>
      </c>
      <c r="IW43" s="833"/>
      <c r="IX43" s="834"/>
      <c r="IY43" s="834"/>
      <c r="IZ43" s="372" t="str">
        <f t="shared" si="62"/>
        <v>NA</v>
      </c>
      <c r="JA43" s="833"/>
      <c r="JB43" s="834"/>
      <c r="JC43" s="834"/>
      <c r="JD43" s="372" t="str">
        <f t="shared" si="63"/>
        <v>NA</v>
      </c>
      <c r="JE43" s="833"/>
      <c r="JF43" s="834"/>
      <c r="JG43" s="834"/>
      <c r="JH43" s="372" t="str">
        <f t="shared" si="64"/>
        <v>NA</v>
      </c>
      <c r="JI43" s="833"/>
      <c r="JJ43" s="834"/>
      <c r="JK43" s="834"/>
      <c r="JL43" s="372" t="str">
        <f t="shared" si="65"/>
        <v>NA</v>
      </c>
      <c r="JM43" s="833"/>
      <c r="JN43" s="834"/>
      <c r="JO43" s="834"/>
      <c r="JP43" s="372" t="str">
        <f t="shared" si="66"/>
        <v>NA</v>
      </c>
      <c r="JQ43" s="833"/>
      <c r="JR43" s="834"/>
      <c r="JS43" s="834"/>
      <c r="JT43" s="372" t="str">
        <f t="shared" si="67"/>
        <v>NA</v>
      </c>
      <c r="JU43" s="833"/>
      <c r="JV43" s="834"/>
      <c r="JW43" s="834"/>
      <c r="JX43" s="372" t="str">
        <f t="shared" si="68"/>
        <v>NA</v>
      </c>
      <c r="JY43" s="833"/>
      <c r="JZ43" s="834"/>
      <c r="KA43" s="834"/>
      <c r="KB43" s="372" t="str">
        <f t="shared" si="69"/>
        <v>NA</v>
      </c>
      <c r="KC43" s="833"/>
      <c r="KD43" s="834"/>
      <c r="KE43" s="834"/>
      <c r="KF43" s="372" t="str">
        <f t="shared" si="70"/>
        <v>NA</v>
      </c>
      <c r="KG43" s="833"/>
      <c r="KH43" s="834"/>
      <c r="KI43" s="834"/>
      <c r="KJ43" s="372" t="str">
        <f t="shared" si="71"/>
        <v>NA</v>
      </c>
      <c r="KK43" s="833"/>
      <c r="KL43" s="834"/>
      <c r="KM43" s="834"/>
      <c r="KN43" s="372" t="str">
        <f t="shared" si="72"/>
        <v>NA</v>
      </c>
      <c r="KO43" s="833"/>
      <c r="KP43" s="834"/>
      <c r="KQ43" s="834"/>
      <c r="KR43" s="372" t="str">
        <f t="shared" si="73"/>
        <v>NA</v>
      </c>
      <c r="KS43" s="833"/>
      <c r="KT43" s="834"/>
      <c r="KU43" s="834"/>
      <c r="KV43" s="372" t="str">
        <f t="shared" si="74"/>
        <v>NA</v>
      </c>
      <c r="KW43" s="833"/>
      <c r="KX43" s="834"/>
      <c r="KY43" s="834"/>
      <c r="KZ43" s="372" t="str">
        <f t="shared" si="75"/>
        <v>NA</v>
      </c>
      <c r="LA43" s="833"/>
      <c r="LB43" s="834"/>
      <c r="LC43" s="834"/>
      <c r="LD43" s="372" t="str">
        <f t="shared" si="76"/>
        <v>NA</v>
      </c>
      <c r="LE43" s="833"/>
      <c r="LF43" s="834"/>
      <c r="LG43" s="834"/>
      <c r="LH43" s="372" t="str">
        <f t="shared" si="77"/>
        <v>NA</v>
      </c>
      <c r="LI43" s="833"/>
      <c r="LJ43" s="834"/>
      <c r="LK43" s="834"/>
      <c r="LL43" s="372" t="str">
        <f t="shared" si="78"/>
        <v>NA</v>
      </c>
      <c r="LM43" s="833"/>
      <c r="LN43" s="834"/>
      <c r="LO43" s="834"/>
      <c r="LP43" s="372" t="str">
        <f t="shared" si="79"/>
        <v>NA</v>
      </c>
      <c r="LQ43" s="833"/>
      <c r="LR43" s="834"/>
      <c r="LS43" s="834"/>
      <c r="LT43" s="372" t="str">
        <f t="shared" si="80"/>
        <v>NA</v>
      </c>
      <c r="LU43" s="833"/>
      <c r="LV43" s="834"/>
      <c r="LW43" s="834"/>
      <c r="LX43" s="372" t="str">
        <f t="shared" si="81"/>
        <v>NA</v>
      </c>
      <c r="LY43" s="833"/>
      <c r="LZ43" s="834"/>
      <c r="MA43" s="834"/>
      <c r="MB43" s="372" t="str">
        <f t="shared" si="82"/>
        <v>NA</v>
      </c>
      <c r="MC43" s="833"/>
      <c r="MD43" s="834"/>
      <c r="ME43" s="834"/>
      <c r="MF43" s="372" t="str">
        <f t="shared" si="83"/>
        <v>NA</v>
      </c>
      <c r="MG43" s="833"/>
      <c r="MH43" s="834"/>
      <c r="MI43" s="834"/>
      <c r="MJ43" s="372" t="str">
        <f t="shared" si="84"/>
        <v>NA</v>
      </c>
      <c r="MK43" s="833"/>
      <c r="ML43" s="834"/>
      <c r="MM43" s="834"/>
      <c r="MN43" s="372" t="str">
        <f t="shared" si="85"/>
        <v>NA</v>
      </c>
      <c r="MO43" s="833"/>
      <c r="MP43" s="834"/>
      <c r="MQ43" s="834"/>
      <c r="MR43" s="372" t="str">
        <f t="shared" si="86"/>
        <v>NA</v>
      </c>
      <c r="MS43" s="833"/>
      <c r="MT43" s="834"/>
      <c r="MU43" s="834"/>
      <c r="MV43" s="372" t="str">
        <f t="shared" si="87"/>
        <v>NA</v>
      </c>
      <c r="MW43" s="833"/>
      <c r="MX43" s="834"/>
      <c r="MY43" s="834"/>
      <c r="MZ43" s="372" t="str">
        <f t="shared" si="88"/>
        <v>NA</v>
      </c>
      <c r="NA43" s="833"/>
      <c r="NB43" s="834"/>
      <c r="NC43" s="834"/>
      <c r="ND43" s="372" t="str">
        <f t="shared" si="89"/>
        <v>NA</v>
      </c>
      <c r="NE43" s="833"/>
      <c r="NF43" s="834"/>
      <c r="NG43" s="834"/>
      <c r="NH43" s="372" t="str">
        <f t="shared" si="90"/>
        <v>NA</v>
      </c>
      <c r="NI43" s="406" t="str">
        <f t="shared" si="0"/>
        <v>NA</v>
      </c>
      <c r="NJ43" s="925"/>
      <c r="NK43" s="100"/>
      <c r="NL43" s="100"/>
    </row>
    <row r="44" spans="1:376" s="26" customFormat="1" ht="72.75" customHeight="1">
      <c r="A44" s="1060"/>
      <c r="B44" s="1057"/>
      <c r="C44" s="1059"/>
      <c r="D44" s="803" t="s">
        <v>297</v>
      </c>
      <c r="E44" s="806" t="s">
        <v>515</v>
      </c>
      <c r="F44" s="807"/>
      <c r="G44" s="812">
        <v>4</v>
      </c>
      <c r="H44" s="813"/>
      <c r="I44" s="371" t="s">
        <v>632</v>
      </c>
      <c r="J44" s="384"/>
      <c r="K44" s="923">
        <f>M44+M45</f>
        <v>0</v>
      </c>
      <c r="L44" s="387"/>
      <c r="M44" s="827"/>
      <c r="N44" s="828"/>
      <c r="O44" s="828"/>
      <c r="P44" s="372" t="str">
        <f t="shared" si="1"/>
        <v>NA</v>
      </c>
      <c r="Q44" s="827"/>
      <c r="R44" s="828"/>
      <c r="S44" s="828"/>
      <c r="T44" s="372" t="str">
        <f t="shared" si="2"/>
        <v>NA</v>
      </c>
      <c r="U44" s="827"/>
      <c r="V44" s="828"/>
      <c r="W44" s="828"/>
      <c r="X44" s="372" t="str">
        <f t="shared" si="3"/>
        <v>NA</v>
      </c>
      <c r="Y44" s="827"/>
      <c r="Z44" s="828"/>
      <c r="AA44" s="828"/>
      <c r="AB44" s="372" t="str">
        <f t="shared" si="4"/>
        <v>NA</v>
      </c>
      <c r="AC44" s="827"/>
      <c r="AD44" s="828"/>
      <c r="AE44" s="828"/>
      <c r="AF44" s="372" t="str">
        <f t="shared" si="5"/>
        <v>NA</v>
      </c>
      <c r="AG44" s="827"/>
      <c r="AH44" s="828"/>
      <c r="AI44" s="828"/>
      <c r="AJ44" s="372" t="str">
        <f t="shared" si="6"/>
        <v>NA</v>
      </c>
      <c r="AK44" s="827"/>
      <c r="AL44" s="828"/>
      <c r="AM44" s="828"/>
      <c r="AN44" s="372" t="str">
        <f t="shared" si="7"/>
        <v>NA</v>
      </c>
      <c r="AO44" s="827"/>
      <c r="AP44" s="828"/>
      <c r="AQ44" s="828"/>
      <c r="AR44" s="372" t="str">
        <f t="shared" si="8"/>
        <v>NA</v>
      </c>
      <c r="AS44" s="827"/>
      <c r="AT44" s="828"/>
      <c r="AU44" s="828"/>
      <c r="AV44" s="372" t="str">
        <f t="shared" si="9"/>
        <v>NA</v>
      </c>
      <c r="AW44" s="827"/>
      <c r="AX44" s="828"/>
      <c r="AY44" s="828"/>
      <c r="AZ44" s="372" t="str">
        <f t="shared" si="10"/>
        <v>NA</v>
      </c>
      <c r="BA44" s="827"/>
      <c r="BB44" s="828"/>
      <c r="BC44" s="828"/>
      <c r="BD44" s="372" t="str">
        <f t="shared" si="11"/>
        <v>NA</v>
      </c>
      <c r="BE44" s="827"/>
      <c r="BF44" s="828"/>
      <c r="BG44" s="828"/>
      <c r="BH44" s="372" t="str">
        <f t="shared" si="12"/>
        <v>NA</v>
      </c>
      <c r="BI44" s="827"/>
      <c r="BJ44" s="828"/>
      <c r="BK44" s="828"/>
      <c r="BL44" s="372" t="str">
        <f t="shared" si="13"/>
        <v>NA</v>
      </c>
      <c r="BM44" s="827"/>
      <c r="BN44" s="828"/>
      <c r="BO44" s="828"/>
      <c r="BP44" s="372" t="str">
        <f t="shared" si="14"/>
        <v>NA</v>
      </c>
      <c r="BQ44" s="827"/>
      <c r="BR44" s="828"/>
      <c r="BS44" s="828"/>
      <c r="BT44" s="372" t="str">
        <f t="shared" si="15"/>
        <v>NA</v>
      </c>
      <c r="BU44" s="827"/>
      <c r="BV44" s="828"/>
      <c r="BW44" s="828"/>
      <c r="BX44" s="372" t="str">
        <f t="shared" si="16"/>
        <v>NA</v>
      </c>
      <c r="BY44" s="827"/>
      <c r="BZ44" s="828"/>
      <c r="CA44" s="828"/>
      <c r="CB44" s="372" t="str">
        <f t="shared" si="17"/>
        <v>NA</v>
      </c>
      <c r="CC44" s="827"/>
      <c r="CD44" s="828"/>
      <c r="CE44" s="828"/>
      <c r="CF44" s="372" t="str">
        <f t="shared" si="18"/>
        <v>NA</v>
      </c>
      <c r="CG44" s="827"/>
      <c r="CH44" s="828"/>
      <c r="CI44" s="828"/>
      <c r="CJ44" s="372" t="str">
        <f t="shared" si="19"/>
        <v>NA</v>
      </c>
      <c r="CK44" s="827"/>
      <c r="CL44" s="828"/>
      <c r="CM44" s="828"/>
      <c r="CN44" s="372" t="str">
        <f t="shared" si="20"/>
        <v>NA</v>
      </c>
      <c r="CO44" s="827"/>
      <c r="CP44" s="828"/>
      <c r="CQ44" s="828"/>
      <c r="CR44" s="372" t="str">
        <f t="shared" si="21"/>
        <v>NA</v>
      </c>
      <c r="CS44" s="827"/>
      <c r="CT44" s="828"/>
      <c r="CU44" s="828"/>
      <c r="CV44" s="372" t="str">
        <f t="shared" si="22"/>
        <v>NA</v>
      </c>
      <c r="CW44" s="827"/>
      <c r="CX44" s="828"/>
      <c r="CY44" s="828"/>
      <c r="CZ44" s="372" t="str">
        <f t="shared" si="23"/>
        <v>NA</v>
      </c>
      <c r="DA44" s="827"/>
      <c r="DB44" s="828"/>
      <c r="DC44" s="828"/>
      <c r="DD44" s="372" t="str">
        <f t="shared" si="24"/>
        <v>NA</v>
      </c>
      <c r="DE44" s="827"/>
      <c r="DF44" s="828"/>
      <c r="DG44" s="828"/>
      <c r="DH44" s="372" t="str">
        <f t="shared" si="25"/>
        <v>NA</v>
      </c>
      <c r="DI44" s="827"/>
      <c r="DJ44" s="828"/>
      <c r="DK44" s="828"/>
      <c r="DL44" s="372" t="str">
        <f t="shared" si="26"/>
        <v>NA</v>
      </c>
      <c r="DM44" s="827"/>
      <c r="DN44" s="828"/>
      <c r="DO44" s="828"/>
      <c r="DP44" s="372" t="str">
        <f t="shared" si="27"/>
        <v>NA</v>
      </c>
      <c r="DQ44" s="827"/>
      <c r="DR44" s="828"/>
      <c r="DS44" s="828"/>
      <c r="DT44" s="372" t="str">
        <f t="shared" si="28"/>
        <v>NA</v>
      </c>
      <c r="DU44" s="827"/>
      <c r="DV44" s="828"/>
      <c r="DW44" s="828"/>
      <c r="DX44" s="372" t="str">
        <f t="shared" si="29"/>
        <v>NA</v>
      </c>
      <c r="DY44" s="827"/>
      <c r="DZ44" s="828"/>
      <c r="EA44" s="828"/>
      <c r="EB44" s="372" t="str">
        <f t="shared" si="30"/>
        <v>NA</v>
      </c>
      <c r="EC44" s="827"/>
      <c r="ED44" s="828"/>
      <c r="EE44" s="828"/>
      <c r="EF44" s="372" t="str">
        <f t="shared" si="31"/>
        <v>NA</v>
      </c>
      <c r="EG44" s="827"/>
      <c r="EH44" s="828"/>
      <c r="EI44" s="828"/>
      <c r="EJ44" s="372" t="str">
        <f t="shared" si="32"/>
        <v>NA</v>
      </c>
      <c r="EK44" s="827"/>
      <c r="EL44" s="828"/>
      <c r="EM44" s="828"/>
      <c r="EN44" s="372" t="str">
        <f t="shared" si="33"/>
        <v>NA</v>
      </c>
      <c r="EO44" s="827"/>
      <c r="EP44" s="828"/>
      <c r="EQ44" s="828"/>
      <c r="ER44" s="372" t="str">
        <f t="shared" si="34"/>
        <v>NA</v>
      </c>
      <c r="ES44" s="827"/>
      <c r="ET44" s="828"/>
      <c r="EU44" s="828"/>
      <c r="EV44" s="372" t="str">
        <f t="shared" si="35"/>
        <v>NA</v>
      </c>
      <c r="EW44" s="827"/>
      <c r="EX44" s="828"/>
      <c r="EY44" s="828"/>
      <c r="EZ44" s="372" t="str">
        <f t="shared" si="36"/>
        <v>NA</v>
      </c>
      <c r="FA44" s="827"/>
      <c r="FB44" s="828"/>
      <c r="FC44" s="828"/>
      <c r="FD44" s="372" t="str">
        <f t="shared" si="37"/>
        <v>NA</v>
      </c>
      <c r="FE44" s="827"/>
      <c r="FF44" s="828"/>
      <c r="FG44" s="828"/>
      <c r="FH44" s="372" t="str">
        <f t="shared" si="38"/>
        <v>NA</v>
      </c>
      <c r="FI44" s="827"/>
      <c r="FJ44" s="828"/>
      <c r="FK44" s="828"/>
      <c r="FL44" s="372" t="str">
        <f t="shared" si="39"/>
        <v>NA</v>
      </c>
      <c r="FM44" s="827"/>
      <c r="FN44" s="828"/>
      <c r="FO44" s="828"/>
      <c r="FP44" s="372" t="str">
        <f t="shared" si="40"/>
        <v>NA</v>
      </c>
      <c r="FQ44" s="827"/>
      <c r="FR44" s="828"/>
      <c r="FS44" s="828"/>
      <c r="FT44" s="372" t="str">
        <f t="shared" si="41"/>
        <v>NA</v>
      </c>
      <c r="FU44" s="827"/>
      <c r="FV44" s="828"/>
      <c r="FW44" s="828"/>
      <c r="FX44" s="372" t="str">
        <f t="shared" si="42"/>
        <v>NA</v>
      </c>
      <c r="FY44" s="827"/>
      <c r="FZ44" s="828"/>
      <c r="GA44" s="828"/>
      <c r="GB44" s="372" t="str">
        <f t="shared" si="43"/>
        <v>NA</v>
      </c>
      <c r="GC44" s="827"/>
      <c r="GD44" s="828"/>
      <c r="GE44" s="828"/>
      <c r="GF44" s="372" t="str">
        <f t="shared" si="44"/>
        <v>NA</v>
      </c>
      <c r="GG44" s="827"/>
      <c r="GH44" s="828"/>
      <c r="GI44" s="828"/>
      <c r="GJ44" s="372" t="str">
        <f t="shared" si="45"/>
        <v>NA</v>
      </c>
      <c r="GK44" s="827"/>
      <c r="GL44" s="828"/>
      <c r="GM44" s="828"/>
      <c r="GN44" s="372" t="str">
        <f t="shared" si="46"/>
        <v>NA</v>
      </c>
      <c r="GO44" s="827"/>
      <c r="GP44" s="828"/>
      <c r="GQ44" s="828"/>
      <c r="GR44" s="372" t="str">
        <f t="shared" si="47"/>
        <v>NA</v>
      </c>
      <c r="GS44" s="827"/>
      <c r="GT44" s="828"/>
      <c r="GU44" s="828"/>
      <c r="GV44" s="372" t="str">
        <f t="shared" si="48"/>
        <v>NA</v>
      </c>
      <c r="GW44" s="827"/>
      <c r="GX44" s="828"/>
      <c r="GY44" s="828"/>
      <c r="GZ44" s="372" t="str">
        <f t="shared" si="49"/>
        <v>NA</v>
      </c>
      <c r="HA44" s="827"/>
      <c r="HB44" s="828"/>
      <c r="HC44" s="828"/>
      <c r="HD44" s="372" t="str">
        <f t="shared" si="50"/>
        <v>NA</v>
      </c>
      <c r="HE44" s="827"/>
      <c r="HF44" s="828"/>
      <c r="HG44" s="828"/>
      <c r="HH44" s="372" t="str">
        <f t="shared" si="51"/>
        <v>NA</v>
      </c>
      <c r="HI44" s="827"/>
      <c r="HJ44" s="828"/>
      <c r="HK44" s="828"/>
      <c r="HL44" s="372" t="str">
        <f t="shared" si="52"/>
        <v>NA</v>
      </c>
      <c r="HM44" s="827"/>
      <c r="HN44" s="828"/>
      <c r="HO44" s="828"/>
      <c r="HP44" s="372" t="str">
        <f t="shared" si="53"/>
        <v>NA</v>
      </c>
      <c r="HQ44" s="827"/>
      <c r="HR44" s="828"/>
      <c r="HS44" s="828"/>
      <c r="HT44" s="372" t="str">
        <f t="shared" si="54"/>
        <v>NA</v>
      </c>
      <c r="HU44" s="827"/>
      <c r="HV44" s="828"/>
      <c r="HW44" s="828"/>
      <c r="HX44" s="372" t="str">
        <f t="shared" si="55"/>
        <v>NA</v>
      </c>
      <c r="HY44" s="827"/>
      <c r="HZ44" s="828"/>
      <c r="IA44" s="828"/>
      <c r="IB44" s="372" t="str">
        <f t="shared" si="56"/>
        <v>NA</v>
      </c>
      <c r="IC44" s="827"/>
      <c r="ID44" s="828"/>
      <c r="IE44" s="828"/>
      <c r="IF44" s="372" t="str">
        <f t="shared" si="57"/>
        <v>NA</v>
      </c>
      <c r="IG44" s="827"/>
      <c r="IH44" s="828"/>
      <c r="II44" s="828"/>
      <c r="IJ44" s="372" t="str">
        <f t="shared" si="58"/>
        <v>NA</v>
      </c>
      <c r="IK44" s="827"/>
      <c r="IL44" s="828"/>
      <c r="IM44" s="828"/>
      <c r="IN44" s="372" t="str">
        <f t="shared" si="59"/>
        <v>NA</v>
      </c>
      <c r="IO44" s="827"/>
      <c r="IP44" s="828"/>
      <c r="IQ44" s="828"/>
      <c r="IR44" s="372" t="str">
        <f t="shared" si="60"/>
        <v>NA</v>
      </c>
      <c r="IS44" s="827"/>
      <c r="IT44" s="828"/>
      <c r="IU44" s="828"/>
      <c r="IV44" s="372" t="str">
        <f t="shared" si="61"/>
        <v>NA</v>
      </c>
      <c r="IW44" s="827"/>
      <c r="IX44" s="828"/>
      <c r="IY44" s="828"/>
      <c r="IZ44" s="372" t="str">
        <f t="shared" si="62"/>
        <v>NA</v>
      </c>
      <c r="JA44" s="827"/>
      <c r="JB44" s="828"/>
      <c r="JC44" s="828"/>
      <c r="JD44" s="372" t="str">
        <f t="shared" si="63"/>
        <v>NA</v>
      </c>
      <c r="JE44" s="827"/>
      <c r="JF44" s="828"/>
      <c r="JG44" s="828"/>
      <c r="JH44" s="372" t="str">
        <f t="shared" si="64"/>
        <v>NA</v>
      </c>
      <c r="JI44" s="827"/>
      <c r="JJ44" s="828"/>
      <c r="JK44" s="828"/>
      <c r="JL44" s="372" t="str">
        <f t="shared" si="65"/>
        <v>NA</v>
      </c>
      <c r="JM44" s="827"/>
      <c r="JN44" s="828"/>
      <c r="JO44" s="828"/>
      <c r="JP44" s="372" t="str">
        <f t="shared" si="66"/>
        <v>NA</v>
      </c>
      <c r="JQ44" s="827"/>
      <c r="JR44" s="828"/>
      <c r="JS44" s="828"/>
      <c r="JT44" s="372" t="str">
        <f t="shared" si="67"/>
        <v>NA</v>
      </c>
      <c r="JU44" s="827"/>
      <c r="JV44" s="828"/>
      <c r="JW44" s="828"/>
      <c r="JX44" s="372" t="str">
        <f t="shared" si="68"/>
        <v>NA</v>
      </c>
      <c r="JY44" s="827"/>
      <c r="JZ44" s="828"/>
      <c r="KA44" s="828"/>
      <c r="KB44" s="372" t="str">
        <f t="shared" si="69"/>
        <v>NA</v>
      </c>
      <c r="KC44" s="827"/>
      <c r="KD44" s="828"/>
      <c r="KE44" s="828"/>
      <c r="KF44" s="372" t="str">
        <f t="shared" si="70"/>
        <v>NA</v>
      </c>
      <c r="KG44" s="827"/>
      <c r="KH44" s="828"/>
      <c r="KI44" s="828"/>
      <c r="KJ44" s="372" t="str">
        <f t="shared" si="71"/>
        <v>NA</v>
      </c>
      <c r="KK44" s="827"/>
      <c r="KL44" s="828"/>
      <c r="KM44" s="828"/>
      <c r="KN44" s="372" t="str">
        <f t="shared" si="72"/>
        <v>NA</v>
      </c>
      <c r="KO44" s="827"/>
      <c r="KP44" s="828"/>
      <c r="KQ44" s="828"/>
      <c r="KR44" s="372" t="str">
        <f t="shared" si="73"/>
        <v>NA</v>
      </c>
      <c r="KS44" s="827"/>
      <c r="KT44" s="828"/>
      <c r="KU44" s="828"/>
      <c r="KV44" s="372" t="str">
        <f t="shared" si="74"/>
        <v>NA</v>
      </c>
      <c r="KW44" s="827"/>
      <c r="KX44" s="828"/>
      <c r="KY44" s="828"/>
      <c r="KZ44" s="372" t="str">
        <f t="shared" si="75"/>
        <v>NA</v>
      </c>
      <c r="LA44" s="827"/>
      <c r="LB44" s="828"/>
      <c r="LC44" s="828"/>
      <c r="LD44" s="372" t="str">
        <f t="shared" si="76"/>
        <v>NA</v>
      </c>
      <c r="LE44" s="827"/>
      <c r="LF44" s="828"/>
      <c r="LG44" s="828"/>
      <c r="LH44" s="372" t="str">
        <f t="shared" si="77"/>
        <v>NA</v>
      </c>
      <c r="LI44" s="827"/>
      <c r="LJ44" s="828"/>
      <c r="LK44" s="828"/>
      <c r="LL44" s="372" t="str">
        <f t="shared" si="78"/>
        <v>NA</v>
      </c>
      <c r="LM44" s="827"/>
      <c r="LN44" s="828"/>
      <c r="LO44" s="828"/>
      <c r="LP44" s="372" t="str">
        <f t="shared" si="79"/>
        <v>NA</v>
      </c>
      <c r="LQ44" s="827"/>
      <c r="LR44" s="828"/>
      <c r="LS44" s="828"/>
      <c r="LT44" s="372" t="str">
        <f t="shared" si="80"/>
        <v>NA</v>
      </c>
      <c r="LU44" s="827"/>
      <c r="LV44" s="828"/>
      <c r="LW44" s="828"/>
      <c r="LX44" s="372" t="str">
        <f t="shared" si="81"/>
        <v>NA</v>
      </c>
      <c r="LY44" s="827"/>
      <c r="LZ44" s="828"/>
      <c r="MA44" s="828"/>
      <c r="MB44" s="372" t="str">
        <f t="shared" si="82"/>
        <v>NA</v>
      </c>
      <c r="MC44" s="827"/>
      <c r="MD44" s="828"/>
      <c r="ME44" s="828"/>
      <c r="MF44" s="372" t="str">
        <f t="shared" si="83"/>
        <v>NA</v>
      </c>
      <c r="MG44" s="827"/>
      <c r="MH44" s="828"/>
      <c r="MI44" s="828"/>
      <c r="MJ44" s="372" t="str">
        <f t="shared" si="84"/>
        <v>NA</v>
      </c>
      <c r="MK44" s="827"/>
      <c r="ML44" s="828"/>
      <c r="MM44" s="828"/>
      <c r="MN44" s="372" t="str">
        <f t="shared" si="85"/>
        <v>NA</v>
      </c>
      <c r="MO44" s="827"/>
      <c r="MP44" s="828"/>
      <c r="MQ44" s="828"/>
      <c r="MR44" s="372" t="str">
        <f t="shared" si="86"/>
        <v>NA</v>
      </c>
      <c r="MS44" s="827"/>
      <c r="MT44" s="828"/>
      <c r="MU44" s="828"/>
      <c r="MV44" s="372" t="str">
        <f t="shared" si="87"/>
        <v>NA</v>
      </c>
      <c r="MW44" s="827"/>
      <c r="MX44" s="828"/>
      <c r="MY44" s="828"/>
      <c r="MZ44" s="372" t="str">
        <f t="shared" si="88"/>
        <v>NA</v>
      </c>
      <c r="NA44" s="827"/>
      <c r="NB44" s="828"/>
      <c r="NC44" s="828"/>
      <c r="ND44" s="372" t="str">
        <f t="shared" si="89"/>
        <v>NA</v>
      </c>
      <c r="NE44" s="827"/>
      <c r="NF44" s="828"/>
      <c r="NG44" s="828"/>
      <c r="NH44" s="372" t="str">
        <f t="shared" si="90"/>
        <v>NA</v>
      </c>
      <c r="NI44" s="406" t="str">
        <f t="shared" si="0"/>
        <v>NA</v>
      </c>
      <c r="NJ44" s="926">
        <f>SUM(NI44:NI45)</f>
        <v>0</v>
      </c>
      <c r="NK44" s="100"/>
      <c r="NL44" s="100"/>
    </row>
    <row r="45" spans="1:376" s="26" customFormat="1" ht="70.5" customHeight="1">
      <c r="A45" s="1060"/>
      <c r="B45" s="1057"/>
      <c r="C45" s="1059"/>
      <c r="D45" s="804"/>
      <c r="E45" s="808"/>
      <c r="F45" s="809"/>
      <c r="G45" s="814"/>
      <c r="H45" s="815"/>
      <c r="I45" s="371" t="s">
        <v>669</v>
      </c>
      <c r="J45" s="384"/>
      <c r="K45" s="923"/>
      <c r="L45" s="387"/>
      <c r="M45" s="833"/>
      <c r="N45" s="834"/>
      <c r="O45" s="834"/>
      <c r="P45" s="372" t="str">
        <f t="shared" si="1"/>
        <v>NA</v>
      </c>
      <c r="Q45" s="833"/>
      <c r="R45" s="834"/>
      <c r="S45" s="834"/>
      <c r="T45" s="372" t="str">
        <f t="shared" si="2"/>
        <v>NA</v>
      </c>
      <c r="U45" s="833"/>
      <c r="V45" s="834"/>
      <c r="W45" s="834"/>
      <c r="X45" s="372" t="str">
        <f t="shared" si="3"/>
        <v>NA</v>
      </c>
      <c r="Y45" s="833"/>
      <c r="Z45" s="834"/>
      <c r="AA45" s="834"/>
      <c r="AB45" s="372" t="str">
        <f t="shared" si="4"/>
        <v>NA</v>
      </c>
      <c r="AC45" s="833"/>
      <c r="AD45" s="834"/>
      <c r="AE45" s="834"/>
      <c r="AF45" s="372" t="str">
        <f t="shared" si="5"/>
        <v>NA</v>
      </c>
      <c r="AG45" s="833"/>
      <c r="AH45" s="834"/>
      <c r="AI45" s="834"/>
      <c r="AJ45" s="372" t="str">
        <f t="shared" si="6"/>
        <v>NA</v>
      </c>
      <c r="AK45" s="833"/>
      <c r="AL45" s="834"/>
      <c r="AM45" s="834"/>
      <c r="AN45" s="372" t="str">
        <f t="shared" si="7"/>
        <v>NA</v>
      </c>
      <c r="AO45" s="833"/>
      <c r="AP45" s="834"/>
      <c r="AQ45" s="834"/>
      <c r="AR45" s="372" t="str">
        <f t="shared" si="8"/>
        <v>NA</v>
      </c>
      <c r="AS45" s="833"/>
      <c r="AT45" s="834"/>
      <c r="AU45" s="834"/>
      <c r="AV45" s="372" t="str">
        <f t="shared" si="9"/>
        <v>NA</v>
      </c>
      <c r="AW45" s="833"/>
      <c r="AX45" s="834"/>
      <c r="AY45" s="834"/>
      <c r="AZ45" s="372" t="str">
        <f t="shared" si="10"/>
        <v>NA</v>
      </c>
      <c r="BA45" s="833"/>
      <c r="BB45" s="834"/>
      <c r="BC45" s="834"/>
      <c r="BD45" s="372" t="str">
        <f t="shared" si="11"/>
        <v>NA</v>
      </c>
      <c r="BE45" s="833"/>
      <c r="BF45" s="834"/>
      <c r="BG45" s="834"/>
      <c r="BH45" s="372" t="str">
        <f t="shared" si="12"/>
        <v>NA</v>
      </c>
      <c r="BI45" s="833"/>
      <c r="BJ45" s="834"/>
      <c r="BK45" s="834"/>
      <c r="BL45" s="372" t="str">
        <f t="shared" si="13"/>
        <v>NA</v>
      </c>
      <c r="BM45" s="833"/>
      <c r="BN45" s="834"/>
      <c r="BO45" s="834"/>
      <c r="BP45" s="372" t="str">
        <f t="shared" si="14"/>
        <v>NA</v>
      </c>
      <c r="BQ45" s="833"/>
      <c r="BR45" s="834"/>
      <c r="BS45" s="834"/>
      <c r="BT45" s="372" t="str">
        <f t="shared" si="15"/>
        <v>NA</v>
      </c>
      <c r="BU45" s="833"/>
      <c r="BV45" s="834"/>
      <c r="BW45" s="834"/>
      <c r="BX45" s="372" t="str">
        <f t="shared" si="16"/>
        <v>NA</v>
      </c>
      <c r="BY45" s="833"/>
      <c r="BZ45" s="834"/>
      <c r="CA45" s="834"/>
      <c r="CB45" s="372" t="str">
        <f t="shared" si="17"/>
        <v>NA</v>
      </c>
      <c r="CC45" s="833"/>
      <c r="CD45" s="834"/>
      <c r="CE45" s="834"/>
      <c r="CF45" s="372" t="str">
        <f t="shared" si="18"/>
        <v>NA</v>
      </c>
      <c r="CG45" s="833"/>
      <c r="CH45" s="834"/>
      <c r="CI45" s="834"/>
      <c r="CJ45" s="372" t="str">
        <f t="shared" si="19"/>
        <v>NA</v>
      </c>
      <c r="CK45" s="833"/>
      <c r="CL45" s="834"/>
      <c r="CM45" s="834"/>
      <c r="CN45" s="372" t="str">
        <f t="shared" si="20"/>
        <v>NA</v>
      </c>
      <c r="CO45" s="833"/>
      <c r="CP45" s="834"/>
      <c r="CQ45" s="834"/>
      <c r="CR45" s="372" t="str">
        <f t="shared" si="21"/>
        <v>NA</v>
      </c>
      <c r="CS45" s="833"/>
      <c r="CT45" s="834"/>
      <c r="CU45" s="834"/>
      <c r="CV45" s="372" t="str">
        <f t="shared" si="22"/>
        <v>NA</v>
      </c>
      <c r="CW45" s="833"/>
      <c r="CX45" s="834"/>
      <c r="CY45" s="834"/>
      <c r="CZ45" s="372" t="str">
        <f t="shared" si="23"/>
        <v>NA</v>
      </c>
      <c r="DA45" s="833"/>
      <c r="DB45" s="834"/>
      <c r="DC45" s="834"/>
      <c r="DD45" s="372" t="str">
        <f t="shared" si="24"/>
        <v>NA</v>
      </c>
      <c r="DE45" s="833"/>
      <c r="DF45" s="834"/>
      <c r="DG45" s="834"/>
      <c r="DH45" s="372" t="str">
        <f t="shared" si="25"/>
        <v>NA</v>
      </c>
      <c r="DI45" s="833"/>
      <c r="DJ45" s="834"/>
      <c r="DK45" s="834"/>
      <c r="DL45" s="372" t="str">
        <f t="shared" si="26"/>
        <v>NA</v>
      </c>
      <c r="DM45" s="833"/>
      <c r="DN45" s="834"/>
      <c r="DO45" s="834"/>
      <c r="DP45" s="372" t="str">
        <f t="shared" si="27"/>
        <v>NA</v>
      </c>
      <c r="DQ45" s="833"/>
      <c r="DR45" s="834"/>
      <c r="DS45" s="834"/>
      <c r="DT45" s="372" t="str">
        <f t="shared" si="28"/>
        <v>NA</v>
      </c>
      <c r="DU45" s="833"/>
      <c r="DV45" s="834"/>
      <c r="DW45" s="834"/>
      <c r="DX45" s="372" t="str">
        <f t="shared" si="29"/>
        <v>NA</v>
      </c>
      <c r="DY45" s="833"/>
      <c r="DZ45" s="834"/>
      <c r="EA45" s="834"/>
      <c r="EB45" s="372" t="str">
        <f t="shared" si="30"/>
        <v>NA</v>
      </c>
      <c r="EC45" s="827"/>
      <c r="ED45" s="828"/>
      <c r="EE45" s="828"/>
      <c r="EF45" s="372" t="str">
        <f t="shared" si="31"/>
        <v>NA</v>
      </c>
      <c r="EG45" s="833"/>
      <c r="EH45" s="834"/>
      <c r="EI45" s="834"/>
      <c r="EJ45" s="372" t="str">
        <f t="shared" si="32"/>
        <v>NA</v>
      </c>
      <c r="EK45" s="833"/>
      <c r="EL45" s="834"/>
      <c r="EM45" s="834"/>
      <c r="EN45" s="372" t="str">
        <f t="shared" si="33"/>
        <v>NA</v>
      </c>
      <c r="EO45" s="833"/>
      <c r="EP45" s="834"/>
      <c r="EQ45" s="834"/>
      <c r="ER45" s="372" t="str">
        <f t="shared" si="34"/>
        <v>NA</v>
      </c>
      <c r="ES45" s="833"/>
      <c r="ET45" s="834"/>
      <c r="EU45" s="834"/>
      <c r="EV45" s="372" t="str">
        <f t="shared" si="35"/>
        <v>NA</v>
      </c>
      <c r="EW45" s="833"/>
      <c r="EX45" s="834"/>
      <c r="EY45" s="834"/>
      <c r="EZ45" s="372" t="str">
        <f t="shared" si="36"/>
        <v>NA</v>
      </c>
      <c r="FA45" s="833"/>
      <c r="FB45" s="834"/>
      <c r="FC45" s="834"/>
      <c r="FD45" s="372" t="str">
        <f t="shared" si="37"/>
        <v>NA</v>
      </c>
      <c r="FE45" s="833"/>
      <c r="FF45" s="834"/>
      <c r="FG45" s="834"/>
      <c r="FH45" s="372" t="str">
        <f t="shared" si="38"/>
        <v>NA</v>
      </c>
      <c r="FI45" s="833"/>
      <c r="FJ45" s="834"/>
      <c r="FK45" s="834"/>
      <c r="FL45" s="372" t="str">
        <f t="shared" si="39"/>
        <v>NA</v>
      </c>
      <c r="FM45" s="833"/>
      <c r="FN45" s="834"/>
      <c r="FO45" s="834"/>
      <c r="FP45" s="372" t="str">
        <f t="shared" si="40"/>
        <v>NA</v>
      </c>
      <c r="FQ45" s="833"/>
      <c r="FR45" s="834"/>
      <c r="FS45" s="834"/>
      <c r="FT45" s="372" t="str">
        <f t="shared" si="41"/>
        <v>NA</v>
      </c>
      <c r="FU45" s="833"/>
      <c r="FV45" s="834"/>
      <c r="FW45" s="834"/>
      <c r="FX45" s="372" t="str">
        <f t="shared" si="42"/>
        <v>NA</v>
      </c>
      <c r="FY45" s="833"/>
      <c r="FZ45" s="834"/>
      <c r="GA45" s="834"/>
      <c r="GB45" s="372" t="str">
        <f t="shared" si="43"/>
        <v>NA</v>
      </c>
      <c r="GC45" s="833"/>
      <c r="GD45" s="834"/>
      <c r="GE45" s="834"/>
      <c r="GF45" s="372" t="str">
        <f t="shared" si="44"/>
        <v>NA</v>
      </c>
      <c r="GG45" s="833"/>
      <c r="GH45" s="834"/>
      <c r="GI45" s="834"/>
      <c r="GJ45" s="372" t="str">
        <f t="shared" si="45"/>
        <v>NA</v>
      </c>
      <c r="GK45" s="833"/>
      <c r="GL45" s="834"/>
      <c r="GM45" s="834"/>
      <c r="GN45" s="372" t="str">
        <f t="shared" si="46"/>
        <v>NA</v>
      </c>
      <c r="GO45" s="833"/>
      <c r="GP45" s="834"/>
      <c r="GQ45" s="834"/>
      <c r="GR45" s="372" t="str">
        <f t="shared" si="47"/>
        <v>NA</v>
      </c>
      <c r="GS45" s="833"/>
      <c r="GT45" s="834"/>
      <c r="GU45" s="834"/>
      <c r="GV45" s="372" t="str">
        <f t="shared" si="48"/>
        <v>NA</v>
      </c>
      <c r="GW45" s="833"/>
      <c r="GX45" s="834"/>
      <c r="GY45" s="834"/>
      <c r="GZ45" s="372" t="str">
        <f t="shared" si="49"/>
        <v>NA</v>
      </c>
      <c r="HA45" s="833"/>
      <c r="HB45" s="834"/>
      <c r="HC45" s="834"/>
      <c r="HD45" s="372" t="str">
        <f t="shared" si="50"/>
        <v>NA</v>
      </c>
      <c r="HE45" s="833"/>
      <c r="HF45" s="834"/>
      <c r="HG45" s="834"/>
      <c r="HH45" s="372" t="str">
        <f t="shared" si="51"/>
        <v>NA</v>
      </c>
      <c r="HI45" s="833"/>
      <c r="HJ45" s="834"/>
      <c r="HK45" s="834"/>
      <c r="HL45" s="372" t="str">
        <f t="shared" si="52"/>
        <v>NA</v>
      </c>
      <c r="HM45" s="833"/>
      <c r="HN45" s="834"/>
      <c r="HO45" s="834"/>
      <c r="HP45" s="372" t="str">
        <f t="shared" si="53"/>
        <v>NA</v>
      </c>
      <c r="HQ45" s="833"/>
      <c r="HR45" s="834"/>
      <c r="HS45" s="834"/>
      <c r="HT45" s="372" t="str">
        <f t="shared" si="54"/>
        <v>NA</v>
      </c>
      <c r="HU45" s="833"/>
      <c r="HV45" s="834"/>
      <c r="HW45" s="834"/>
      <c r="HX45" s="372" t="str">
        <f t="shared" si="55"/>
        <v>NA</v>
      </c>
      <c r="HY45" s="833"/>
      <c r="HZ45" s="834"/>
      <c r="IA45" s="834"/>
      <c r="IB45" s="372" t="str">
        <f t="shared" si="56"/>
        <v>NA</v>
      </c>
      <c r="IC45" s="833"/>
      <c r="ID45" s="834"/>
      <c r="IE45" s="834"/>
      <c r="IF45" s="372" t="str">
        <f t="shared" si="57"/>
        <v>NA</v>
      </c>
      <c r="IG45" s="833"/>
      <c r="IH45" s="834"/>
      <c r="II45" s="834"/>
      <c r="IJ45" s="372" t="str">
        <f t="shared" si="58"/>
        <v>NA</v>
      </c>
      <c r="IK45" s="833"/>
      <c r="IL45" s="834"/>
      <c r="IM45" s="834"/>
      <c r="IN45" s="372" t="str">
        <f t="shared" si="59"/>
        <v>NA</v>
      </c>
      <c r="IO45" s="833"/>
      <c r="IP45" s="834"/>
      <c r="IQ45" s="834"/>
      <c r="IR45" s="372" t="str">
        <f t="shared" si="60"/>
        <v>NA</v>
      </c>
      <c r="IS45" s="833"/>
      <c r="IT45" s="834"/>
      <c r="IU45" s="834"/>
      <c r="IV45" s="372" t="str">
        <f t="shared" si="61"/>
        <v>NA</v>
      </c>
      <c r="IW45" s="833"/>
      <c r="IX45" s="834"/>
      <c r="IY45" s="834"/>
      <c r="IZ45" s="372" t="str">
        <f t="shared" si="62"/>
        <v>NA</v>
      </c>
      <c r="JA45" s="833"/>
      <c r="JB45" s="834"/>
      <c r="JC45" s="834"/>
      <c r="JD45" s="372" t="str">
        <f t="shared" si="63"/>
        <v>NA</v>
      </c>
      <c r="JE45" s="833"/>
      <c r="JF45" s="834"/>
      <c r="JG45" s="834"/>
      <c r="JH45" s="372" t="str">
        <f t="shared" si="64"/>
        <v>NA</v>
      </c>
      <c r="JI45" s="833"/>
      <c r="JJ45" s="834"/>
      <c r="JK45" s="834"/>
      <c r="JL45" s="372" t="str">
        <f t="shared" si="65"/>
        <v>NA</v>
      </c>
      <c r="JM45" s="833"/>
      <c r="JN45" s="834"/>
      <c r="JO45" s="834"/>
      <c r="JP45" s="372" t="str">
        <f t="shared" si="66"/>
        <v>NA</v>
      </c>
      <c r="JQ45" s="833"/>
      <c r="JR45" s="834"/>
      <c r="JS45" s="834"/>
      <c r="JT45" s="372" t="str">
        <f t="shared" si="67"/>
        <v>NA</v>
      </c>
      <c r="JU45" s="833"/>
      <c r="JV45" s="834"/>
      <c r="JW45" s="834"/>
      <c r="JX45" s="372" t="str">
        <f t="shared" si="68"/>
        <v>NA</v>
      </c>
      <c r="JY45" s="833"/>
      <c r="JZ45" s="834"/>
      <c r="KA45" s="834"/>
      <c r="KB45" s="372" t="str">
        <f t="shared" si="69"/>
        <v>NA</v>
      </c>
      <c r="KC45" s="833"/>
      <c r="KD45" s="834"/>
      <c r="KE45" s="834"/>
      <c r="KF45" s="372" t="str">
        <f t="shared" si="70"/>
        <v>NA</v>
      </c>
      <c r="KG45" s="833"/>
      <c r="KH45" s="834"/>
      <c r="KI45" s="834"/>
      <c r="KJ45" s="372" t="str">
        <f t="shared" si="71"/>
        <v>NA</v>
      </c>
      <c r="KK45" s="833"/>
      <c r="KL45" s="834"/>
      <c r="KM45" s="834"/>
      <c r="KN45" s="372" t="str">
        <f t="shared" si="72"/>
        <v>NA</v>
      </c>
      <c r="KO45" s="833"/>
      <c r="KP45" s="834"/>
      <c r="KQ45" s="834"/>
      <c r="KR45" s="372" t="str">
        <f t="shared" si="73"/>
        <v>NA</v>
      </c>
      <c r="KS45" s="833"/>
      <c r="KT45" s="834"/>
      <c r="KU45" s="834"/>
      <c r="KV45" s="372" t="str">
        <f t="shared" si="74"/>
        <v>NA</v>
      </c>
      <c r="KW45" s="833"/>
      <c r="KX45" s="834"/>
      <c r="KY45" s="834"/>
      <c r="KZ45" s="372" t="str">
        <f t="shared" si="75"/>
        <v>NA</v>
      </c>
      <c r="LA45" s="833"/>
      <c r="LB45" s="834"/>
      <c r="LC45" s="834"/>
      <c r="LD45" s="372" t="str">
        <f t="shared" si="76"/>
        <v>NA</v>
      </c>
      <c r="LE45" s="833"/>
      <c r="LF45" s="834"/>
      <c r="LG45" s="834"/>
      <c r="LH45" s="372" t="str">
        <f t="shared" si="77"/>
        <v>NA</v>
      </c>
      <c r="LI45" s="833"/>
      <c r="LJ45" s="834"/>
      <c r="LK45" s="834"/>
      <c r="LL45" s="372" t="str">
        <f t="shared" si="78"/>
        <v>NA</v>
      </c>
      <c r="LM45" s="833"/>
      <c r="LN45" s="834"/>
      <c r="LO45" s="834"/>
      <c r="LP45" s="372" t="str">
        <f t="shared" si="79"/>
        <v>NA</v>
      </c>
      <c r="LQ45" s="833"/>
      <c r="LR45" s="834"/>
      <c r="LS45" s="834"/>
      <c r="LT45" s="372" t="str">
        <f t="shared" si="80"/>
        <v>NA</v>
      </c>
      <c r="LU45" s="833"/>
      <c r="LV45" s="834"/>
      <c r="LW45" s="834"/>
      <c r="LX45" s="372" t="str">
        <f t="shared" si="81"/>
        <v>NA</v>
      </c>
      <c r="LY45" s="833"/>
      <c r="LZ45" s="834"/>
      <c r="MA45" s="834"/>
      <c r="MB45" s="372" t="str">
        <f t="shared" si="82"/>
        <v>NA</v>
      </c>
      <c r="MC45" s="833"/>
      <c r="MD45" s="834"/>
      <c r="ME45" s="834"/>
      <c r="MF45" s="372" t="str">
        <f t="shared" si="83"/>
        <v>NA</v>
      </c>
      <c r="MG45" s="833"/>
      <c r="MH45" s="834"/>
      <c r="MI45" s="834"/>
      <c r="MJ45" s="372" t="str">
        <f t="shared" si="84"/>
        <v>NA</v>
      </c>
      <c r="MK45" s="833"/>
      <c r="ML45" s="834"/>
      <c r="MM45" s="834"/>
      <c r="MN45" s="372" t="str">
        <f t="shared" si="85"/>
        <v>NA</v>
      </c>
      <c r="MO45" s="833"/>
      <c r="MP45" s="834"/>
      <c r="MQ45" s="834"/>
      <c r="MR45" s="372" t="str">
        <f t="shared" si="86"/>
        <v>NA</v>
      </c>
      <c r="MS45" s="833"/>
      <c r="MT45" s="834"/>
      <c r="MU45" s="834"/>
      <c r="MV45" s="372" t="str">
        <f t="shared" si="87"/>
        <v>NA</v>
      </c>
      <c r="MW45" s="833"/>
      <c r="MX45" s="834"/>
      <c r="MY45" s="834"/>
      <c r="MZ45" s="372" t="str">
        <f t="shared" si="88"/>
        <v>NA</v>
      </c>
      <c r="NA45" s="833"/>
      <c r="NB45" s="834"/>
      <c r="NC45" s="834"/>
      <c r="ND45" s="372" t="str">
        <f t="shared" si="89"/>
        <v>NA</v>
      </c>
      <c r="NE45" s="833"/>
      <c r="NF45" s="834"/>
      <c r="NG45" s="834"/>
      <c r="NH45" s="372" t="str">
        <f t="shared" si="90"/>
        <v>NA</v>
      </c>
      <c r="NI45" s="406" t="str">
        <f t="shared" si="0"/>
        <v>NA</v>
      </c>
      <c r="NJ45" s="925"/>
      <c r="NK45" s="100"/>
      <c r="NL45" s="100"/>
    </row>
    <row r="46" spans="1:376" s="26" customFormat="1" ht="223.5" customHeight="1">
      <c r="A46" s="1060"/>
      <c r="B46" s="1057"/>
      <c r="C46" s="1059"/>
      <c r="D46" s="803" t="s">
        <v>86</v>
      </c>
      <c r="E46" s="806" t="s">
        <v>505</v>
      </c>
      <c r="F46" s="807"/>
      <c r="G46" s="812">
        <v>3</v>
      </c>
      <c r="H46" s="813"/>
      <c r="I46" s="373" t="s">
        <v>662</v>
      </c>
      <c r="J46" s="384"/>
      <c r="K46" s="923">
        <f>M46+M47</f>
        <v>0</v>
      </c>
      <c r="L46" s="387"/>
      <c r="M46" s="833"/>
      <c r="N46" s="834"/>
      <c r="O46" s="834"/>
      <c r="P46" s="372" t="str">
        <f t="shared" si="1"/>
        <v>NA</v>
      </c>
      <c r="Q46" s="833"/>
      <c r="R46" s="834"/>
      <c r="S46" s="834"/>
      <c r="T46" s="372" t="str">
        <f t="shared" si="2"/>
        <v>NA</v>
      </c>
      <c r="U46" s="833"/>
      <c r="V46" s="834"/>
      <c r="W46" s="834"/>
      <c r="X46" s="372" t="str">
        <f t="shared" si="3"/>
        <v>NA</v>
      </c>
      <c r="Y46" s="833"/>
      <c r="Z46" s="834"/>
      <c r="AA46" s="834"/>
      <c r="AB46" s="372" t="str">
        <f t="shared" si="4"/>
        <v>NA</v>
      </c>
      <c r="AC46" s="833"/>
      <c r="AD46" s="834"/>
      <c r="AE46" s="834"/>
      <c r="AF46" s="372" t="str">
        <f t="shared" si="5"/>
        <v>NA</v>
      </c>
      <c r="AG46" s="833"/>
      <c r="AH46" s="834"/>
      <c r="AI46" s="834"/>
      <c r="AJ46" s="372" t="str">
        <f t="shared" si="6"/>
        <v>NA</v>
      </c>
      <c r="AK46" s="833"/>
      <c r="AL46" s="834"/>
      <c r="AM46" s="834"/>
      <c r="AN46" s="372" t="str">
        <f t="shared" si="7"/>
        <v>NA</v>
      </c>
      <c r="AO46" s="833"/>
      <c r="AP46" s="834"/>
      <c r="AQ46" s="834"/>
      <c r="AR46" s="372" t="str">
        <f t="shared" si="8"/>
        <v>NA</v>
      </c>
      <c r="AS46" s="833"/>
      <c r="AT46" s="834"/>
      <c r="AU46" s="834"/>
      <c r="AV46" s="372" t="str">
        <f t="shared" si="9"/>
        <v>NA</v>
      </c>
      <c r="AW46" s="833"/>
      <c r="AX46" s="834"/>
      <c r="AY46" s="834"/>
      <c r="AZ46" s="372" t="str">
        <f t="shared" si="10"/>
        <v>NA</v>
      </c>
      <c r="BA46" s="833"/>
      <c r="BB46" s="834"/>
      <c r="BC46" s="834"/>
      <c r="BD46" s="372" t="str">
        <f t="shared" si="11"/>
        <v>NA</v>
      </c>
      <c r="BE46" s="833"/>
      <c r="BF46" s="834"/>
      <c r="BG46" s="834"/>
      <c r="BH46" s="372" t="str">
        <f t="shared" si="12"/>
        <v>NA</v>
      </c>
      <c r="BI46" s="833"/>
      <c r="BJ46" s="834"/>
      <c r="BK46" s="834"/>
      <c r="BL46" s="372" t="str">
        <f t="shared" si="13"/>
        <v>NA</v>
      </c>
      <c r="BM46" s="833"/>
      <c r="BN46" s="834"/>
      <c r="BO46" s="834"/>
      <c r="BP46" s="372" t="str">
        <f t="shared" si="14"/>
        <v>NA</v>
      </c>
      <c r="BQ46" s="833"/>
      <c r="BR46" s="834"/>
      <c r="BS46" s="834"/>
      <c r="BT46" s="372" t="str">
        <f t="shared" si="15"/>
        <v>NA</v>
      </c>
      <c r="BU46" s="833"/>
      <c r="BV46" s="834"/>
      <c r="BW46" s="834"/>
      <c r="BX46" s="372" t="str">
        <f t="shared" si="16"/>
        <v>NA</v>
      </c>
      <c r="BY46" s="833"/>
      <c r="BZ46" s="834"/>
      <c r="CA46" s="834"/>
      <c r="CB46" s="372" t="str">
        <f t="shared" si="17"/>
        <v>NA</v>
      </c>
      <c r="CC46" s="833"/>
      <c r="CD46" s="834"/>
      <c r="CE46" s="834"/>
      <c r="CF46" s="372" t="str">
        <f t="shared" si="18"/>
        <v>NA</v>
      </c>
      <c r="CG46" s="833"/>
      <c r="CH46" s="834"/>
      <c r="CI46" s="834"/>
      <c r="CJ46" s="372" t="str">
        <f t="shared" si="19"/>
        <v>NA</v>
      </c>
      <c r="CK46" s="833"/>
      <c r="CL46" s="834"/>
      <c r="CM46" s="834"/>
      <c r="CN46" s="372" t="str">
        <f t="shared" si="20"/>
        <v>NA</v>
      </c>
      <c r="CO46" s="833"/>
      <c r="CP46" s="834"/>
      <c r="CQ46" s="834"/>
      <c r="CR46" s="372" t="str">
        <f t="shared" si="21"/>
        <v>NA</v>
      </c>
      <c r="CS46" s="833"/>
      <c r="CT46" s="834"/>
      <c r="CU46" s="834"/>
      <c r="CV46" s="372" t="str">
        <f t="shared" si="22"/>
        <v>NA</v>
      </c>
      <c r="CW46" s="833"/>
      <c r="CX46" s="834"/>
      <c r="CY46" s="834"/>
      <c r="CZ46" s="372" t="str">
        <f t="shared" si="23"/>
        <v>NA</v>
      </c>
      <c r="DA46" s="833"/>
      <c r="DB46" s="834"/>
      <c r="DC46" s="834"/>
      <c r="DD46" s="372" t="str">
        <f t="shared" si="24"/>
        <v>NA</v>
      </c>
      <c r="DE46" s="833"/>
      <c r="DF46" s="834"/>
      <c r="DG46" s="834"/>
      <c r="DH46" s="372" t="str">
        <f t="shared" si="25"/>
        <v>NA</v>
      </c>
      <c r="DI46" s="833"/>
      <c r="DJ46" s="834"/>
      <c r="DK46" s="834"/>
      <c r="DL46" s="372" t="str">
        <f t="shared" si="26"/>
        <v>NA</v>
      </c>
      <c r="DM46" s="833"/>
      <c r="DN46" s="834"/>
      <c r="DO46" s="834"/>
      <c r="DP46" s="372" t="str">
        <f t="shared" si="27"/>
        <v>NA</v>
      </c>
      <c r="DQ46" s="833"/>
      <c r="DR46" s="834"/>
      <c r="DS46" s="834"/>
      <c r="DT46" s="372" t="str">
        <f t="shared" si="28"/>
        <v>NA</v>
      </c>
      <c r="DU46" s="833"/>
      <c r="DV46" s="834"/>
      <c r="DW46" s="834"/>
      <c r="DX46" s="372" t="str">
        <f t="shared" si="29"/>
        <v>NA</v>
      </c>
      <c r="DY46" s="833"/>
      <c r="DZ46" s="834"/>
      <c r="EA46" s="834"/>
      <c r="EB46" s="372" t="str">
        <f t="shared" si="30"/>
        <v>NA</v>
      </c>
      <c r="EC46" s="827"/>
      <c r="ED46" s="828"/>
      <c r="EE46" s="828"/>
      <c r="EF46" s="372" t="str">
        <f t="shared" si="31"/>
        <v>NA</v>
      </c>
      <c r="EG46" s="833"/>
      <c r="EH46" s="834"/>
      <c r="EI46" s="834"/>
      <c r="EJ46" s="372" t="str">
        <f t="shared" si="32"/>
        <v>NA</v>
      </c>
      <c r="EK46" s="833"/>
      <c r="EL46" s="834"/>
      <c r="EM46" s="834"/>
      <c r="EN46" s="372" t="str">
        <f t="shared" si="33"/>
        <v>NA</v>
      </c>
      <c r="EO46" s="833"/>
      <c r="EP46" s="834"/>
      <c r="EQ46" s="834"/>
      <c r="ER46" s="372" t="str">
        <f t="shared" si="34"/>
        <v>NA</v>
      </c>
      <c r="ES46" s="833"/>
      <c r="ET46" s="834"/>
      <c r="EU46" s="834"/>
      <c r="EV46" s="372" t="str">
        <f t="shared" si="35"/>
        <v>NA</v>
      </c>
      <c r="EW46" s="833"/>
      <c r="EX46" s="834"/>
      <c r="EY46" s="834"/>
      <c r="EZ46" s="372" t="str">
        <f t="shared" si="36"/>
        <v>NA</v>
      </c>
      <c r="FA46" s="833"/>
      <c r="FB46" s="834"/>
      <c r="FC46" s="834"/>
      <c r="FD46" s="372" t="str">
        <f t="shared" si="37"/>
        <v>NA</v>
      </c>
      <c r="FE46" s="833"/>
      <c r="FF46" s="834"/>
      <c r="FG46" s="834"/>
      <c r="FH46" s="372" t="str">
        <f t="shared" si="38"/>
        <v>NA</v>
      </c>
      <c r="FI46" s="833"/>
      <c r="FJ46" s="834"/>
      <c r="FK46" s="834"/>
      <c r="FL46" s="372" t="str">
        <f t="shared" si="39"/>
        <v>NA</v>
      </c>
      <c r="FM46" s="833"/>
      <c r="FN46" s="834"/>
      <c r="FO46" s="834"/>
      <c r="FP46" s="372" t="str">
        <f t="shared" si="40"/>
        <v>NA</v>
      </c>
      <c r="FQ46" s="833"/>
      <c r="FR46" s="834"/>
      <c r="FS46" s="834"/>
      <c r="FT46" s="372" t="str">
        <f t="shared" si="41"/>
        <v>NA</v>
      </c>
      <c r="FU46" s="833"/>
      <c r="FV46" s="834"/>
      <c r="FW46" s="834"/>
      <c r="FX46" s="372" t="str">
        <f t="shared" si="42"/>
        <v>NA</v>
      </c>
      <c r="FY46" s="833"/>
      <c r="FZ46" s="834"/>
      <c r="GA46" s="834"/>
      <c r="GB46" s="372" t="str">
        <f t="shared" si="43"/>
        <v>NA</v>
      </c>
      <c r="GC46" s="833"/>
      <c r="GD46" s="834"/>
      <c r="GE46" s="834"/>
      <c r="GF46" s="372" t="str">
        <f t="shared" si="44"/>
        <v>NA</v>
      </c>
      <c r="GG46" s="833"/>
      <c r="GH46" s="834"/>
      <c r="GI46" s="834"/>
      <c r="GJ46" s="372" t="str">
        <f t="shared" si="45"/>
        <v>NA</v>
      </c>
      <c r="GK46" s="833"/>
      <c r="GL46" s="834"/>
      <c r="GM46" s="834"/>
      <c r="GN46" s="372" t="str">
        <f t="shared" si="46"/>
        <v>NA</v>
      </c>
      <c r="GO46" s="833"/>
      <c r="GP46" s="834"/>
      <c r="GQ46" s="834"/>
      <c r="GR46" s="372" t="str">
        <f t="shared" si="47"/>
        <v>NA</v>
      </c>
      <c r="GS46" s="833"/>
      <c r="GT46" s="834"/>
      <c r="GU46" s="834"/>
      <c r="GV46" s="372" t="str">
        <f t="shared" si="48"/>
        <v>NA</v>
      </c>
      <c r="GW46" s="833"/>
      <c r="GX46" s="834"/>
      <c r="GY46" s="834"/>
      <c r="GZ46" s="372" t="str">
        <f t="shared" si="49"/>
        <v>NA</v>
      </c>
      <c r="HA46" s="833"/>
      <c r="HB46" s="834"/>
      <c r="HC46" s="834"/>
      <c r="HD46" s="372" t="str">
        <f t="shared" si="50"/>
        <v>NA</v>
      </c>
      <c r="HE46" s="833"/>
      <c r="HF46" s="834"/>
      <c r="HG46" s="834"/>
      <c r="HH46" s="372" t="str">
        <f t="shared" si="51"/>
        <v>NA</v>
      </c>
      <c r="HI46" s="833"/>
      <c r="HJ46" s="834"/>
      <c r="HK46" s="834"/>
      <c r="HL46" s="372" t="str">
        <f t="shared" si="52"/>
        <v>NA</v>
      </c>
      <c r="HM46" s="833"/>
      <c r="HN46" s="834"/>
      <c r="HO46" s="834"/>
      <c r="HP46" s="372" t="str">
        <f t="shared" si="53"/>
        <v>NA</v>
      </c>
      <c r="HQ46" s="833"/>
      <c r="HR46" s="834"/>
      <c r="HS46" s="834"/>
      <c r="HT46" s="372" t="str">
        <f t="shared" si="54"/>
        <v>NA</v>
      </c>
      <c r="HU46" s="833"/>
      <c r="HV46" s="834"/>
      <c r="HW46" s="834"/>
      <c r="HX46" s="372" t="str">
        <f t="shared" si="55"/>
        <v>NA</v>
      </c>
      <c r="HY46" s="833"/>
      <c r="HZ46" s="834"/>
      <c r="IA46" s="834"/>
      <c r="IB46" s="372" t="str">
        <f t="shared" si="56"/>
        <v>NA</v>
      </c>
      <c r="IC46" s="833"/>
      <c r="ID46" s="834"/>
      <c r="IE46" s="834"/>
      <c r="IF46" s="372" t="str">
        <f t="shared" si="57"/>
        <v>NA</v>
      </c>
      <c r="IG46" s="833"/>
      <c r="IH46" s="834"/>
      <c r="II46" s="834"/>
      <c r="IJ46" s="372" t="str">
        <f t="shared" si="58"/>
        <v>NA</v>
      </c>
      <c r="IK46" s="833"/>
      <c r="IL46" s="834"/>
      <c r="IM46" s="834"/>
      <c r="IN46" s="372" t="str">
        <f t="shared" si="59"/>
        <v>NA</v>
      </c>
      <c r="IO46" s="833"/>
      <c r="IP46" s="834"/>
      <c r="IQ46" s="834"/>
      <c r="IR46" s="372" t="str">
        <f t="shared" si="60"/>
        <v>NA</v>
      </c>
      <c r="IS46" s="833"/>
      <c r="IT46" s="834"/>
      <c r="IU46" s="834"/>
      <c r="IV46" s="372" t="str">
        <f t="shared" si="61"/>
        <v>NA</v>
      </c>
      <c r="IW46" s="833"/>
      <c r="IX46" s="834"/>
      <c r="IY46" s="834"/>
      <c r="IZ46" s="372" t="str">
        <f t="shared" si="62"/>
        <v>NA</v>
      </c>
      <c r="JA46" s="833"/>
      <c r="JB46" s="834"/>
      <c r="JC46" s="834"/>
      <c r="JD46" s="372" t="str">
        <f t="shared" si="63"/>
        <v>NA</v>
      </c>
      <c r="JE46" s="833"/>
      <c r="JF46" s="834"/>
      <c r="JG46" s="834"/>
      <c r="JH46" s="372" t="str">
        <f t="shared" si="64"/>
        <v>NA</v>
      </c>
      <c r="JI46" s="833"/>
      <c r="JJ46" s="834"/>
      <c r="JK46" s="834"/>
      <c r="JL46" s="372" t="str">
        <f t="shared" si="65"/>
        <v>NA</v>
      </c>
      <c r="JM46" s="833"/>
      <c r="JN46" s="834"/>
      <c r="JO46" s="834"/>
      <c r="JP46" s="372" t="str">
        <f t="shared" si="66"/>
        <v>NA</v>
      </c>
      <c r="JQ46" s="833"/>
      <c r="JR46" s="834"/>
      <c r="JS46" s="834"/>
      <c r="JT46" s="372" t="str">
        <f t="shared" si="67"/>
        <v>NA</v>
      </c>
      <c r="JU46" s="833"/>
      <c r="JV46" s="834"/>
      <c r="JW46" s="834"/>
      <c r="JX46" s="372" t="str">
        <f t="shared" si="68"/>
        <v>NA</v>
      </c>
      <c r="JY46" s="833"/>
      <c r="JZ46" s="834"/>
      <c r="KA46" s="834"/>
      <c r="KB46" s="372" t="str">
        <f t="shared" si="69"/>
        <v>NA</v>
      </c>
      <c r="KC46" s="833"/>
      <c r="KD46" s="834"/>
      <c r="KE46" s="834"/>
      <c r="KF46" s="372" t="str">
        <f t="shared" si="70"/>
        <v>NA</v>
      </c>
      <c r="KG46" s="833"/>
      <c r="KH46" s="834"/>
      <c r="KI46" s="834"/>
      <c r="KJ46" s="372" t="str">
        <f t="shared" si="71"/>
        <v>NA</v>
      </c>
      <c r="KK46" s="833"/>
      <c r="KL46" s="834"/>
      <c r="KM46" s="834"/>
      <c r="KN46" s="372" t="str">
        <f t="shared" si="72"/>
        <v>NA</v>
      </c>
      <c r="KO46" s="833"/>
      <c r="KP46" s="834"/>
      <c r="KQ46" s="834"/>
      <c r="KR46" s="372" t="str">
        <f t="shared" si="73"/>
        <v>NA</v>
      </c>
      <c r="KS46" s="833"/>
      <c r="KT46" s="834"/>
      <c r="KU46" s="834"/>
      <c r="KV46" s="372" t="str">
        <f t="shared" si="74"/>
        <v>NA</v>
      </c>
      <c r="KW46" s="833"/>
      <c r="KX46" s="834"/>
      <c r="KY46" s="834"/>
      <c r="KZ46" s="372" t="str">
        <f t="shared" si="75"/>
        <v>NA</v>
      </c>
      <c r="LA46" s="833"/>
      <c r="LB46" s="834"/>
      <c r="LC46" s="834"/>
      <c r="LD46" s="372" t="str">
        <f t="shared" si="76"/>
        <v>NA</v>
      </c>
      <c r="LE46" s="833"/>
      <c r="LF46" s="834"/>
      <c r="LG46" s="834"/>
      <c r="LH46" s="372" t="str">
        <f t="shared" si="77"/>
        <v>NA</v>
      </c>
      <c r="LI46" s="833"/>
      <c r="LJ46" s="834"/>
      <c r="LK46" s="834"/>
      <c r="LL46" s="372" t="str">
        <f t="shared" si="78"/>
        <v>NA</v>
      </c>
      <c r="LM46" s="833"/>
      <c r="LN46" s="834"/>
      <c r="LO46" s="834"/>
      <c r="LP46" s="372" t="str">
        <f t="shared" si="79"/>
        <v>NA</v>
      </c>
      <c r="LQ46" s="833"/>
      <c r="LR46" s="834"/>
      <c r="LS46" s="834"/>
      <c r="LT46" s="372" t="str">
        <f t="shared" si="80"/>
        <v>NA</v>
      </c>
      <c r="LU46" s="833"/>
      <c r="LV46" s="834"/>
      <c r="LW46" s="834"/>
      <c r="LX46" s="372" t="str">
        <f t="shared" si="81"/>
        <v>NA</v>
      </c>
      <c r="LY46" s="833"/>
      <c r="LZ46" s="834"/>
      <c r="MA46" s="834"/>
      <c r="MB46" s="372" t="str">
        <f t="shared" si="82"/>
        <v>NA</v>
      </c>
      <c r="MC46" s="833"/>
      <c r="MD46" s="834"/>
      <c r="ME46" s="834"/>
      <c r="MF46" s="372" t="str">
        <f t="shared" si="83"/>
        <v>NA</v>
      </c>
      <c r="MG46" s="833"/>
      <c r="MH46" s="834"/>
      <c r="MI46" s="834"/>
      <c r="MJ46" s="372" t="str">
        <f t="shared" si="84"/>
        <v>NA</v>
      </c>
      <c r="MK46" s="833"/>
      <c r="ML46" s="834"/>
      <c r="MM46" s="834"/>
      <c r="MN46" s="372" t="str">
        <f t="shared" si="85"/>
        <v>NA</v>
      </c>
      <c r="MO46" s="833"/>
      <c r="MP46" s="834"/>
      <c r="MQ46" s="834"/>
      <c r="MR46" s="372" t="str">
        <f t="shared" si="86"/>
        <v>NA</v>
      </c>
      <c r="MS46" s="833"/>
      <c r="MT46" s="834"/>
      <c r="MU46" s="834"/>
      <c r="MV46" s="372" t="str">
        <f t="shared" si="87"/>
        <v>NA</v>
      </c>
      <c r="MW46" s="833"/>
      <c r="MX46" s="834"/>
      <c r="MY46" s="834"/>
      <c r="MZ46" s="372" t="str">
        <f t="shared" si="88"/>
        <v>NA</v>
      </c>
      <c r="NA46" s="833"/>
      <c r="NB46" s="834"/>
      <c r="NC46" s="834"/>
      <c r="ND46" s="372" t="str">
        <f t="shared" si="89"/>
        <v>NA</v>
      </c>
      <c r="NE46" s="833"/>
      <c r="NF46" s="834"/>
      <c r="NG46" s="834"/>
      <c r="NH46" s="372" t="str">
        <f t="shared" si="90"/>
        <v>NA</v>
      </c>
      <c r="NI46" s="406" t="str">
        <f t="shared" si="0"/>
        <v>NA</v>
      </c>
      <c r="NJ46" s="926">
        <f>SUM(NI46:NI47)</f>
        <v>0</v>
      </c>
      <c r="NK46" s="100"/>
      <c r="NL46" s="100"/>
    </row>
    <row r="47" spans="1:376" s="26" customFormat="1" ht="69" customHeight="1">
      <c r="A47" s="1060"/>
      <c r="B47" s="1057"/>
      <c r="C47" s="1059"/>
      <c r="D47" s="805"/>
      <c r="E47" s="810"/>
      <c r="F47" s="811"/>
      <c r="G47" s="816"/>
      <c r="H47" s="817"/>
      <c r="I47" s="373" t="s">
        <v>670</v>
      </c>
      <c r="J47" s="384"/>
      <c r="K47" s="923"/>
      <c r="L47" s="387"/>
      <c r="M47" s="827"/>
      <c r="N47" s="828"/>
      <c r="O47" s="828"/>
      <c r="P47" s="372" t="str">
        <f t="shared" si="1"/>
        <v>NA</v>
      </c>
      <c r="Q47" s="827"/>
      <c r="R47" s="828"/>
      <c r="S47" s="828"/>
      <c r="T47" s="372" t="str">
        <f t="shared" si="2"/>
        <v>NA</v>
      </c>
      <c r="U47" s="827"/>
      <c r="V47" s="828"/>
      <c r="W47" s="828"/>
      <c r="X47" s="372" t="str">
        <f t="shared" si="3"/>
        <v>NA</v>
      </c>
      <c r="Y47" s="827"/>
      <c r="Z47" s="828"/>
      <c r="AA47" s="828"/>
      <c r="AB47" s="372" t="str">
        <f t="shared" si="4"/>
        <v>NA</v>
      </c>
      <c r="AC47" s="827"/>
      <c r="AD47" s="828"/>
      <c r="AE47" s="828"/>
      <c r="AF47" s="372" t="str">
        <f t="shared" si="5"/>
        <v>NA</v>
      </c>
      <c r="AG47" s="827"/>
      <c r="AH47" s="828"/>
      <c r="AI47" s="828"/>
      <c r="AJ47" s="372" t="str">
        <f t="shared" si="6"/>
        <v>NA</v>
      </c>
      <c r="AK47" s="827"/>
      <c r="AL47" s="828"/>
      <c r="AM47" s="828"/>
      <c r="AN47" s="372" t="str">
        <f t="shared" si="7"/>
        <v>NA</v>
      </c>
      <c r="AO47" s="827"/>
      <c r="AP47" s="828"/>
      <c r="AQ47" s="828"/>
      <c r="AR47" s="372" t="str">
        <f t="shared" si="8"/>
        <v>NA</v>
      </c>
      <c r="AS47" s="827"/>
      <c r="AT47" s="828"/>
      <c r="AU47" s="828"/>
      <c r="AV47" s="372" t="str">
        <f t="shared" si="9"/>
        <v>NA</v>
      </c>
      <c r="AW47" s="827"/>
      <c r="AX47" s="828"/>
      <c r="AY47" s="828"/>
      <c r="AZ47" s="372" t="str">
        <f t="shared" si="10"/>
        <v>NA</v>
      </c>
      <c r="BA47" s="827"/>
      <c r="BB47" s="828"/>
      <c r="BC47" s="828"/>
      <c r="BD47" s="372" t="str">
        <f t="shared" si="11"/>
        <v>NA</v>
      </c>
      <c r="BE47" s="827"/>
      <c r="BF47" s="828"/>
      <c r="BG47" s="828"/>
      <c r="BH47" s="372" t="str">
        <f t="shared" si="12"/>
        <v>NA</v>
      </c>
      <c r="BI47" s="827"/>
      <c r="BJ47" s="828"/>
      <c r="BK47" s="828"/>
      <c r="BL47" s="372" t="str">
        <f t="shared" si="13"/>
        <v>NA</v>
      </c>
      <c r="BM47" s="827"/>
      <c r="BN47" s="828"/>
      <c r="BO47" s="828"/>
      <c r="BP47" s="372" t="str">
        <f t="shared" si="14"/>
        <v>NA</v>
      </c>
      <c r="BQ47" s="827"/>
      <c r="BR47" s="828"/>
      <c r="BS47" s="828"/>
      <c r="BT47" s="372" t="str">
        <f t="shared" si="15"/>
        <v>NA</v>
      </c>
      <c r="BU47" s="827"/>
      <c r="BV47" s="828"/>
      <c r="BW47" s="828"/>
      <c r="BX47" s="372" t="str">
        <f t="shared" si="16"/>
        <v>NA</v>
      </c>
      <c r="BY47" s="827"/>
      <c r="BZ47" s="828"/>
      <c r="CA47" s="828"/>
      <c r="CB47" s="372" t="str">
        <f t="shared" si="17"/>
        <v>NA</v>
      </c>
      <c r="CC47" s="827"/>
      <c r="CD47" s="828"/>
      <c r="CE47" s="828"/>
      <c r="CF47" s="372" t="str">
        <f t="shared" si="18"/>
        <v>NA</v>
      </c>
      <c r="CG47" s="827"/>
      <c r="CH47" s="828"/>
      <c r="CI47" s="828"/>
      <c r="CJ47" s="372" t="str">
        <f t="shared" si="19"/>
        <v>NA</v>
      </c>
      <c r="CK47" s="827"/>
      <c r="CL47" s="828"/>
      <c r="CM47" s="828"/>
      <c r="CN47" s="372" t="str">
        <f t="shared" si="20"/>
        <v>NA</v>
      </c>
      <c r="CO47" s="827"/>
      <c r="CP47" s="828"/>
      <c r="CQ47" s="828"/>
      <c r="CR47" s="372" t="str">
        <f t="shared" si="21"/>
        <v>NA</v>
      </c>
      <c r="CS47" s="827"/>
      <c r="CT47" s="828"/>
      <c r="CU47" s="828"/>
      <c r="CV47" s="372" t="str">
        <f t="shared" si="22"/>
        <v>NA</v>
      </c>
      <c r="CW47" s="827"/>
      <c r="CX47" s="828"/>
      <c r="CY47" s="828"/>
      <c r="CZ47" s="372" t="str">
        <f t="shared" si="23"/>
        <v>NA</v>
      </c>
      <c r="DA47" s="827"/>
      <c r="DB47" s="828"/>
      <c r="DC47" s="828"/>
      <c r="DD47" s="372" t="str">
        <f t="shared" si="24"/>
        <v>NA</v>
      </c>
      <c r="DE47" s="827"/>
      <c r="DF47" s="828"/>
      <c r="DG47" s="828"/>
      <c r="DH47" s="372" t="str">
        <f t="shared" si="25"/>
        <v>NA</v>
      </c>
      <c r="DI47" s="827"/>
      <c r="DJ47" s="828"/>
      <c r="DK47" s="828"/>
      <c r="DL47" s="372" t="str">
        <f t="shared" si="26"/>
        <v>NA</v>
      </c>
      <c r="DM47" s="827"/>
      <c r="DN47" s="828"/>
      <c r="DO47" s="828"/>
      <c r="DP47" s="372" t="str">
        <f t="shared" si="27"/>
        <v>NA</v>
      </c>
      <c r="DQ47" s="827"/>
      <c r="DR47" s="828"/>
      <c r="DS47" s="828"/>
      <c r="DT47" s="372" t="str">
        <f t="shared" si="28"/>
        <v>NA</v>
      </c>
      <c r="DU47" s="827"/>
      <c r="DV47" s="828"/>
      <c r="DW47" s="828"/>
      <c r="DX47" s="372" t="str">
        <f t="shared" si="29"/>
        <v>NA</v>
      </c>
      <c r="DY47" s="827"/>
      <c r="DZ47" s="828"/>
      <c r="EA47" s="828"/>
      <c r="EB47" s="372" t="str">
        <f t="shared" si="30"/>
        <v>NA</v>
      </c>
      <c r="EC47" s="827"/>
      <c r="ED47" s="828"/>
      <c r="EE47" s="828"/>
      <c r="EF47" s="372" t="str">
        <f t="shared" si="31"/>
        <v>NA</v>
      </c>
      <c r="EG47" s="827"/>
      <c r="EH47" s="828"/>
      <c r="EI47" s="828"/>
      <c r="EJ47" s="372" t="str">
        <f t="shared" si="32"/>
        <v>NA</v>
      </c>
      <c r="EK47" s="827"/>
      <c r="EL47" s="828"/>
      <c r="EM47" s="828"/>
      <c r="EN47" s="372" t="str">
        <f t="shared" si="33"/>
        <v>NA</v>
      </c>
      <c r="EO47" s="827"/>
      <c r="EP47" s="828"/>
      <c r="EQ47" s="828"/>
      <c r="ER47" s="372" t="str">
        <f t="shared" si="34"/>
        <v>NA</v>
      </c>
      <c r="ES47" s="827"/>
      <c r="ET47" s="828"/>
      <c r="EU47" s="828"/>
      <c r="EV47" s="372" t="str">
        <f t="shared" si="35"/>
        <v>NA</v>
      </c>
      <c r="EW47" s="827"/>
      <c r="EX47" s="828"/>
      <c r="EY47" s="828"/>
      <c r="EZ47" s="372" t="str">
        <f t="shared" si="36"/>
        <v>NA</v>
      </c>
      <c r="FA47" s="827"/>
      <c r="FB47" s="828"/>
      <c r="FC47" s="828"/>
      <c r="FD47" s="372" t="str">
        <f t="shared" si="37"/>
        <v>NA</v>
      </c>
      <c r="FE47" s="827"/>
      <c r="FF47" s="828"/>
      <c r="FG47" s="828"/>
      <c r="FH47" s="372" t="str">
        <f t="shared" si="38"/>
        <v>NA</v>
      </c>
      <c r="FI47" s="827"/>
      <c r="FJ47" s="828"/>
      <c r="FK47" s="828"/>
      <c r="FL47" s="372" t="str">
        <f t="shared" si="39"/>
        <v>NA</v>
      </c>
      <c r="FM47" s="827"/>
      <c r="FN47" s="828"/>
      <c r="FO47" s="828"/>
      <c r="FP47" s="372" t="str">
        <f t="shared" si="40"/>
        <v>NA</v>
      </c>
      <c r="FQ47" s="827"/>
      <c r="FR47" s="828"/>
      <c r="FS47" s="828"/>
      <c r="FT47" s="372" t="str">
        <f t="shared" si="41"/>
        <v>NA</v>
      </c>
      <c r="FU47" s="827"/>
      <c r="FV47" s="828"/>
      <c r="FW47" s="828"/>
      <c r="FX47" s="372" t="str">
        <f t="shared" si="42"/>
        <v>NA</v>
      </c>
      <c r="FY47" s="827"/>
      <c r="FZ47" s="828"/>
      <c r="GA47" s="828"/>
      <c r="GB47" s="372" t="str">
        <f t="shared" si="43"/>
        <v>NA</v>
      </c>
      <c r="GC47" s="827"/>
      <c r="GD47" s="828"/>
      <c r="GE47" s="828"/>
      <c r="GF47" s="372" t="str">
        <f t="shared" si="44"/>
        <v>NA</v>
      </c>
      <c r="GG47" s="827"/>
      <c r="GH47" s="828"/>
      <c r="GI47" s="828"/>
      <c r="GJ47" s="372" t="str">
        <f t="shared" si="45"/>
        <v>NA</v>
      </c>
      <c r="GK47" s="827"/>
      <c r="GL47" s="828"/>
      <c r="GM47" s="828"/>
      <c r="GN47" s="372" t="str">
        <f t="shared" si="46"/>
        <v>NA</v>
      </c>
      <c r="GO47" s="827"/>
      <c r="GP47" s="828"/>
      <c r="GQ47" s="828"/>
      <c r="GR47" s="372" t="str">
        <f t="shared" si="47"/>
        <v>NA</v>
      </c>
      <c r="GS47" s="827"/>
      <c r="GT47" s="828"/>
      <c r="GU47" s="828"/>
      <c r="GV47" s="372" t="str">
        <f t="shared" si="48"/>
        <v>NA</v>
      </c>
      <c r="GW47" s="827"/>
      <c r="GX47" s="828"/>
      <c r="GY47" s="828"/>
      <c r="GZ47" s="372" t="str">
        <f t="shared" si="49"/>
        <v>NA</v>
      </c>
      <c r="HA47" s="827"/>
      <c r="HB47" s="828"/>
      <c r="HC47" s="828"/>
      <c r="HD47" s="372" t="str">
        <f t="shared" si="50"/>
        <v>NA</v>
      </c>
      <c r="HE47" s="827"/>
      <c r="HF47" s="828"/>
      <c r="HG47" s="828"/>
      <c r="HH47" s="372" t="str">
        <f t="shared" si="51"/>
        <v>NA</v>
      </c>
      <c r="HI47" s="827"/>
      <c r="HJ47" s="828"/>
      <c r="HK47" s="828"/>
      <c r="HL47" s="372" t="str">
        <f t="shared" si="52"/>
        <v>NA</v>
      </c>
      <c r="HM47" s="827"/>
      <c r="HN47" s="828"/>
      <c r="HO47" s="828"/>
      <c r="HP47" s="372" t="str">
        <f t="shared" si="53"/>
        <v>NA</v>
      </c>
      <c r="HQ47" s="827"/>
      <c r="HR47" s="828"/>
      <c r="HS47" s="828"/>
      <c r="HT47" s="372" t="str">
        <f t="shared" si="54"/>
        <v>NA</v>
      </c>
      <c r="HU47" s="827"/>
      <c r="HV47" s="828"/>
      <c r="HW47" s="828"/>
      <c r="HX47" s="372" t="str">
        <f t="shared" si="55"/>
        <v>NA</v>
      </c>
      <c r="HY47" s="827"/>
      <c r="HZ47" s="828"/>
      <c r="IA47" s="828"/>
      <c r="IB47" s="372" t="str">
        <f t="shared" si="56"/>
        <v>NA</v>
      </c>
      <c r="IC47" s="827"/>
      <c r="ID47" s="828"/>
      <c r="IE47" s="828"/>
      <c r="IF47" s="372" t="str">
        <f t="shared" si="57"/>
        <v>NA</v>
      </c>
      <c r="IG47" s="827"/>
      <c r="IH47" s="828"/>
      <c r="II47" s="828"/>
      <c r="IJ47" s="372" t="str">
        <f t="shared" si="58"/>
        <v>NA</v>
      </c>
      <c r="IK47" s="827"/>
      <c r="IL47" s="828"/>
      <c r="IM47" s="828"/>
      <c r="IN47" s="372" t="str">
        <f t="shared" si="59"/>
        <v>NA</v>
      </c>
      <c r="IO47" s="827"/>
      <c r="IP47" s="828"/>
      <c r="IQ47" s="828"/>
      <c r="IR47" s="372" t="str">
        <f t="shared" si="60"/>
        <v>NA</v>
      </c>
      <c r="IS47" s="827"/>
      <c r="IT47" s="828"/>
      <c r="IU47" s="828"/>
      <c r="IV47" s="372" t="str">
        <f t="shared" si="61"/>
        <v>NA</v>
      </c>
      <c r="IW47" s="827"/>
      <c r="IX47" s="828"/>
      <c r="IY47" s="828"/>
      <c r="IZ47" s="372" t="str">
        <f t="shared" si="62"/>
        <v>NA</v>
      </c>
      <c r="JA47" s="827"/>
      <c r="JB47" s="828"/>
      <c r="JC47" s="828"/>
      <c r="JD47" s="372" t="str">
        <f t="shared" si="63"/>
        <v>NA</v>
      </c>
      <c r="JE47" s="827"/>
      <c r="JF47" s="828"/>
      <c r="JG47" s="828"/>
      <c r="JH47" s="372" t="str">
        <f t="shared" si="64"/>
        <v>NA</v>
      </c>
      <c r="JI47" s="827"/>
      <c r="JJ47" s="828"/>
      <c r="JK47" s="828"/>
      <c r="JL47" s="372" t="str">
        <f t="shared" si="65"/>
        <v>NA</v>
      </c>
      <c r="JM47" s="827"/>
      <c r="JN47" s="828"/>
      <c r="JO47" s="828"/>
      <c r="JP47" s="372" t="str">
        <f t="shared" si="66"/>
        <v>NA</v>
      </c>
      <c r="JQ47" s="827"/>
      <c r="JR47" s="828"/>
      <c r="JS47" s="828"/>
      <c r="JT47" s="372" t="str">
        <f t="shared" si="67"/>
        <v>NA</v>
      </c>
      <c r="JU47" s="827"/>
      <c r="JV47" s="828"/>
      <c r="JW47" s="828"/>
      <c r="JX47" s="372" t="str">
        <f t="shared" si="68"/>
        <v>NA</v>
      </c>
      <c r="JY47" s="827"/>
      <c r="JZ47" s="828"/>
      <c r="KA47" s="828"/>
      <c r="KB47" s="372" t="str">
        <f t="shared" si="69"/>
        <v>NA</v>
      </c>
      <c r="KC47" s="827"/>
      <c r="KD47" s="828"/>
      <c r="KE47" s="828"/>
      <c r="KF47" s="372" t="str">
        <f t="shared" si="70"/>
        <v>NA</v>
      </c>
      <c r="KG47" s="827"/>
      <c r="KH47" s="828"/>
      <c r="KI47" s="828"/>
      <c r="KJ47" s="372" t="str">
        <f t="shared" si="71"/>
        <v>NA</v>
      </c>
      <c r="KK47" s="827"/>
      <c r="KL47" s="828"/>
      <c r="KM47" s="828"/>
      <c r="KN47" s="372" t="str">
        <f t="shared" si="72"/>
        <v>NA</v>
      </c>
      <c r="KO47" s="827"/>
      <c r="KP47" s="828"/>
      <c r="KQ47" s="828"/>
      <c r="KR47" s="372" t="str">
        <f t="shared" si="73"/>
        <v>NA</v>
      </c>
      <c r="KS47" s="827"/>
      <c r="KT47" s="828"/>
      <c r="KU47" s="828"/>
      <c r="KV47" s="372" t="str">
        <f t="shared" si="74"/>
        <v>NA</v>
      </c>
      <c r="KW47" s="827"/>
      <c r="KX47" s="828"/>
      <c r="KY47" s="828"/>
      <c r="KZ47" s="372" t="str">
        <f t="shared" si="75"/>
        <v>NA</v>
      </c>
      <c r="LA47" s="827"/>
      <c r="LB47" s="828"/>
      <c r="LC47" s="828"/>
      <c r="LD47" s="372" t="str">
        <f t="shared" si="76"/>
        <v>NA</v>
      </c>
      <c r="LE47" s="827"/>
      <c r="LF47" s="828"/>
      <c r="LG47" s="828"/>
      <c r="LH47" s="372" t="str">
        <f t="shared" si="77"/>
        <v>NA</v>
      </c>
      <c r="LI47" s="827"/>
      <c r="LJ47" s="828"/>
      <c r="LK47" s="828"/>
      <c r="LL47" s="372" t="str">
        <f t="shared" si="78"/>
        <v>NA</v>
      </c>
      <c r="LM47" s="827"/>
      <c r="LN47" s="828"/>
      <c r="LO47" s="828"/>
      <c r="LP47" s="372" t="str">
        <f t="shared" si="79"/>
        <v>NA</v>
      </c>
      <c r="LQ47" s="827"/>
      <c r="LR47" s="828"/>
      <c r="LS47" s="828"/>
      <c r="LT47" s="372" t="str">
        <f t="shared" si="80"/>
        <v>NA</v>
      </c>
      <c r="LU47" s="827"/>
      <c r="LV47" s="828"/>
      <c r="LW47" s="828"/>
      <c r="LX47" s="372" t="str">
        <f t="shared" si="81"/>
        <v>NA</v>
      </c>
      <c r="LY47" s="827"/>
      <c r="LZ47" s="828"/>
      <c r="MA47" s="828"/>
      <c r="MB47" s="372" t="str">
        <f t="shared" si="82"/>
        <v>NA</v>
      </c>
      <c r="MC47" s="827"/>
      <c r="MD47" s="828"/>
      <c r="ME47" s="828"/>
      <c r="MF47" s="372" t="str">
        <f t="shared" si="83"/>
        <v>NA</v>
      </c>
      <c r="MG47" s="827"/>
      <c r="MH47" s="828"/>
      <c r="MI47" s="828"/>
      <c r="MJ47" s="372" t="str">
        <f t="shared" si="84"/>
        <v>NA</v>
      </c>
      <c r="MK47" s="827"/>
      <c r="ML47" s="828"/>
      <c r="MM47" s="828"/>
      <c r="MN47" s="372" t="str">
        <f t="shared" si="85"/>
        <v>NA</v>
      </c>
      <c r="MO47" s="827"/>
      <c r="MP47" s="828"/>
      <c r="MQ47" s="828"/>
      <c r="MR47" s="372" t="str">
        <f t="shared" si="86"/>
        <v>NA</v>
      </c>
      <c r="MS47" s="827"/>
      <c r="MT47" s="828"/>
      <c r="MU47" s="828"/>
      <c r="MV47" s="372" t="str">
        <f t="shared" si="87"/>
        <v>NA</v>
      </c>
      <c r="MW47" s="827"/>
      <c r="MX47" s="828"/>
      <c r="MY47" s="828"/>
      <c r="MZ47" s="372" t="str">
        <f t="shared" si="88"/>
        <v>NA</v>
      </c>
      <c r="NA47" s="827"/>
      <c r="NB47" s="828"/>
      <c r="NC47" s="828"/>
      <c r="ND47" s="372" t="str">
        <f t="shared" si="89"/>
        <v>NA</v>
      </c>
      <c r="NE47" s="827"/>
      <c r="NF47" s="828"/>
      <c r="NG47" s="828"/>
      <c r="NH47" s="372" t="str">
        <f t="shared" si="90"/>
        <v>NA</v>
      </c>
      <c r="NI47" s="406" t="str">
        <f t="shared" si="0"/>
        <v>NA</v>
      </c>
      <c r="NJ47" s="925"/>
      <c r="NK47" s="100"/>
      <c r="NL47" s="100"/>
    </row>
    <row r="48" spans="1:376" s="26" customFormat="1" ht="102.75" customHeight="1">
      <c r="A48" s="1060"/>
      <c r="B48" s="1057"/>
      <c r="C48" s="1059"/>
      <c r="D48" s="374" t="s">
        <v>86</v>
      </c>
      <c r="E48" s="863" t="s">
        <v>504</v>
      </c>
      <c r="F48" s="864"/>
      <c r="G48" s="818">
        <v>1</v>
      </c>
      <c r="H48" s="819"/>
      <c r="I48" s="371" t="s">
        <v>633</v>
      </c>
      <c r="J48" s="384"/>
      <c r="K48" s="390">
        <f>M48</f>
        <v>0</v>
      </c>
      <c r="L48" s="387"/>
      <c r="M48" s="827"/>
      <c r="N48" s="828"/>
      <c r="O48" s="828"/>
      <c r="P48" s="372" t="str">
        <f t="shared" si="1"/>
        <v>NA</v>
      </c>
      <c r="Q48" s="827"/>
      <c r="R48" s="828"/>
      <c r="S48" s="828"/>
      <c r="T48" s="372" t="str">
        <f t="shared" si="2"/>
        <v>NA</v>
      </c>
      <c r="U48" s="827"/>
      <c r="V48" s="828"/>
      <c r="W48" s="828"/>
      <c r="X48" s="372" t="str">
        <f t="shared" si="3"/>
        <v>NA</v>
      </c>
      <c r="Y48" s="827"/>
      <c r="Z48" s="828"/>
      <c r="AA48" s="828"/>
      <c r="AB48" s="372" t="str">
        <f t="shared" si="4"/>
        <v>NA</v>
      </c>
      <c r="AC48" s="827"/>
      <c r="AD48" s="828"/>
      <c r="AE48" s="828"/>
      <c r="AF48" s="372" t="str">
        <f t="shared" si="5"/>
        <v>NA</v>
      </c>
      <c r="AG48" s="827"/>
      <c r="AH48" s="828"/>
      <c r="AI48" s="828"/>
      <c r="AJ48" s="372" t="str">
        <f t="shared" si="6"/>
        <v>NA</v>
      </c>
      <c r="AK48" s="827"/>
      <c r="AL48" s="828"/>
      <c r="AM48" s="828"/>
      <c r="AN48" s="372" t="str">
        <f t="shared" si="7"/>
        <v>NA</v>
      </c>
      <c r="AO48" s="827"/>
      <c r="AP48" s="828"/>
      <c r="AQ48" s="828"/>
      <c r="AR48" s="372" t="str">
        <f t="shared" si="8"/>
        <v>NA</v>
      </c>
      <c r="AS48" s="827"/>
      <c r="AT48" s="828"/>
      <c r="AU48" s="828"/>
      <c r="AV48" s="372" t="str">
        <f t="shared" si="9"/>
        <v>NA</v>
      </c>
      <c r="AW48" s="827"/>
      <c r="AX48" s="828"/>
      <c r="AY48" s="828"/>
      <c r="AZ48" s="372" t="str">
        <f t="shared" si="10"/>
        <v>NA</v>
      </c>
      <c r="BA48" s="827"/>
      <c r="BB48" s="828"/>
      <c r="BC48" s="828"/>
      <c r="BD48" s="372" t="str">
        <f t="shared" si="11"/>
        <v>NA</v>
      </c>
      <c r="BE48" s="827"/>
      <c r="BF48" s="828"/>
      <c r="BG48" s="828"/>
      <c r="BH48" s="372" t="str">
        <f t="shared" si="12"/>
        <v>NA</v>
      </c>
      <c r="BI48" s="827"/>
      <c r="BJ48" s="828"/>
      <c r="BK48" s="828"/>
      <c r="BL48" s="372" t="str">
        <f t="shared" si="13"/>
        <v>NA</v>
      </c>
      <c r="BM48" s="827"/>
      <c r="BN48" s="828"/>
      <c r="BO48" s="828"/>
      <c r="BP48" s="372" t="str">
        <f t="shared" si="14"/>
        <v>NA</v>
      </c>
      <c r="BQ48" s="827"/>
      <c r="BR48" s="828"/>
      <c r="BS48" s="828"/>
      <c r="BT48" s="372" t="str">
        <f t="shared" si="15"/>
        <v>NA</v>
      </c>
      <c r="BU48" s="827"/>
      <c r="BV48" s="828"/>
      <c r="BW48" s="828"/>
      <c r="BX48" s="372" t="str">
        <f t="shared" si="16"/>
        <v>NA</v>
      </c>
      <c r="BY48" s="827"/>
      <c r="BZ48" s="828"/>
      <c r="CA48" s="828"/>
      <c r="CB48" s="372" t="str">
        <f t="shared" si="17"/>
        <v>NA</v>
      </c>
      <c r="CC48" s="827"/>
      <c r="CD48" s="828"/>
      <c r="CE48" s="828"/>
      <c r="CF48" s="372" t="str">
        <f t="shared" si="18"/>
        <v>NA</v>
      </c>
      <c r="CG48" s="827"/>
      <c r="CH48" s="828"/>
      <c r="CI48" s="828"/>
      <c r="CJ48" s="372" t="str">
        <f t="shared" si="19"/>
        <v>NA</v>
      </c>
      <c r="CK48" s="827"/>
      <c r="CL48" s="828"/>
      <c r="CM48" s="828"/>
      <c r="CN48" s="372" t="str">
        <f t="shared" si="20"/>
        <v>NA</v>
      </c>
      <c r="CO48" s="827"/>
      <c r="CP48" s="828"/>
      <c r="CQ48" s="828"/>
      <c r="CR48" s="372" t="str">
        <f t="shared" si="21"/>
        <v>NA</v>
      </c>
      <c r="CS48" s="827"/>
      <c r="CT48" s="828"/>
      <c r="CU48" s="828"/>
      <c r="CV48" s="372" t="str">
        <f t="shared" si="22"/>
        <v>NA</v>
      </c>
      <c r="CW48" s="827"/>
      <c r="CX48" s="828"/>
      <c r="CY48" s="828"/>
      <c r="CZ48" s="372" t="str">
        <f t="shared" si="23"/>
        <v>NA</v>
      </c>
      <c r="DA48" s="827"/>
      <c r="DB48" s="828"/>
      <c r="DC48" s="828"/>
      <c r="DD48" s="372" t="str">
        <f t="shared" si="24"/>
        <v>NA</v>
      </c>
      <c r="DE48" s="827"/>
      <c r="DF48" s="828"/>
      <c r="DG48" s="828"/>
      <c r="DH48" s="372" t="str">
        <f t="shared" si="25"/>
        <v>NA</v>
      </c>
      <c r="DI48" s="827"/>
      <c r="DJ48" s="828"/>
      <c r="DK48" s="828"/>
      <c r="DL48" s="372" t="str">
        <f t="shared" si="26"/>
        <v>NA</v>
      </c>
      <c r="DM48" s="827"/>
      <c r="DN48" s="828"/>
      <c r="DO48" s="828"/>
      <c r="DP48" s="372" t="str">
        <f t="shared" si="27"/>
        <v>NA</v>
      </c>
      <c r="DQ48" s="827"/>
      <c r="DR48" s="828"/>
      <c r="DS48" s="828"/>
      <c r="DT48" s="372" t="str">
        <f t="shared" si="28"/>
        <v>NA</v>
      </c>
      <c r="DU48" s="827"/>
      <c r="DV48" s="828"/>
      <c r="DW48" s="828"/>
      <c r="DX48" s="372" t="str">
        <f t="shared" si="29"/>
        <v>NA</v>
      </c>
      <c r="DY48" s="827"/>
      <c r="DZ48" s="828"/>
      <c r="EA48" s="828"/>
      <c r="EB48" s="372" t="str">
        <f t="shared" si="30"/>
        <v>NA</v>
      </c>
      <c r="EC48" s="827"/>
      <c r="ED48" s="828"/>
      <c r="EE48" s="828"/>
      <c r="EF48" s="372" t="str">
        <f t="shared" si="31"/>
        <v>NA</v>
      </c>
      <c r="EG48" s="827"/>
      <c r="EH48" s="828"/>
      <c r="EI48" s="828"/>
      <c r="EJ48" s="372" t="str">
        <f t="shared" si="32"/>
        <v>NA</v>
      </c>
      <c r="EK48" s="827"/>
      <c r="EL48" s="828"/>
      <c r="EM48" s="828"/>
      <c r="EN48" s="372" t="str">
        <f t="shared" si="33"/>
        <v>NA</v>
      </c>
      <c r="EO48" s="827"/>
      <c r="EP48" s="828"/>
      <c r="EQ48" s="828"/>
      <c r="ER48" s="372" t="str">
        <f t="shared" si="34"/>
        <v>NA</v>
      </c>
      <c r="ES48" s="827"/>
      <c r="ET48" s="828"/>
      <c r="EU48" s="828"/>
      <c r="EV48" s="372" t="str">
        <f t="shared" si="35"/>
        <v>NA</v>
      </c>
      <c r="EW48" s="827"/>
      <c r="EX48" s="828"/>
      <c r="EY48" s="828"/>
      <c r="EZ48" s="372" t="str">
        <f t="shared" si="36"/>
        <v>NA</v>
      </c>
      <c r="FA48" s="827"/>
      <c r="FB48" s="828"/>
      <c r="FC48" s="828"/>
      <c r="FD48" s="372" t="str">
        <f t="shared" si="37"/>
        <v>NA</v>
      </c>
      <c r="FE48" s="827"/>
      <c r="FF48" s="828"/>
      <c r="FG48" s="828"/>
      <c r="FH48" s="372" t="str">
        <f t="shared" si="38"/>
        <v>NA</v>
      </c>
      <c r="FI48" s="827"/>
      <c r="FJ48" s="828"/>
      <c r="FK48" s="828"/>
      <c r="FL48" s="372" t="str">
        <f t="shared" si="39"/>
        <v>NA</v>
      </c>
      <c r="FM48" s="827"/>
      <c r="FN48" s="828"/>
      <c r="FO48" s="828"/>
      <c r="FP48" s="372" t="str">
        <f t="shared" si="40"/>
        <v>NA</v>
      </c>
      <c r="FQ48" s="827"/>
      <c r="FR48" s="828"/>
      <c r="FS48" s="828"/>
      <c r="FT48" s="372" t="str">
        <f t="shared" si="41"/>
        <v>NA</v>
      </c>
      <c r="FU48" s="827"/>
      <c r="FV48" s="828"/>
      <c r="FW48" s="828"/>
      <c r="FX48" s="372" t="str">
        <f t="shared" si="42"/>
        <v>NA</v>
      </c>
      <c r="FY48" s="827"/>
      <c r="FZ48" s="828"/>
      <c r="GA48" s="828"/>
      <c r="GB48" s="372" t="str">
        <f t="shared" si="43"/>
        <v>NA</v>
      </c>
      <c r="GC48" s="827"/>
      <c r="GD48" s="828"/>
      <c r="GE48" s="828"/>
      <c r="GF48" s="372" t="str">
        <f t="shared" si="44"/>
        <v>NA</v>
      </c>
      <c r="GG48" s="827"/>
      <c r="GH48" s="828"/>
      <c r="GI48" s="828"/>
      <c r="GJ48" s="372" t="str">
        <f t="shared" si="45"/>
        <v>NA</v>
      </c>
      <c r="GK48" s="827"/>
      <c r="GL48" s="828"/>
      <c r="GM48" s="828"/>
      <c r="GN48" s="372" t="str">
        <f t="shared" si="46"/>
        <v>NA</v>
      </c>
      <c r="GO48" s="827"/>
      <c r="GP48" s="828"/>
      <c r="GQ48" s="828"/>
      <c r="GR48" s="372" t="str">
        <f t="shared" si="47"/>
        <v>NA</v>
      </c>
      <c r="GS48" s="827"/>
      <c r="GT48" s="828"/>
      <c r="GU48" s="828"/>
      <c r="GV48" s="372" t="str">
        <f t="shared" si="48"/>
        <v>NA</v>
      </c>
      <c r="GW48" s="827"/>
      <c r="GX48" s="828"/>
      <c r="GY48" s="828"/>
      <c r="GZ48" s="372" t="str">
        <f t="shared" si="49"/>
        <v>NA</v>
      </c>
      <c r="HA48" s="827"/>
      <c r="HB48" s="828"/>
      <c r="HC48" s="828"/>
      <c r="HD48" s="372" t="str">
        <f t="shared" si="50"/>
        <v>NA</v>
      </c>
      <c r="HE48" s="827"/>
      <c r="HF48" s="828"/>
      <c r="HG48" s="828"/>
      <c r="HH48" s="372" t="str">
        <f t="shared" si="51"/>
        <v>NA</v>
      </c>
      <c r="HI48" s="827"/>
      <c r="HJ48" s="828"/>
      <c r="HK48" s="828"/>
      <c r="HL48" s="372" t="str">
        <f t="shared" si="52"/>
        <v>NA</v>
      </c>
      <c r="HM48" s="827"/>
      <c r="HN48" s="828"/>
      <c r="HO48" s="828"/>
      <c r="HP48" s="372" t="str">
        <f t="shared" si="53"/>
        <v>NA</v>
      </c>
      <c r="HQ48" s="827"/>
      <c r="HR48" s="828"/>
      <c r="HS48" s="828"/>
      <c r="HT48" s="372" t="str">
        <f t="shared" si="54"/>
        <v>NA</v>
      </c>
      <c r="HU48" s="827"/>
      <c r="HV48" s="828"/>
      <c r="HW48" s="828"/>
      <c r="HX48" s="372" t="str">
        <f t="shared" si="55"/>
        <v>NA</v>
      </c>
      <c r="HY48" s="827"/>
      <c r="HZ48" s="828"/>
      <c r="IA48" s="828"/>
      <c r="IB48" s="372" t="str">
        <f t="shared" si="56"/>
        <v>NA</v>
      </c>
      <c r="IC48" s="827"/>
      <c r="ID48" s="828"/>
      <c r="IE48" s="828"/>
      <c r="IF48" s="372" t="str">
        <f t="shared" si="57"/>
        <v>NA</v>
      </c>
      <c r="IG48" s="827"/>
      <c r="IH48" s="828"/>
      <c r="II48" s="828"/>
      <c r="IJ48" s="372" t="str">
        <f t="shared" si="58"/>
        <v>NA</v>
      </c>
      <c r="IK48" s="827"/>
      <c r="IL48" s="828"/>
      <c r="IM48" s="828"/>
      <c r="IN48" s="372" t="str">
        <f t="shared" si="59"/>
        <v>NA</v>
      </c>
      <c r="IO48" s="827"/>
      <c r="IP48" s="828"/>
      <c r="IQ48" s="828"/>
      <c r="IR48" s="372" t="str">
        <f t="shared" si="60"/>
        <v>NA</v>
      </c>
      <c r="IS48" s="827"/>
      <c r="IT48" s="828"/>
      <c r="IU48" s="828"/>
      <c r="IV48" s="372" t="str">
        <f t="shared" si="61"/>
        <v>NA</v>
      </c>
      <c r="IW48" s="827"/>
      <c r="IX48" s="828"/>
      <c r="IY48" s="828"/>
      <c r="IZ48" s="372" t="str">
        <f t="shared" si="62"/>
        <v>NA</v>
      </c>
      <c r="JA48" s="827"/>
      <c r="JB48" s="828"/>
      <c r="JC48" s="828"/>
      <c r="JD48" s="372" t="str">
        <f t="shared" si="63"/>
        <v>NA</v>
      </c>
      <c r="JE48" s="827"/>
      <c r="JF48" s="828"/>
      <c r="JG48" s="828"/>
      <c r="JH48" s="372" t="str">
        <f t="shared" si="64"/>
        <v>NA</v>
      </c>
      <c r="JI48" s="827"/>
      <c r="JJ48" s="828"/>
      <c r="JK48" s="828"/>
      <c r="JL48" s="372" t="str">
        <f t="shared" si="65"/>
        <v>NA</v>
      </c>
      <c r="JM48" s="827"/>
      <c r="JN48" s="828"/>
      <c r="JO48" s="828"/>
      <c r="JP48" s="372" t="str">
        <f t="shared" si="66"/>
        <v>NA</v>
      </c>
      <c r="JQ48" s="827"/>
      <c r="JR48" s="828"/>
      <c r="JS48" s="828"/>
      <c r="JT48" s="372" t="str">
        <f t="shared" si="67"/>
        <v>NA</v>
      </c>
      <c r="JU48" s="827"/>
      <c r="JV48" s="828"/>
      <c r="JW48" s="828"/>
      <c r="JX48" s="372" t="str">
        <f t="shared" si="68"/>
        <v>NA</v>
      </c>
      <c r="JY48" s="827"/>
      <c r="JZ48" s="828"/>
      <c r="KA48" s="828"/>
      <c r="KB48" s="372" t="str">
        <f t="shared" si="69"/>
        <v>NA</v>
      </c>
      <c r="KC48" s="827"/>
      <c r="KD48" s="828"/>
      <c r="KE48" s="828"/>
      <c r="KF48" s="372" t="str">
        <f t="shared" si="70"/>
        <v>NA</v>
      </c>
      <c r="KG48" s="827"/>
      <c r="KH48" s="828"/>
      <c r="KI48" s="828"/>
      <c r="KJ48" s="372" t="str">
        <f t="shared" si="71"/>
        <v>NA</v>
      </c>
      <c r="KK48" s="827"/>
      <c r="KL48" s="828"/>
      <c r="KM48" s="828"/>
      <c r="KN48" s="372" t="str">
        <f t="shared" si="72"/>
        <v>NA</v>
      </c>
      <c r="KO48" s="827"/>
      <c r="KP48" s="828"/>
      <c r="KQ48" s="828"/>
      <c r="KR48" s="372" t="str">
        <f t="shared" si="73"/>
        <v>NA</v>
      </c>
      <c r="KS48" s="827"/>
      <c r="KT48" s="828"/>
      <c r="KU48" s="828"/>
      <c r="KV48" s="372" t="str">
        <f t="shared" si="74"/>
        <v>NA</v>
      </c>
      <c r="KW48" s="827"/>
      <c r="KX48" s="828"/>
      <c r="KY48" s="828"/>
      <c r="KZ48" s="372" t="str">
        <f t="shared" si="75"/>
        <v>NA</v>
      </c>
      <c r="LA48" s="827"/>
      <c r="LB48" s="828"/>
      <c r="LC48" s="828"/>
      <c r="LD48" s="372" t="str">
        <f t="shared" si="76"/>
        <v>NA</v>
      </c>
      <c r="LE48" s="827"/>
      <c r="LF48" s="828"/>
      <c r="LG48" s="828"/>
      <c r="LH48" s="372" t="str">
        <f t="shared" si="77"/>
        <v>NA</v>
      </c>
      <c r="LI48" s="827"/>
      <c r="LJ48" s="828"/>
      <c r="LK48" s="828"/>
      <c r="LL48" s="372" t="str">
        <f t="shared" si="78"/>
        <v>NA</v>
      </c>
      <c r="LM48" s="827"/>
      <c r="LN48" s="828"/>
      <c r="LO48" s="828"/>
      <c r="LP48" s="372" t="str">
        <f t="shared" si="79"/>
        <v>NA</v>
      </c>
      <c r="LQ48" s="827"/>
      <c r="LR48" s="828"/>
      <c r="LS48" s="828"/>
      <c r="LT48" s="372" t="str">
        <f t="shared" si="80"/>
        <v>NA</v>
      </c>
      <c r="LU48" s="827"/>
      <c r="LV48" s="828"/>
      <c r="LW48" s="828"/>
      <c r="LX48" s="372" t="str">
        <f t="shared" si="81"/>
        <v>NA</v>
      </c>
      <c r="LY48" s="827"/>
      <c r="LZ48" s="828"/>
      <c r="MA48" s="828"/>
      <c r="MB48" s="372" t="str">
        <f t="shared" si="82"/>
        <v>NA</v>
      </c>
      <c r="MC48" s="827"/>
      <c r="MD48" s="828"/>
      <c r="ME48" s="828"/>
      <c r="MF48" s="372" t="str">
        <f t="shared" si="83"/>
        <v>NA</v>
      </c>
      <c r="MG48" s="827"/>
      <c r="MH48" s="828"/>
      <c r="MI48" s="828"/>
      <c r="MJ48" s="372" t="str">
        <f t="shared" si="84"/>
        <v>NA</v>
      </c>
      <c r="MK48" s="827"/>
      <c r="ML48" s="828"/>
      <c r="MM48" s="828"/>
      <c r="MN48" s="372" t="str">
        <f t="shared" si="85"/>
        <v>NA</v>
      </c>
      <c r="MO48" s="827"/>
      <c r="MP48" s="828"/>
      <c r="MQ48" s="828"/>
      <c r="MR48" s="372" t="str">
        <f t="shared" si="86"/>
        <v>NA</v>
      </c>
      <c r="MS48" s="827"/>
      <c r="MT48" s="828"/>
      <c r="MU48" s="828"/>
      <c r="MV48" s="372" t="str">
        <f t="shared" si="87"/>
        <v>NA</v>
      </c>
      <c r="MW48" s="827"/>
      <c r="MX48" s="828"/>
      <c r="MY48" s="828"/>
      <c r="MZ48" s="372" t="str">
        <f t="shared" si="88"/>
        <v>NA</v>
      </c>
      <c r="NA48" s="827"/>
      <c r="NB48" s="828"/>
      <c r="NC48" s="828"/>
      <c r="ND48" s="372" t="str">
        <f t="shared" si="89"/>
        <v>NA</v>
      </c>
      <c r="NE48" s="827"/>
      <c r="NF48" s="828"/>
      <c r="NG48" s="828"/>
      <c r="NH48" s="372" t="str">
        <f t="shared" si="90"/>
        <v>NA</v>
      </c>
      <c r="NI48" s="406" t="str">
        <f t="shared" si="0"/>
        <v>NA</v>
      </c>
      <c r="NJ48" s="405" t="str">
        <f>NI48</f>
        <v>NA</v>
      </c>
      <c r="NK48" s="100"/>
      <c r="NL48" s="100"/>
    </row>
    <row r="49" spans="1:376" s="26" customFormat="1" ht="79.5" customHeight="1">
      <c r="A49" s="1060"/>
      <c r="B49" s="1057"/>
      <c r="C49" s="1059"/>
      <c r="D49" s="375" t="s">
        <v>298</v>
      </c>
      <c r="E49" s="822" t="s">
        <v>506</v>
      </c>
      <c r="F49" s="823"/>
      <c r="G49" s="865">
        <v>1</v>
      </c>
      <c r="H49" s="866"/>
      <c r="I49" s="371" t="s">
        <v>634</v>
      </c>
      <c r="J49" s="385"/>
      <c r="K49" s="383">
        <f>M49</f>
        <v>0</v>
      </c>
      <c r="L49" s="388"/>
      <c r="M49" s="827"/>
      <c r="N49" s="828"/>
      <c r="O49" s="828"/>
      <c r="P49" s="372" t="str">
        <f t="shared" si="1"/>
        <v>NA</v>
      </c>
      <c r="Q49" s="827"/>
      <c r="R49" s="828"/>
      <c r="S49" s="828"/>
      <c r="T49" s="372" t="str">
        <f t="shared" si="2"/>
        <v>NA</v>
      </c>
      <c r="U49" s="827"/>
      <c r="V49" s="828"/>
      <c r="W49" s="828"/>
      <c r="X49" s="372" t="str">
        <f t="shared" si="3"/>
        <v>NA</v>
      </c>
      <c r="Y49" s="827"/>
      <c r="Z49" s="828"/>
      <c r="AA49" s="828"/>
      <c r="AB49" s="372" t="str">
        <f t="shared" si="4"/>
        <v>NA</v>
      </c>
      <c r="AC49" s="827"/>
      <c r="AD49" s="828"/>
      <c r="AE49" s="828"/>
      <c r="AF49" s="372" t="str">
        <f t="shared" si="5"/>
        <v>NA</v>
      </c>
      <c r="AG49" s="827"/>
      <c r="AH49" s="828"/>
      <c r="AI49" s="828"/>
      <c r="AJ49" s="372" t="str">
        <f t="shared" si="6"/>
        <v>NA</v>
      </c>
      <c r="AK49" s="827"/>
      <c r="AL49" s="828"/>
      <c r="AM49" s="828"/>
      <c r="AN49" s="372" t="str">
        <f t="shared" si="7"/>
        <v>NA</v>
      </c>
      <c r="AO49" s="827"/>
      <c r="AP49" s="828"/>
      <c r="AQ49" s="828"/>
      <c r="AR49" s="372" t="str">
        <f t="shared" si="8"/>
        <v>NA</v>
      </c>
      <c r="AS49" s="827"/>
      <c r="AT49" s="828"/>
      <c r="AU49" s="828"/>
      <c r="AV49" s="372" t="str">
        <f t="shared" si="9"/>
        <v>NA</v>
      </c>
      <c r="AW49" s="827"/>
      <c r="AX49" s="828"/>
      <c r="AY49" s="828"/>
      <c r="AZ49" s="372" t="str">
        <f t="shared" si="10"/>
        <v>NA</v>
      </c>
      <c r="BA49" s="827"/>
      <c r="BB49" s="828"/>
      <c r="BC49" s="828"/>
      <c r="BD49" s="372" t="str">
        <f t="shared" si="11"/>
        <v>NA</v>
      </c>
      <c r="BE49" s="827"/>
      <c r="BF49" s="828"/>
      <c r="BG49" s="828"/>
      <c r="BH49" s="372" t="str">
        <f t="shared" si="12"/>
        <v>NA</v>
      </c>
      <c r="BI49" s="827"/>
      <c r="BJ49" s="828"/>
      <c r="BK49" s="828"/>
      <c r="BL49" s="372" t="str">
        <f t="shared" si="13"/>
        <v>NA</v>
      </c>
      <c r="BM49" s="827"/>
      <c r="BN49" s="828"/>
      <c r="BO49" s="828"/>
      <c r="BP49" s="372" t="str">
        <f t="shared" si="14"/>
        <v>NA</v>
      </c>
      <c r="BQ49" s="827"/>
      <c r="BR49" s="828"/>
      <c r="BS49" s="828"/>
      <c r="BT49" s="372" t="str">
        <f t="shared" si="15"/>
        <v>NA</v>
      </c>
      <c r="BU49" s="827"/>
      <c r="BV49" s="828"/>
      <c r="BW49" s="828"/>
      <c r="BX49" s="372" t="str">
        <f t="shared" si="16"/>
        <v>NA</v>
      </c>
      <c r="BY49" s="827"/>
      <c r="BZ49" s="828"/>
      <c r="CA49" s="828"/>
      <c r="CB49" s="372" t="str">
        <f t="shared" si="17"/>
        <v>NA</v>
      </c>
      <c r="CC49" s="827"/>
      <c r="CD49" s="828"/>
      <c r="CE49" s="828"/>
      <c r="CF49" s="372" t="str">
        <f t="shared" si="18"/>
        <v>NA</v>
      </c>
      <c r="CG49" s="827"/>
      <c r="CH49" s="828"/>
      <c r="CI49" s="828"/>
      <c r="CJ49" s="372" t="str">
        <f t="shared" si="19"/>
        <v>NA</v>
      </c>
      <c r="CK49" s="827"/>
      <c r="CL49" s="828"/>
      <c r="CM49" s="828"/>
      <c r="CN49" s="372" t="str">
        <f t="shared" si="20"/>
        <v>NA</v>
      </c>
      <c r="CO49" s="827"/>
      <c r="CP49" s="828"/>
      <c r="CQ49" s="828"/>
      <c r="CR49" s="372" t="str">
        <f t="shared" si="21"/>
        <v>NA</v>
      </c>
      <c r="CS49" s="827"/>
      <c r="CT49" s="828"/>
      <c r="CU49" s="828"/>
      <c r="CV49" s="372" t="str">
        <f t="shared" si="22"/>
        <v>NA</v>
      </c>
      <c r="CW49" s="827"/>
      <c r="CX49" s="828"/>
      <c r="CY49" s="828"/>
      <c r="CZ49" s="372" t="str">
        <f t="shared" si="23"/>
        <v>NA</v>
      </c>
      <c r="DA49" s="827"/>
      <c r="DB49" s="828"/>
      <c r="DC49" s="828"/>
      <c r="DD49" s="372" t="str">
        <f t="shared" si="24"/>
        <v>NA</v>
      </c>
      <c r="DE49" s="827"/>
      <c r="DF49" s="828"/>
      <c r="DG49" s="828"/>
      <c r="DH49" s="372" t="str">
        <f t="shared" si="25"/>
        <v>NA</v>
      </c>
      <c r="DI49" s="827"/>
      <c r="DJ49" s="828"/>
      <c r="DK49" s="828"/>
      <c r="DL49" s="372" t="str">
        <f t="shared" si="26"/>
        <v>NA</v>
      </c>
      <c r="DM49" s="827"/>
      <c r="DN49" s="828"/>
      <c r="DO49" s="828"/>
      <c r="DP49" s="372" t="str">
        <f t="shared" si="27"/>
        <v>NA</v>
      </c>
      <c r="DQ49" s="827"/>
      <c r="DR49" s="828"/>
      <c r="DS49" s="828"/>
      <c r="DT49" s="372" t="str">
        <f t="shared" si="28"/>
        <v>NA</v>
      </c>
      <c r="DU49" s="827"/>
      <c r="DV49" s="828"/>
      <c r="DW49" s="828"/>
      <c r="DX49" s="372" t="str">
        <f t="shared" si="29"/>
        <v>NA</v>
      </c>
      <c r="DY49" s="827"/>
      <c r="DZ49" s="828"/>
      <c r="EA49" s="828"/>
      <c r="EB49" s="372" t="str">
        <f t="shared" si="30"/>
        <v>NA</v>
      </c>
      <c r="EC49" s="827"/>
      <c r="ED49" s="828"/>
      <c r="EE49" s="828"/>
      <c r="EF49" s="372" t="str">
        <f t="shared" si="31"/>
        <v>NA</v>
      </c>
      <c r="EG49" s="827"/>
      <c r="EH49" s="828"/>
      <c r="EI49" s="828"/>
      <c r="EJ49" s="372" t="str">
        <f t="shared" si="32"/>
        <v>NA</v>
      </c>
      <c r="EK49" s="827"/>
      <c r="EL49" s="828"/>
      <c r="EM49" s="828"/>
      <c r="EN49" s="372" t="str">
        <f t="shared" si="33"/>
        <v>NA</v>
      </c>
      <c r="EO49" s="827"/>
      <c r="EP49" s="828"/>
      <c r="EQ49" s="828"/>
      <c r="ER49" s="372" t="str">
        <f t="shared" si="34"/>
        <v>NA</v>
      </c>
      <c r="ES49" s="827"/>
      <c r="ET49" s="828"/>
      <c r="EU49" s="828"/>
      <c r="EV49" s="372" t="str">
        <f t="shared" si="35"/>
        <v>NA</v>
      </c>
      <c r="EW49" s="827"/>
      <c r="EX49" s="828"/>
      <c r="EY49" s="828"/>
      <c r="EZ49" s="372" t="str">
        <f t="shared" si="36"/>
        <v>NA</v>
      </c>
      <c r="FA49" s="827"/>
      <c r="FB49" s="828"/>
      <c r="FC49" s="828"/>
      <c r="FD49" s="372" t="str">
        <f t="shared" si="37"/>
        <v>NA</v>
      </c>
      <c r="FE49" s="827"/>
      <c r="FF49" s="828"/>
      <c r="FG49" s="828"/>
      <c r="FH49" s="372" t="str">
        <f t="shared" si="38"/>
        <v>NA</v>
      </c>
      <c r="FI49" s="827"/>
      <c r="FJ49" s="828"/>
      <c r="FK49" s="828"/>
      <c r="FL49" s="372" t="str">
        <f t="shared" si="39"/>
        <v>NA</v>
      </c>
      <c r="FM49" s="827"/>
      <c r="FN49" s="828"/>
      <c r="FO49" s="828"/>
      <c r="FP49" s="372" t="str">
        <f t="shared" si="40"/>
        <v>NA</v>
      </c>
      <c r="FQ49" s="827"/>
      <c r="FR49" s="828"/>
      <c r="FS49" s="828"/>
      <c r="FT49" s="372" t="str">
        <f t="shared" si="41"/>
        <v>NA</v>
      </c>
      <c r="FU49" s="827"/>
      <c r="FV49" s="828"/>
      <c r="FW49" s="828"/>
      <c r="FX49" s="372" t="str">
        <f t="shared" si="42"/>
        <v>NA</v>
      </c>
      <c r="FY49" s="827"/>
      <c r="FZ49" s="828"/>
      <c r="GA49" s="828"/>
      <c r="GB49" s="372" t="str">
        <f t="shared" si="43"/>
        <v>NA</v>
      </c>
      <c r="GC49" s="827"/>
      <c r="GD49" s="828"/>
      <c r="GE49" s="828"/>
      <c r="GF49" s="372" t="str">
        <f t="shared" si="44"/>
        <v>NA</v>
      </c>
      <c r="GG49" s="827"/>
      <c r="GH49" s="828"/>
      <c r="GI49" s="828"/>
      <c r="GJ49" s="372" t="str">
        <f t="shared" si="45"/>
        <v>NA</v>
      </c>
      <c r="GK49" s="827"/>
      <c r="GL49" s="828"/>
      <c r="GM49" s="828"/>
      <c r="GN49" s="372" t="str">
        <f t="shared" si="46"/>
        <v>NA</v>
      </c>
      <c r="GO49" s="827"/>
      <c r="GP49" s="828"/>
      <c r="GQ49" s="828"/>
      <c r="GR49" s="372" t="str">
        <f t="shared" si="47"/>
        <v>NA</v>
      </c>
      <c r="GS49" s="827"/>
      <c r="GT49" s="828"/>
      <c r="GU49" s="828"/>
      <c r="GV49" s="372" t="str">
        <f t="shared" si="48"/>
        <v>NA</v>
      </c>
      <c r="GW49" s="827"/>
      <c r="GX49" s="828"/>
      <c r="GY49" s="828"/>
      <c r="GZ49" s="372" t="str">
        <f t="shared" si="49"/>
        <v>NA</v>
      </c>
      <c r="HA49" s="827"/>
      <c r="HB49" s="828"/>
      <c r="HC49" s="828"/>
      <c r="HD49" s="372" t="str">
        <f t="shared" si="50"/>
        <v>NA</v>
      </c>
      <c r="HE49" s="827"/>
      <c r="HF49" s="828"/>
      <c r="HG49" s="828"/>
      <c r="HH49" s="372" t="str">
        <f t="shared" si="51"/>
        <v>NA</v>
      </c>
      <c r="HI49" s="827"/>
      <c r="HJ49" s="828"/>
      <c r="HK49" s="828"/>
      <c r="HL49" s="372" t="str">
        <f t="shared" si="52"/>
        <v>NA</v>
      </c>
      <c r="HM49" s="827"/>
      <c r="HN49" s="828"/>
      <c r="HO49" s="828"/>
      <c r="HP49" s="372" t="str">
        <f t="shared" si="53"/>
        <v>NA</v>
      </c>
      <c r="HQ49" s="827"/>
      <c r="HR49" s="828"/>
      <c r="HS49" s="828"/>
      <c r="HT49" s="372" t="str">
        <f t="shared" si="54"/>
        <v>NA</v>
      </c>
      <c r="HU49" s="827"/>
      <c r="HV49" s="828"/>
      <c r="HW49" s="828"/>
      <c r="HX49" s="372" t="str">
        <f t="shared" si="55"/>
        <v>NA</v>
      </c>
      <c r="HY49" s="827"/>
      <c r="HZ49" s="828"/>
      <c r="IA49" s="828"/>
      <c r="IB49" s="372" t="str">
        <f t="shared" si="56"/>
        <v>NA</v>
      </c>
      <c r="IC49" s="827"/>
      <c r="ID49" s="828"/>
      <c r="IE49" s="828"/>
      <c r="IF49" s="372" t="str">
        <f t="shared" si="57"/>
        <v>NA</v>
      </c>
      <c r="IG49" s="827"/>
      <c r="IH49" s="828"/>
      <c r="II49" s="828"/>
      <c r="IJ49" s="372" t="str">
        <f t="shared" si="58"/>
        <v>NA</v>
      </c>
      <c r="IK49" s="827"/>
      <c r="IL49" s="828"/>
      <c r="IM49" s="828"/>
      <c r="IN49" s="372" t="str">
        <f t="shared" si="59"/>
        <v>NA</v>
      </c>
      <c r="IO49" s="827"/>
      <c r="IP49" s="828"/>
      <c r="IQ49" s="828"/>
      <c r="IR49" s="372" t="str">
        <f t="shared" si="60"/>
        <v>NA</v>
      </c>
      <c r="IS49" s="827"/>
      <c r="IT49" s="828"/>
      <c r="IU49" s="828"/>
      <c r="IV49" s="372" t="str">
        <f t="shared" si="61"/>
        <v>NA</v>
      </c>
      <c r="IW49" s="827"/>
      <c r="IX49" s="828"/>
      <c r="IY49" s="828"/>
      <c r="IZ49" s="372" t="str">
        <f t="shared" si="62"/>
        <v>NA</v>
      </c>
      <c r="JA49" s="827"/>
      <c r="JB49" s="828"/>
      <c r="JC49" s="828"/>
      <c r="JD49" s="372" t="str">
        <f t="shared" si="63"/>
        <v>NA</v>
      </c>
      <c r="JE49" s="827"/>
      <c r="JF49" s="828"/>
      <c r="JG49" s="828"/>
      <c r="JH49" s="372" t="str">
        <f t="shared" si="64"/>
        <v>NA</v>
      </c>
      <c r="JI49" s="827"/>
      <c r="JJ49" s="828"/>
      <c r="JK49" s="828"/>
      <c r="JL49" s="372" t="str">
        <f t="shared" si="65"/>
        <v>NA</v>
      </c>
      <c r="JM49" s="827"/>
      <c r="JN49" s="828"/>
      <c r="JO49" s="828"/>
      <c r="JP49" s="372" t="str">
        <f t="shared" si="66"/>
        <v>NA</v>
      </c>
      <c r="JQ49" s="827"/>
      <c r="JR49" s="828"/>
      <c r="JS49" s="828"/>
      <c r="JT49" s="372" t="str">
        <f t="shared" si="67"/>
        <v>NA</v>
      </c>
      <c r="JU49" s="827"/>
      <c r="JV49" s="828"/>
      <c r="JW49" s="828"/>
      <c r="JX49" s="372" t="str">
        <f t="shared" si="68"/>
        <v>NA</v>
      </c>
      <c r="JY49" s="827"/>
      <c r="JZ49" s="828"/>
      <c r="KA49" s="828"/>
      <c r="KB49" s="372" t="str">
        <f t="shared" si="69"/>
        <v>NA</v>
      </c>
      <c r="KC49" s="827"/>
      <c r="KD49" s="828"/>
      <c r="KE49" s="828"/>
      <c r="KF49" s="372" t="str">
        <f t="shared" si="70"/>
        <v>NA</v>
      </c>
      <c r="KG49" s="827"/>
      <c r="KH49" s="828"/>
      <c r="KI49" s="828"/>
      <c r="KJ49" s="372" t="str">
        <f t="shared" si="71"/>
        <v>NA</v>
      </c>
      <c r="KK49" s="827"/>
      <c r="KL49" s="828"/>
      <c r="KM49" s="828"/>
      <c r="KN49" s="372" t="str">
        <f t="shared" si="72"/>
        <v>NA</v>
      </c>
      <c r="KO49" s="827"/>
      <c r="KP49" s="828"/>
      <c r="KQ49" s="828"/>
      <c r="KR49" s="372" t="str">
        <f t="shared" si="73"/>
        <v>NA</v>
      </c>
      <c r="KS49" s="827"/>
      <c r="KT49" s="828"/>
      <c r="KU49" s="828"/>
      <c r="KV49" s="372" t="str">
        <f t="shared" si="74"/>
        <v>NA</v>
      </c>
      <c r="KW49" s="827"/>
      <c r="KX49" s="828"/>
      <c r="KY49" s="828"/>
      <c r="KZ49" s="372" t="str">
        <f t="shared" si="75"/>
        <v>NA</v>
      </c>
      <c r="LA49" s="827"/>
      <c r="LB49" s="828"/>
      <c r="LC49" s="828"/>
      <c r="LD49" s="372" t="str">
        <f t="shared" si="76"/>
        <v>NA</v>
      </c>
      <c r="LE49" s="827"/>
      <c r="LF49" s="828"/>
      <c r="LG49" s="828"/>
      <c r="LH49" s="372" t="str">
        <f t="shared" si="77"/>
        <v>NA</v>
      </c>
      <c r="LI49" s="827"/>
      <c r="LJ49" s="828"/>
      <c r="LK49" s="828"/>
      <c r="LL49" s="372" t="str">
        <f t="shared" si="78"/>
        <v>NA</v>
      </c>
      <c r="LM49" s="827"/>
      <c r="LN49" s="828"/>
      <c r="LO49" s="828"/>
      <c r="LP49" s="372" t="str">
        <f t="shared" si="79"/>
        <v>NA</v>
      </c>
      <c r="LQ49" s="827"/>
      <c r="LR49" s="828"/>
      <c r="LS49" s="828"/>
      <c r="LT49" s="372" t="str">
        <f t="shared" si="80"/>
        <v>NA</v>
      </c>
      <c r="LU49" s="827"/>
      <c r="LV49" s="828"/>
      <c r="LW49" s="828"/>
      <c r="LX49" s="372" t="str">
        <f t="shared" si="81"/>
        <v>NA</v>
      </c>
      <c r="LY49" s="827"/>
      <c r="LZ49" s="828"/>
      <c r="MA49" s="828"/>
      <c r="MB49" s="372" t="str">
        <f t="shared" si="82"/>
        <v>NA</v>
      </c>
      <c r="MC49" s="827"/>
      <c r="MD49" s="828"/>
      <c r="ME49" s="828"/>
      <c r="MF49" s="372" t="str">
        <f t="shared" si="83"/>
        <v>NA</v>
      </c>
      <c r="MG49" s="827"/>
      <c r="MH49" s="828"/>
      <c r="MI49" s="828"/>
      <c r="MJ49" s="372" t="str">
        <f t="shared" si="84"/>
        <v>NA</v>
      </c>
      <c r="MK49" s="827"/>
      <c r="ML49" s="828"/>
      <c r="MM49" s="828"/>
      <c r="MN49" s="372" t="str">
        <f t="shared" si="85"/>
        <v>NA</v>
      </c>
      <c r="MO49" s="827"/>
      <c r="MP49" s="828"/>
      <c r="MQ49" s="828"/>
      <c r="MR49" s="372" t="str">
        <f t="shared" si="86"/>
        <v>NA</v>
      </c>
      <c r="MS49" s="827"/>
      <c r="MT49" s="828"/>
      <c r="MU49" s="828"/>
      <c r="MV49" s="372" t="str">
        <f t="shared" si="87"/>
        <v>NA</v>
      </c>
      <c r="MW49" s="827"/>
      <c r="MX49" s="828"/>
      <c r="MY49" s="828"/>
      <c r="MZ49" s="372" t="str">
        <f t="shared" si="88"/>
        <v>NA</v>
      </c>
      <c r="NA49" s="827"/>
      <c r="NB49" s="828"/>
      <c r="NC49" s="828"/>
      <c r="ND49" s="372" t="str">
        <f t="shared" si="89"/>
        <v>NA</v>
      </c>
      <c r="NE49" s="827"/>
      <c r="NF49" s="828"/>
      <c r="NG49" s="828"/>
      <c r="NH49" s="372" t="str">
        <f t="shared" si="90"/>
        <v>NA</v>
      </c>
      <c r="NI49" s="406" t="str">
        <f t="shared" si="0"/>
        <v>NA</v>
      </c>
      <c r="NJ49" s="405" t="str">
        <f>NI49</f>
        <v>NA</v>
      </c>
      <c r="NK49" s="100"/>
      <c r="NL49" s="100"/>
    </row>
    <row r="50" spans="1:376" s="26" customFormat="1" ht="95.25" customHeight="1">
      <c r="A50" s="1060"/>
      <c r="B50" s="1057"/>
      <c r="C50" s="1059"/>
      <c r="D50" s="377" t="s">
        <v>299</v>
      </c>
      <c r="E50" s="824" t="s">
        <v>19</v>
      </c>
      <c r="F50" s="825"/>
      <c r="G50" s="867">
        <v>2</v>
      </c>
      <c r="H50" s="868"/>
      <c r="I50" s="376" t="s">
        <v>635</v>
      </c>
      <c r="J50" s="384"/>
      <c r="K50" s="383">
        <f>M50</f>
        <v>0</v>
      </c>
      <c r="L50" s="388"/>
      <c r="M50" s="827"/>
      <c r="N50" s="828"/>
      <c r="O50" s="828"/>
      <c r="P50" s="372" t="str">
        <f t="shared" si="1"/>
        <v>NA</v>
      </c>
      <c r="Q50" s="827"/>
      <c r="R50" s="828"/>
      <c r="S50" s="828"/>
      <c r="T50" s="372" t="str">
        <f t="shared" si="2"/>
        <v>NA</v>
      </c>
      <c r="U50" s="827"/>
      <c r="V50" s="828"/>
      <c r="W50" s="828"/>
      <c r="X50" s="372" t="str">
        <f t="shared" si="3"/>
        <v>NA</v>
      </c>
      <c r="Y50" s="827"/>
      <c r="Z50" s="828"/>
      <c r="AA50" s="828"/>
      <c r="AB50" s="372" t="str">
        <f t="shared" si="4"/>
        <v>NA</v>
      </c>
      <c r="AC50" s="827"/>
      <c r="AD50" s="828"/>
      <c r="AE50" s="828"/>
      <c r="AF50" s="372" t="str">
        <f t="shared" si="5"/>
        <v>NA</v>
      </c>
      <c r="AG50" s="827"/>
      <c r="AH50" s="828"/>
      <c r="AI50" s="828"/>
      <c r="AJ50" s="372" t="str">
        <f t="shared" si="6"/>
        <v>NA</v>
      </c>
      <c r="AK50" s="827"/>
      <c r="AL50" s="828"/>
      <c r="AM50" s="828"/>
      <c r="AN50" s="372" t="str">
        <f t="shared" si="7"/>
        <v>NA</v>
      </c>
      <c r="AO50" s="827"/>
      <c r="AP50" s="828"/>
      <c r="AQ50" s="828"/>
      <c r="AR50" s="372" t="str">
        <f t="shared" si="8"/>
        <v>NA</v>
      </c>
      <c r="AS50" s="827"/>
      <c r="AT50" s="828"/>
      <c r="AU50" s="828"/>
      <c r="AV50" s="372" t="str">
        <f t="shared" si="9"/>
        <v>NA</v>
      </c>
      <c r="AW50" s="827"/>
      <c r="AX50" s="828"/>
      <c r="AY50" s="828"/>
      <c r="AZ50" s="372" t="str">
        <f t="shared" si="10"/>
        <v>NA</v>
      </c>
      <c r="BA50" s="827"/>
      <c r="BB50" s="828"/>
      <c r="BC50" s="828"/>
      <c r="BD50" s="372" t="str">
        <f t="shared" si="11"/>
        <v>NA</v>
      </c>
      <c r="BE50" s="827"/>
      <c r="BF50" s="828"/>
      <c r="BG50" s="828"/>
      <c r="BH50" s="372" t="str">
        <f t="shared" si="12"/>
        <v>NA</v>
      </c>
      <c r="BI50" s="827"/>
      <c r="BJ50" s="828"/>
      <c r="BK50" s="828"/>
      <c r="BL50" s="372" t="str">
        <f t="shared" si="13"/>
        <v>NA</v>
      </c>
      <c r="BM50" s="827"/>
      <c r="BN50" s="828"/>
      <c r="BO50" s="828"/>
      <c r="BP50" s="372" t="str">
        <f t="shared" si="14"/>
        <v>NA</v>
      </c>
      <c r="BQ50" s="827"/>
      <c r="BR50" s="828"/>
      <c r="BS50" s="828"/>
      <c r="BT50" s="372" t="str">
        <f t="shared" si="15"/>
        <v>NA</v>
      </c>
      <c r="BU50" s="827"/>
      <c r="BV50" s="828"/>
      <c r="BW50" s="828"/>
      <c r="BX50" s="372" t="str">
        <f t="shared" si="16"/>
        <v>NA</v>
      </c>
      <c r="BY50" s="827"/>
      <c r="BZ50" s="828"/>
      <c r="CA50" s="828"/>
      <c r="CB50" s="372" t="str">
        <f t="shared" si="17"/>
        <v>NA</v>
      </c>
      <c r="CC50" s="827"/>
      <c r="CD50" s="828"/>
      <c r="CE50" s="828"/>
      <c r="CF50" s="372" t="str">
        <f t="shared" si="18"/>
        <v>NA</v>
      </c>
      <c r="CG50" s="827"/>
      <c r="CH50" s="828"/>
      <c r="CI50" s="828"/>
      <c r="CJ50" s="372" t="str">
        <f t="shared" si="19"/>
        <v>NA</v>
      </c>
      <c r="CK50" s="827"/>
      <c r="CL50" s="828"/>
      <c r="CM50" s="828"/>
      <c r="CN50" s="372" t="str">
        <f t="shared" si="20"/>
        <v>NA</v>
      </c>
      <c r="CO50" s="827"/>
      <c r="CP50" s="828"/>
      <c r="CQ50" s="828"/>
      <c r="CR50" s="372" t="str">
        <f t="shared" si="21"/>
        <v>NA</v>
      </c>
      <c r="CS50" s="827"/>
      <c r="CT50" s="828"/>
      <c r="CU50" s="828"/>
      <c r="CV50" s="372" t="str">
        <f t="shared" si="22"/>
        <v>NA</v>
      </c>
      <c r="CW50" s="827"/>
      <c r="CX50" s="828"/>
      <c r="CY50" s="828"/>
      <c r="CZ50" s="372" t="str">
        <f t="shared" si="23"/>
        <v>NA</v>
      </c>
      <c r="DA50" s="827"/>
      <c r="DB50" s="828"/>
      <c r="DC50" s="828"/>
      <c r="DD50" s="372" t="str">
        <f t="shared" si="24"/>
        <v>NA</v>
      </c>
      <c r="DE50" s="827"/>
      <c r="DF50" s="828"/>
      <c r="DG50" s="828"/>
      <c r="DH50" s="372" t="str">
        <f t="shared" si="25"/>
        <v>NA</v>
      </c>
      <c r="DI50" s="827"/>
      <c r="DJ50" s="828"/>
      <c r="DK50" s="828"/>
      <c r="DL50" s="372" t="str">
        <f t="shared" si="26"/>
        <v>NA</v>
      </c>
      <c r="DM50" s="827"/>
      <c r="DN50" s="828"/>
      <c r="DO50" s="828"/>
      <c r="DP50" s="372" t="str">
        <f t="shared" si="27"/>
        <v>NA</v>
      </c>
      <c r="DQ50" s="827"/>
      <c r="DR50" s="828"/>
      <c r="DS50" s="828"/>
      <c r="DT50" s="372" t="str">
        <f t="shared" si="28"/>
        <v>NA</v>
      </c>
      <c r="DU50" s="827"/>
      <c r="DV50" s="828"/>
      <c r="DW50" s="828"/>
      <c r="DX50" s="372" t="str">
        <f t="shared" si="29"/>
        <v>NA</v>
      </c>
      <c r="DY50" s="827"/>
      <c r="DZ50" s="828"/>
      <c r="EA50" s="828"/>
      <c r="EB50" s="372" t="str">
        <f t="shared" si="30"/>
        <v>NA</v>
      </c>
      <c r="EC50" s="827"/>
      <c r="ED50" s="828"/>
      <c r="EE50" s="828"/>
      <c r="EF50" s="372" t="str">
        <f t="shared" si="31"/>
        <v>NA</v>
      </c>
      <c r="EG50" s="827"/>
      <c r="EH50" s="828"/>
      <c r="EI50" s="828"/>
      <c r="EJ50" s="372" t="str">
        <f t="shared" si="32"/>
        <v>NA</v>
      </c>
      <c r="EK50" s="827"/>
      <c r="EL50" s="828"/>
      <c r="EM50" s="828"/>
      <c r="EN50" s="372" t="str">
        <f t="shared" si="33"/>
        <v>NA</v>
      </c>
      <c r="EO50" s="827"/>
      <c r="EP50" s="828"/>
      <c r="EQ50" s="828"/>
      <c r="ER50" s="372" t="str">
        <f t="shared" si="34"/>
        <v>NA</v>
      </c>
      <c r="ES50" s="827"/>
      <c r="ET50" s="828"/>
      <c r="EU50" s="828"/>
      <c r="EV50" s="372" t="str">
        <f t="shared" si="35"/>
        <v>NA</v>
      </c>
      <c r="EW50" s="827"/>
      <c r="EX50" s="828"/>
      <c r="EY50" s="828"/>
      <c r="EZ50" s="372" t="str">
        <f t="shared" si="36"/>
        <v>NA</v>
      </c>
      <c r="FA50" s="827"/>
      <c r="FB50" s="828"/>
      <c r="FC50" s="828"/>
      <c r="FD50" s="372" t="str">
        <f t="shared" si="37"/>
        <v>NA</v>
      </c>
      <c r="FE50" s="827"/>
      <c r="FF50" s="828"/>
      <c r="FG50" s="828"/>
      <c r="FH50" s="372" t="str">
        <f t="shared" si="38"/>
        <v>NA</v>
      </c>
      <c r="FI50" s="827"/>
      <c r="FJ50" s="828"/>
      <c r="FK50" s="828"/>
      <c r="FL50" s="372" t="str">
        <f t="shared" si="39"/>
        <v>NA</v>
      </c>
      <c r="FM50" s="827"/>
      <c r="FN50" s="828"/>
      <c r="FO50" s="828"/>
      <c r="FP50" s="372" t="str">
        <f t="shared" si="40"/>
        <v>NA</v>
      </c>
      <c r="FQ50" s="827"/>
      <c r="FR50" s="828"/>
      <c r="FS50" s="828"/>
      <c r="FT50" s="372" t="str">
        <f t="shared" si="41"/>
        <v>NA</v>
      </c>
      <c r="FU50" s="827"/>
      <c r="FV50" s="828"/>
      <c r="FW50" s="828"/>
      <c r="FX50" s="372" t="str">
        <f t="shared" si="42"/>
        <v>NA</v>
      </c>
      <c r="FY50" s="827"/>
      <c r="FZ50" s="828"/>
      <c r="GA50" s="828"/>
      <c r="GB50" s="372" t="str">
        <f t="shared" si="43"/>
        <v>NA</v>
      </c>
      <c r="GC50" s="827"/>
      <c r="GD50" s="828"/>
      <c r="GE50" s="828"/>
      <c r="GF50" s="372" t="str">
        <f t="shared" si="44"/>
        <v>NA</v>
      </c>
      <c r="GG50" s="827"/>
      <c r="GH50" s="828"/>
      <c r="GI50" s="828"/>
      <c r="GJ50" s="372" t="str">
        <f t="shared" si="45"/>
        <v>NA</v>
      </c>
      <c r="GK50" s="827"/>
      <c r="GL50" s="828"/>
      <c r="GM50" s="828"/>
      <c r="GN50" s="372" t="str">
        <f t="shared" si="46"/>
        <v>NA</v>
      </c>
      <c r="GO50" s="827"/>
      <c r="GP50" s="828"/>
      <c r="GQ50" s="828"/>
      <c r="GR50" s="372" t="str">
        <f t="shared" si="47"/>
        <v>NA</v>
      </c>
      <c r="GS50" s="827"/>
      <c r="GT50" s="828"/>
      <c r="GU50" s="828"/>
      <c r="GV50" s="372" t="str">
        <f t="shared" si="48"/>
        <v>NA</v>
      </c>
      <c r="GW50" s="827"/>
      <c r="GX50" s="828"/>
      <c r="GY50" s="828"/>
      <c r="GZ50" s="372" t="str">
        <f t="shared" si="49"/>
        <v>NA</v>
      </c>
      <c r="HA50" s="827"/>
      <c r="HB50" s="828"/>
      <c r="HC50" s="828"/>
      <c r="HD50" s="372" t="str">
        <f t="shared" si="50"/>
        <v>NA</v>
      </c>
      <c r="HE50" s="827"/>
      <c r="HF50" s="828"/>
      <c r="HG50" s="828"/>
      <c r="HH50" s="372" t="str">
        <f t="shared" si="51"/>
        <v>NA</v>
      </c>
      <c r="HI50" s="827"/>
      <c r="HJ50" s="828"/>
      <c r="HK50" s="828"/>
      <c r="HL50" s="372" t="str">
        <f t="shared" si="52"/>
        <v>NA</v>
      </c>
      <c r="HM50" s="827"/>
      <c r="HN50" s="828"/>
      <c r="HO50" s="828"/>
      <c r="HP50" s="372" t="str">
        <f t="shared" si="53"/>
        <v>NA</v>
      </c>
      <c r="HQ50" s="827"/>
      <c r="HR50" s="828"/>
      <c r="HS50" s="828"/>
      <c r="HT50" s="372" t="str">
        <f t="shared" si="54"/>
        <v>NA</v>
      </c>
      <c r="HU50" s="827"/>
      <c r="HV50" s="828"/>
      <c r="HW50" s="828"/>
      <c r="HX50" s="372" t="str">
        <f t="shared" si="55"/>
        <v>NA</v>
      </c>
      <c r="HY50" s="827"/>
      <c r="HZ50" s="828"/>
      <c r="IA50" s="828"/>
      <c r="IB50" s="372" t="str">
        <f t="shared" si="56"/>
        <v>NA</v>
      </c>
      <c r="IC50" s="827"/>
      <c r="ID50" s="828"/>
      <c r="IE50" s="828"/>
      <c r="IF50" s="372" t="str">
        <f t="shared" si="57"/>
        <v>NA</v>
      </c>
      <c r="IG50" s="827"/>
      <c r="IH50" s="828"/>
      <c r="II50" s="828"/>
      <c r="IJ50" s="372" t="str">
        <f t="shared" si="58"/>
        <v>NA</v>
      </c>
      <c r="IK50" s="827"/>
      <c r="IL50" s="828"/>
      <c r="IM50" s="828"/>
      <c r="IN50" s="372" t="str">
        <f t="shared" si="59"/>
        <v>NA</v>
      </c>
      <c r="IO50" s="827"/>
      <c r="IP50" s="828"/>
      <c r="IQ50" s="828"/>
      <c r="IR50" s="372" t="str">
        <f t="shared" si="60"/>
        <v>NA</v>
      </c>
      <c r="IS50" s="827"/>
      <c r="IT50" s="828"/>
      <c r="IU50" s="828"/>
      <c r="IV50" s="372" t="str">
        <f t="shared" si="61"/>
        <v>NA</v>
      </c>
      <c r="IW50" s="827"/>
      <c r="IX50" s="828"/>
      <c r="IY50" s="828"/>
      <c r="IZ50" s="372" t="str">
        <f t="shared" si="62"/>
        <v>NA</v>
      </c>
      <c r="JA50" s="827"/>
      <c r="JB50" s="828"/>
      <c r="JC50" s="828"/>
      <c r="JD50" s="372" t="str">
        <f t="shared" si="63"/>
        <v>NA</v>
      </c>
      <c r="JE50" s="827"/>
      <c r="JF50" s="828"/>
      <c r="JG50" s="828"/>
      <c r="JH50" s="372" t="str">
        <f t="shared" si="64"/>
        <v>NA</v>
      </c>
      <c r="JI50" s="827"/>
      <c r="JJ50" s="828"/>
      <c r="JK50" s="828"/>
      <c r="JL50" s="372" t="str">
        <f t="shared" si="65"/>
        <v>NA</v>
      </c>
      <c r="JM50" s="827"/>
      <c r="JN50" s="828"/>
      <c r="JO50" s="828"/>
      <c r="JP50" s="372" t="str">
        <f t="shared" si="66"/>
        <v>NA</v>
      </c>
      <c r="JQ50" s="827"/>
      <c r="JR50" s="828"/>
      <c r="JS50" s="828"/>
      <c r="JT50" s="372" t="str">
        <f t="shared" si="67"/>
        <v>NA</v>
      </c>
      <c r="JU50" s="827"/>
      <c r="JV50" s="828"/>
      <c r="JW50" s="828"/>
      <c r="JX50" s="372" t="str">
        <f t="shared" si="68"/>
        <v>NA</v>
      </c>
      <c r="JY50" s="827"/>
      <c r="JZ50" s="828"/>
      <c r="KA50" s="828"/>
      <c r="KB50" s="372" t="str">
        <f t="shared" si="69"/>
        <v>NA</v>
      </c>
      <c r="KC50" s="827"/>
      <c r="KD50" s="828"/>
      <c r="KE50" s="828"/>
      <c r="KF50" s="372" t="str">
        <f t="shared" si="70"/>
        <v>NA</v>
      </c>
      <c r="KG50" s="827"/>
      <c r="KH50" s="828"/>
      <c r="KI50" s="828"/>
      <c r="KJ50" s="372" t="str">
        <f t="shared" si="71"/>
        <v>NA</v>
      </c>
      <c r="KK50" s="827"/>
      <c r="KL50" s="828"/>
      <c r="KM50" s="828"/>
      <c r="KN50" s="372" t="str">
        <f t="shared" si="72"/>
        <v>NA</v>
      </c>
      <c r="KO50" s="827"/>
      <c r="KP50" s="828"/>
      <c r="KQ50" s="828"/>
      <c r="KR50" s="372" t="str">
        <f t="shared" si="73"/>
        <v>NA</v>
      </c>
      <c r="KS50" s="827"/>
      <c r="KT50" s="828"/>
      <c r="KU50" s="828"/>
      <c r="KV50" s="372" t="str">
        <f t="shared" si="74"/>
        <v>NA</v>
      </c>
      <c r="KW50" s="827"/>
      <c r="KX50" s="828"/>
      <c r="KY50" s="828"/>
      <c r="KZ50" s="372" t="str">
        <f t="shared" si="75"/>
        <v>NA</v>
      </c>
      <c r="LA50" s="827"/>
      <c r="LB50" s="828"/>
      <c r="LC50" s="828"/>
      <c r="LD50" s="372" t="str">
        <f t="shared" si="76"/>
        <v>NA</v>
      </c>
      <c r="LE50" s="827"/>
      <c r="LF50" s="828"/>
      <c r="LG50" s="828"/>
      <c r="LH50" s="372" t="str">
        <f t="shared" si="77"/>
        <v>NA</v>
      </c>
      <c r="LI50" s="827"/>
      <c r="LJ50" s="828"/>
      <c r="LK50" s="828"/>
      <c r="LL50" s="372" t="str">
        <f t="shared" si="78"/>
        <v>NA</v>
      </c>
      <c r="LM50" s="827"/>
      <c r="LN50" s="828"/>
      <c r="LO50" s="828"/>
      <c r="LP50" s="372" t="str">
        <f t="shared" si="79"/>
        <v>NA</v>
      </c>
      <c r="LQ50" s="827"/>
      <c r="LR50" s="828"/>
      <c r="LS50" s="828"/>
      <c r="LT50" s="372" t="str">
        <f t="shared" si="80"/>
        <v>NA</v>
      </c>
      <c r="LU50" s="827"/>
      <c r="LV50" s="828"/>
      <c r="LW50" s="828"/>
      <c r="LX50" s="372" t="str">
        <f t="shared" si="81"/>
        <v>NA</v>
      </c>
      <c r="LY50" s="827"/>
      <c r="LZ50" s="828"/>
      <c r="MA50" s="828"/>
      <c r="MB50" s="372" t="str">
        <f t="shared" si="82"/>
        <v>NA</v>
      </c>
      <c r="MC50" s="827"/>
      <c r="MD50" s="828"/>
      <c r="ME50" s="828"/>
      <c r="MF50" s="372" t="str">
        <f t="shared" si="83"/>
        <v>NA</v>
      </c>
      <c r="MG50" s="827"/>
      <c r="MH50" s="828"/>
      <c r="MI50" s="828"/>
      <c r="MJ50" s="372" t="str">
        <f t="shared" si="84"/>
        <v>NA</v>
      </c>
      <c r="MK50" s="827"/>
      <c r="ML50" s="828"/>
      <c r="MM50" s="828"/>
      <c r="MN50" s="372" t="str">
        <f t="shared" si="85"/>
        <v>NA</v>
      </c>
      <c r="MO50" s="827"/>
      <c r="MP50" s="828"/>
      <c r="MQ50" s="828"/>
      <c r="MR50" s="372" t="str">
        <f t="shared" si="86"/>
        <v>NA</v>
      </c>
      <c r="MS50" s="827"/>
      <c r="MT50" s="828"/>
      <c r="MU50" s="828"/>
      <c r="MV50" s="372" t="str">
        <f t="shared" si="87"/>
        <v>NA</v>
      </c>
      <c r="MW50" s="827"/>
      <c r="MX50" s="828"/>
      <c r="MY50" s="828"/>
      <c r="MZ50" s="372" t="str">
        <f t="shared" si="88"/>
        <v>NA</v>
      </c>
      <c r="NA50" s="827"/>
      <c r="NB50" s="828"/>
      <c r="NC50" s="828"/>
      <c r="ND50" s="372" t="str">
        <f t="shared" si="89"/>
        <v>NA</v>
      </c>
      <c r="NE50" s="827"/>
      <c r="NF50" s="828"/>
      <c r="NG50" s="828"/>
      <c r="NH50" s="372" t="str">
        <f t="shared" si="90"/>
        <v>NA</v>
      </c>
      <c r="NI50" s="406" t="str">
        <f t="shared" si="0"/>
        <v>NA</v>
      </c>
      <c r="NJ50" s="405" t="str">
        <f>NI50</f>
        <v>NA</v>
      </c>
      <c r="NK50" s="100"/>
      <c r="NL50" s="100"/>
    </row>
    <row r="51" spans="1:376" s="26" customFormat="1" ht="70.5" customHeight="1">
      <c r="A51" s="1060"/>
      <c r="B51" s="1057"/>
      <c r="C51" s="1059"/>
      <c r="D51" s="803" t="s">
        <v>300</v>
      </c>
      <c r="E51" s="806" t="s">
        <v>21</v>
      </c>
      <c r="F51" s="807"/>
      <c r="G51" s="812">
        <v>6</v>
      </c>
      <c r="H51" s="813"/>
      <c r="I51" s="376" t="s">
        <v>671</v>
      </c>
      <c r="J51" s="384"/>
      <c r="K51" s="922">
        <f>M51+M52+M53+M54</f>
        <v>0</v>
      </c>
      <c r="L51" s="388"/>
      <c r="M51" s="833"/>
      <c r="N51" s="834"/>
      <c r="O51" s="834"/>
      <c r="P51" s="372" t="str">
        <f t="shared" si="1"/>
        <v>NA</v>
      </c>
      <c r="Q51" s="833"/>
      <c r="R51" s="834"/>
      <c r="S51" s="834"/>
      <c r="T51" s="372" t="str">
        <f t="shared" si="2"/>
        <v>NA</v>
      </c>
      <c r="U51" s="833"/>
      <c r="V51" s="834"/>
      <c r="W51" s="834"/>
      <c r="X51" s="372" t="str">
        <f t="shared" si="3"/>
        <v>NA</v>
      </c>
      <c r="Y51" s="833"/>
      <c r="Z51" s="834"/>
      <c r="AA51" s="834"/>
      <c r="AB51" s="372" t="str">
        <f t="shared" si="4"/>
        <v>NA</v>
      </c>
      <c r="AC51" s="833"/>
      <c r="AD51" s="834"/>
      <c r="AE51" s="834"/>
      <c r="AF51" s="372" t="str">
        <f t="shared" si="5"/>
        <v>NA</v>
      </c>
      <c r="AG51" s="833"/>
      <c r="AH51" s="834"/>
      <c r="AI51" s="834"/>
      <c r="AJ51" s="372" t="str">
        <f t="shared" si="6"/>
        <v>NA</v>
      </c>
      <c r="AK51" s="833"/>
      <c r="AL51" s="834"/>
      <c r="AM51" s="834"/>
      <c r="AN51" s="372" t="str">
        <f t="shared" si="7"/>
        <v>NA</v>
      </c>
      <c r="AO51" s="833"/>
      <c r="AP51" s="834"/>
      <c r="AQ51" s="834"/>
      <c r="AR51" s="372" t="str">
        <f t="shared" si="8"/>
        <v>NA</v>
      </c>
      <c r="AS51" s="833"/>
      <c r="AT51" s="834"/>
      <c r="AU51" s="834"/>
      <c r="AV51" s="372" t="str">
        <f t="shared" si="9"/>
        <v>NA</v>
      </c>
      <c r="AW51" s="833"/>
      <c r="AX51" s="834"/>
      <c r="AY51" s="834"/>
      <c r="AZ51" s="372" t="str">
        <f t="shared" si="10"/>
        <v>NA</v>
      </c>
      <c r="BA51" s="833"/>
      <c r="BB51" s="834"/>
      <c r="BC51" s="834"/>
      <c r="BD51" s="372" t="str">
        <f t="shared" si="11"/>
        <v>NA</v>
      </c>
      <c r="BE51" s="833"/>
      <c r="BF51" s="834"/>
      <c r="BG51" s="834"/>
      <c r="BH51" s="372" t="str">
        <f t="shared" si="12"/>
        <v>NA</v>
      </c>
      <c r="BI51" s="833"/>
      <c r="BJ51" s="834"/>
      <c r="BK51" s="834"/>
      <c r="BL51" s="372" t="str">
        <f t="shared" si="13"/>
        <v>NA</v>
      </c>
      <c r="BM51" s="833"/>
      <c r="BN51" s="834"/>
      <c r="BO51" s="834"/>
      <c r="BP51" s="372" t="str">
        <f t="shared" si="14"/>
        <v>NA</v>
      </c>
      <c r="BQ51" s="833"/>
      <c r="BR51" s="834"/>
      <c r="BS51" s="834"/>
      <c r="BT51" s="372" t="str">
        <f t="shared" si="15"/>
        <v>NA</v>
      </c>
      <c r="BU51" s="833"/>
      <c r="BV51" s="834"/>
      <c r="BW51" s="834"/>
      <c r="BX51" s="372" t="str">
        <f t="shared" si="16"/>
        <v>NA</v>
      </c>
      <c r="BY51" s="833"/>
      <c r="BZ51" s="834"/>
      <c r="CA51" s="834"/>
      <c r="CB51" s="372" t="str">
        <f t="shared" si="17"/>
        <v>NA</v>
      </c>
      <c r="CC51" s="833"/>
      <c r="CD51" s="834"/>
      <c r="CE51" s="834"/>
      <c r="CF51" s="372" t="str">
        <f t="shared" si="18"/>
        <v>NA</v>
      </c>
      <c r="CG51" s="833"/>
      <c r="CH51" s="834"/>
      <c r="CI51" s="834"/>
      <c r="CJ51" s="372" t="str">
        <f t="shared" si="19"/>
        <v>NA</v>
      </c>
      <c r="CK51" s="833"/>
      <c r="CL51" s="834"/>
      <c r="CM51" s="834"/>
      <c r="CN51" s="372" t="str">
        <f t="shared" si="20"/>
        <v>NA</v>
      </c>
      <c r="CO51" s="833"/>
      <c r="CP51" s="834"/>
      <c r="CQ51" s="834"/>
      <c r="CR51" s="372" t="str">
        <f t="shared" si="21"/>
        <v>NA</v>
      </c>
      <c r="CS51" s="833"/>
      <c r="CT51" s="834"/>
      <c r="CU51" s="834"/>
      <c r="CV51" s="372" t="str">
        <f t="shared" si="22"/>
        <v>NA</v>
      </c>
      <c r="CW51" s="833"/>
      <c r="CX51" s="834"/>
      <c r="CY51" s="834"/>
      <c r="CZ51" s="372" t="str">
        <f t="shared" si="23"/>
        <v>NA</v>
      </c>
      <c r="DA51" s="833"/>
      <c r="DB51" s="834"/>
      <c r="DC51" s="834"/>
      <c r="DD51" s="372" t="str">
        <f t="shared" si="24"/>
        <v>NA</v>
      </c>
      <c r="DE51" s="833"/>
      <c r="DF51" s="834"/>
      <c r="DG51" s="834"/>
      <c r="DH51" s="372" t="str">
        <f t="shared" si="25"/>
        <v>NA</v>
      </c>
      <c r="DI51" s="833"/>
      <c r="DJ51" s="834"/>
      <c r="DK51" s="834"/>
      <c r="DL51" s="372" t="str">
        <f t="shared" si="26"/>
        <v>NA</v>
      </c>
      <c r="DM51" s="833"/>
      <c r="DN51" s="834"/>
      <c r="DO51" s="834"/>
      <c r="DP51" s="372" t="str">
        <f t="shared" si="27"/>
        <v>NA</v>
      </c>
      <c r="DQ51" s="833"/>
      <c r="DR51" s="834"/>
      <c r="DS51" s="834"/>
      <c r="DT51" s="372" t="str">
        <f t="shared" si="28"/>
        <v>NA</v>
      </c>
      <c r="DU51" s="833"/>
      <c r="DV51" s="834"/>
      <c r="DW51" s="834"/>
      <c r="DX51" s="372" t="str">
        <f t="shared" si="29"/>
        <v>NA</v>
      </c>
      <c r="DY51" s="833"/>
      <c r="DZ51" s="834"/>
      <c r="EA51" s="834"/>
      <c r="EB51" s="372" t="str">
        <f t="shared" si="30"/>
        <v>NA</v>
      </c>
      <c r="EC51" s="827"/>
      <c r="ED51" s="828"/>
      <c r="EE51" s="828"/>
      <c r="EF51" s="372" t="str">
        <f t="shared" si="31"/>
        <v>NA</v>
      </c>
      <c r="EG51" s="833"/>
      <c r="EH51" s="834"/>
      <c r="EI51" s="834"/>
      <c r="EJ51" s="372" t="str">
        <f t="shared" si="32"/>
        <v>NA</v>
      </c>
      <c r="EK51" s="833"/>
      <c r="EL51" s="834"/>
      <c r="EM51" s="834"/>
      <c r="EN51" s="372" t="str">
        <f t="shared" si="33"/>
        <v>NA</v>
      </c>
      <c r="EO51" s="833"/>
      <c r="EP51" s="834"/>
      <c r="EQ51" s="834"/>
      <c r="ER51" s="372" t="str">
        <f t="shared" si="34"/>
        <v>NA</v>
      </c>
      <c r="ES51" s="833"/>
      <c r="ET51" s="834"/>
      <c r="EU51" s="834"/>
      <c r="EV51" s="372" t="str">
        <f t="shared" si="35"/>
        <v>NA</v>
      </c>
      <c r="EW51" s="833"/>
      <c r="EX51" s="834"/>
      <c r="EY51" s="834"/>
      <c r="EZ51" s="372" t="str">
        <f t="shared" si="36"/>
        <v>NA</v>
      </c>
      <c r="FA51" s="833"/>
      <c r="FB51" s="834"/>
      <c r="FC51" s="834"/>
      <c r="FD51" s="372" t="str">
        <f t="shared" si="37"/>
        <v>NA</v>
      </c>
      <c r="FE51" s="833"/>
      <c r="FF51" s="834"/>
      <c r="FG51" s="834"/>
      <c r="FH51" s="372" t="str">
        <f t="shared" si="38"/>
        <v>NA</v>
      </c>
      <c r="FI51" s="833"/>
      <c r="FJ51" s="834"/>
      <c r="FK51" s="834"/>
      <c r="FL51" s="372" t="str">
        <f t="shared" si="39"/>
        <v>NA</v>
      </c>
      <c r="FM51" s="833"/>
      <c r="FN51" s="834"/>
      <c r="FO51" s="834"/>
      <c r="FP51" s="372" t="str">
        <f t="shared" si="40"/>
        <v>NA</v>
      </c>
      <c r="FQ51" s="833"/>
      <c r="FR51" s="834"/>
      <c r="FS51" s="834"/>
      <c r="FT51" s="372" t="str">
        <f t="shared" si="41"/>
        <v>NA</v>
      </c>
      <c r="FU51" s="833"/>
      <c r="FV51" s="834"/>
      <c r="FW51" s="834"/>
      <c r="FX51" s="372" t="str">
        <f t="shared" si="42"/>
        <v>NA</v>
      </c>
      <c r="FY51" s="833"/>
      <c r="FZ51" s="834"/>
      <c r="GA51" s="834"/>
      <c r="GB51" s="372" t="str">
        <f t="shared" si="43"/>
        <v>NA</v>
      </c>
      <c r="GC51" s="833"/>
      <c r="GD51" s="834"/>
      <c r="GE51" s="834"/>
      <c r="GF51" s="372" t="str">
        <f t="shared" si="44"/>
        <v>NA</v>
      </c>
      <c r="GG51" s="833"/>
      <c r="GH51" s="834"/>
      <c r="GI51" s="834"/>
      <c r="GJ51" s="372" t="str">
        <f t="shared" si="45"/>
        <v>NA</v>
      </c>
      <c r="GK51" s="833"/>
      <c r="GL51" s="834"/>
      <c r="GM51" s="834"/>
      <c r="GN51" s="372" t="str">
        <f t="shared" si="46"/>
        <v>NA</v>
      </c>
      <c r="GO51" s="833"/>
      <c r="GP51" s="834"/>
      <c r="GQ51" s="834"/>
      <c r="GR51" s="372" t="str">
        <f t="shared" si="47"/>
        <v>NA</v>
      </c>
      <c r="GS51" s="833"/>
      <c r="GT51" s="834"/>
      <c r="GU51" s="834"/>
      <c r="GV51" s="372" t="str">
        <f t="shared" si="48"/>
        <v>NA</v>
      </c>
      <c r="GW51" s="833"/>
      <c r="GX51" s="834"/>
      <c r="GY51" s="834"/>
      <c r="GZ51" s="372" t="str">
        <f t="shared" si="49"/>
        <v>NA</v>
      </c>
      <c r="HA51" s="833"/>
      <c r="HB51" s="834"/>
      <c r="HC51" s="834"/>
      <c r="HD51" s="372" t="str">
        <f t="shared" si="50"/>
        <v>NA</v>
      </c>
      <c r="HE51" s="833"/>
      <c r="HF51" s="834"/>
      <c r="HG51" s="834"/>
      <c r="HH51" s="372" t="str">
        <f t="shared" si="51"/>
        <v>NA</v>
      </c>
      <c r="HI51" s="833"/>
      <c r="HJ51" s="834"/>
      <c r="HK51" s="834"/>
      <c r="HL51" s="372" t="str">
        <f t="shared" si="52"/>
        <v>NA</v>
      </c>
      <c r="HM51" s="833"/>
      <c r="HN51" s="834"/>
      <c r="HO51" s="834"/>
      <c r="HP51" s="372" t="str">
        <f t="shared" si="53"/>
        <v>NA</v>
      </c>
      <c r="HQ51" s="833"/>
      <c r="HR51" s="834"/>
      <c r="HS51" s="834"/>
      <c r="HT51" s="372" t="str">
        <f t="shared" si="54"/>
        <v>NA</v>
      </c>
      <c r="HU51" s="833"/>
      <c r="HV51" s="834"/>
      <c r="HW51" s="834"/>
      <c r="HX51" s="372" t="str">
        <f t="shared" si="55"/>
        <v>NA</v>
      </c>
      <c r="HY51" s="833"/>
      <c r="HZ51" s="834"/>
      <c r="IA51" s="834"/>
      <c r="IB51" s="372" t="str">
        <f t="shared" si="56"/>
        <v>NA</v>
      </c>
      <c r="IC51" s="833"/>
      <c r="ID51" s="834"/>
      <c r="IE51" s="834"/>
      <c r="IF51" s="372" t="str">
        <f t="shared" si="57"/>
        <v>NA</v>
      </c>
      <c r="IG51" s="833"/>
      <c r="IH51" s="834"/>
      <c r="II51" s="834"/>
      <c r="IJ51" s="372" t="str">
        <f t="shared" si="58"/>
        <v>NA</v>
      </c>
      <c r="IK51" s="833"/>
      <c r="IL51" s="834"/>
      <c r="IM51" s="834"/>
      <c r="IN51" s="372" t="str">
        <f t="shared" si="59"/>
        <v>NA</v>
      </c>
      <c r="IO51" s="833"/>
      <c r="IP51" s="834"/>
      <c r="IQ51" s="834"/>
      <c r="IR51" s="372" t="str">
        <f t="shared" si="60"/>
        <v>NA</v>
      </c>
      <c r="IS51" s="833"/>
      <c r="IT51" s="834"/>
      <c r="IU51" s="834"/>
      <c r="IV51" s="372" t="str">
        <f t="shared" si="61"/>
        <v>NA</v>
      </c>
      <c r="IW51" s="833"/>
      <c r="IX51" s="834"/>
      <c r="IY51" s="834"/>
      <c r="IZ51" s="372" t="str">
        <f t="shared" si="62"/>
        <v>NA</v>
      </c>
      <c r="JA51" s="833"/>
      <c r="JB51" s="834"/>
      <c r="JC51" s="834"/>
      <c r="JD51" s="372" t="str">
        <f t="shared" si="63"/>
        <v>NA</v>
      </c>
      <c r="JE51" s="833"/>
      <c r="JF51" s="834"/>
      <c r="JG51" s="834"/>
      <c r="JH51" s="372" t="str">
        <f t="shared" si="64"/>
        <v>NA</v>
      </c>
      <c r="JI51" s="833"/>
      <c r="JJ51" s="834"/>
      <c r="JK51" s="834"/>
      <c r="JL51" s="372" t="str">
        <f t="shared" si="65"/>
        <v>NA</v>
      </c>
      <c r="JM51" s="833"/>
      <c r="JN51" s="834"/>
      <c r="JO51" s="834"/>
      <c r="JP51" s="372" t="str">
        <f t="shared" si="66"/>
        <v>NA</v>
      </c>
      <c r="JQ51" s="833"/>
      <c r="JR51" s="834"/>
      <c r="JS51" s="834"/>
      <c r="JT51" s="372" t="str">
        <f t="shared" si="67"/>
        <v>NA</v>
      </c>
      <c r="JU51" s="833"/>
      <c r="JV51" s="834"/>
      <c r="JW51" s="834"/>
      <c r="JX51" s="372" t="str">
        <f t="shared" si="68"/>
        <v>NA</v>
      </c>
      <c r="JY51" s="833"/>
      <c r="JZ51" s="834"/>
      <c r="KA51" s="834"/>
      <c r="KB51" s="372" t="str">
        <f t="shared" si="69"/>
        <v>NA</v>
      </c>
      <c r="KC51" s="833"/>
      <c r="KD51" s="834"/>
      <c r="KE51" s="834"/>
      <c r="KF51" s="372" t="str">
        <f t="shared" si="70"/>
        <v>NA</v>
      </c>
      <c r="KG51" s="833"/>
      <c r="KH51" s="834"/>
      <c r="KI51" s="834"/>
      <c r="KJ51" s="372" t="str">
        <f t="shared" si="71"/>
        <v>NA</v>
      </c>
      <c r="KK51" s="833"/>
      <c r="KL51" s="834"/>
      <c r="KM51" s="834"/>
      <c r="KN51" s="372" t="str">
        <f t="shared" si="72"/>
        <v>NA</v>
      </c>
      <c r="KO51" s="833"/>
      <c r="KP51" s="834"/>
      <c r="KQ51" s="834"/>
      <c r="KR51" s="372" t="str">
        <f t="shared" si="73"/>
        <v>NA</v>
      </c>
      <c r="KS51" s="833"/>
      <c r="KT51" s="834"/>
      <c r="KU51" s="834"/>
      <c r="KV51" s="372" t="str">
        <f t="shared" si="74"/>
        <v>NA</v>
      </c>
      <c r="KW51" s="833"/>
      <c r="KX51" s="834"/>
      <c r="KY51" s="834"/>
      <c r="KZ51" s="372" t="str">
        <f t="shared" si="75"/>
        <v>NA</v>
      </c>
      <c r="LA51" s="833"/>
      <c r="LB51" s="834"/>
      <c r="LC51" s="834"/>
      <c r="LD51" s="372" t="str">
        <f t="shared" si="76"/>
        <v>NA</v>
      </c>
      <c r="LE51" s="833"/>
      <c r="LF51" s="834"/>
      <c r="LG51" s="834"/>
      <c r="LH51" s="372" t="str">
        <f t="shared" si="77"/>
        <v>NA</v>
      </c>
      <c r="LI51" s="833"/>
      <c r="LJ51" s="834"/>
      <c r="LK51" s="834"/>
      <c r="LL51" s="372" t="str">
        <f t="shared" si="78"/>
        <v>NA</v>
      </c>
      <c r="LM51" s="833"/>
      <c r="LN51" s="834"/>
      <c r="LO51" s="834"/>
      <c r="LP51" s="372" t="str">
        <f t="shared" si="79"/>
        <v>NA</v>
      </c>
      <c r="LQ51" s="833"/>
      <c r="LR51" s="834"/>
      <c r="LS51" s="834"/>
      <c r="LT51" s="372" t="str">
        <f t="shared" si="80"/>
        <v>NA</v>
      </c>
      <c r="LU51" s="833"/>
      <c r="LV51" s="834"/>
      <c r="LW51" s="834"/>
      <c r="LX51" s="372" t="str">
        <f t="shared" si="81"/>
        <v>NA</v>
      </c>
      <c r="LY51" s="833"/>
      <c r="LZ51" s="834"/>
      <c r="MA51" s="834"/>
      <c r="MB51" s="372" t="str">
        <f t="shared" si="82"/>
        <v>NA</v>
      </c>
      <c r="MC51" s="833"/>
      <c r="MD51" s="834"/>
      <c r="ME51" s="834"/>
      <c r="MF51" s="372" t="str">
        <f t="shared" si="83"/>
        <v>NA</v>
      </c>
      <c r="MG51" s="833"/>
      <c r="MH51" s="834"/>
      <c r="MI51" s="834"/>
      <c r="MJ51" s="372" t="str">
        <f t="shared" si="84"/>
        <v>NA</v>
      </c>
      <c r="MK51" s="833"/>
      <c r="ML51" s="834"/>
      <c r="MM51" s="834"/>
      <c r="MN51" s="372" t="str">
        <f t="shared" si="85"/>
        <v>NA</v>
      </c>
      <c r="MO51" s="833"/>
      <c r="MP51" s="834"/>
      <c r="MQ51" s="834"/>
      <c r="MR51" s="372" t="str">
        <f t="shared" si="86"/>
        <v>NA</v>
      </c>
      <c r="MS51" s="833"/>
      <c r="MT51" s="834"/>
      <c r="MU51" s="834"/>
      <c r="MV51" s="372" t="str">
        <f t="shared" si="87"/>
        <v>NA</v>
      </c>
      <c r="MW51" s="833"/>
      <c r="MX51" s="834"/>
      <c r="MY51" s="834"/>
      <c r="MZ51" s="372" t="str">
        <f t="shared" si="88"/>
        <v>NA</v>
      </c>
      <c r="NA51" s="833"/>
      <c r="NB51" s="834"/>
      <c r="NC51" s="834"/>
      <c r="ND51" s="372" t="str">
        <f t="shared" si="89"/>
        <v>NA</v>
      </c>
      <c r="NE51" s="833"/>
      <c r="NF51" s="834"/>
      <c r="NG51" s="834"/>
      <c r="NH51" s="372" t="str">
        <f t="shared" si="90"/>
        <v>NA</v>
      </c>
      <c r="NI51" s="406" t="str">
        <f t="shared" si="0"/>
        <v>NA</v>
      </c>
      <c r="NJ51" s="926">
        <f>SUM(NI51:NI54)</f>
        <v>0</v>
      </c>
      <c r="NK51" s="100"/>
      <c r="NL51" s="100"/>
    </row>
    <row r="52" spans="1:376" s="26" customFormat="1" ht="82.5" customHeight="1">
      <c r="A52" s="1060"/>
      <c r="B52" s="1057"/>
      <c r="C52" s="1059"/>
      <c r="D52" s="804"/>
      <c r="E52" s="808"/>
      <c r="F52" s="809"/>
      <c r="G52" s="814"/>
      <c r="H52" s="815"/>
      <c r="I52" s="376" t="s">
        <v>672</v>
      </c>
      <c r="J52" s="384"/>
      <c r="K52" s="922"/>
      <c r="L52" s="388"/>
      <c r="M52" s="827"/>
      <c r="N52" s="828"/>
      <c r="O52" s="828"/>
      <c r="P52" s="372" t="str">
        <f t="shared" si="1"/>
        <v>NA</v>
      </c>
      <c r="Q52" s="827"/>
      <c r="R52" s="828"/>
      <c r="S52" s="828"/>
      <c r="T52" s="372" t="str">
        <f t="shared" si="2"/>
        <v>NA</v>
      </c>
      <c r="U52" s="827"/>
      <c r="V52" s="828"/>
      <c r="W52" s="828"/>
      <c r="X52" s="372" t="str">
        <f t="shared" si="3"/>
        <v>NA</v>
      </c>
      <c r="Y52" s="827"/>
      <c r="Z52" s="828"/>
      <c r="AA52" s="828"/>
      <c r="AB52" s="372" t="str">
        <f t="shared" si="4"/>
        <v>NA</v>
      </c>
      <c r="AC52" s="827"/>
      <c r="AD52" s="828"/>
      <c r="AE52" s="828"/>
      <c r="AF52" s="372" t="str">
        <f t="shared" si="5"/>
        <v>NA</v>
      </c>
      <c r="AG52" s="827"/>
      <c r="AH52" s="828"/>
      <c r="AI52" s="828"/>
      <c r="AJ52" s="372" t="str">
        <f t="shared" si="6"/>
        <v>NA</v>
      </c>
      <c r="AK52" s="827"/>
      <c r="AL52" s="828"/>
      <c r="AM52" s="828"/>
      <c r="AN52" s="372" t="str">
        <f t="shared" si="7"/>
        <v>NA</v>
      </c>
      <c r="AO52" s="827"/>
      <c r="AP52" s="828"/>
      <c r="AQ52" s="828"/>
      <c r="AR52" s="372" t="str">
        <f t="shared" si="8"/>
        <v>NA</v>
      </c>
      <c r="AS52" s="827"/>
      <c r="AT52" s="828"/>
      <c r="AU52" s="828"/>
      <c r="AV52" s="372" t="str">
        <f t="shared" si="9"/>
        <v>NA</v>
      </c>
      <c r="AW52" s="827"/>
      <c r="AX52" s="828"/>
      <c r="AY52" s="828"/>
      <c r="AZ52" s="372" t="str">
        <f t="shared" si="10"/>
        <v>NA</v>
      </c>
      <c r="BA52" s="827"/>
      <c r="BB52" s="828"/>
      <c r="BC52" s="828"/>
      <c r="BD52" s="372" t="str">
        <f t="shared" si="11"/>
        <v>NA</v>
      </c>
      <c r="BE52" s="827"/>
      <c r="BF52" s="828"/>
      <c r="BG52" s="828"/>
      <c r="BH52" s="372" t="str">
        <f t="shared" si="12"/>
        <v>NA</v>
      </c>
      <c r="BI52" s="827"/>
      <c r="BJ52" s="828"/>
      <c r="BK52" s="828"/>
      <c r="BL52" s="372" t="str">
        <f t="shared" si="13"/>
        <v>NA</v>
      </c>
      <c r="BM52" s="827"/>
      <c r="BN52" s="828"/>
      <c r="BO52" s="828"/>
      <c r="BP52" s="372" t="str">
        <f t="shared" si="14"/>
        <v>NA</v>
      </c>
      <c r="BQ52" s="827"/>
      <c r="BR52" s="828"/>
      <c r="BS52" s="828"/>
      <c r="BT52" s="372" t="str">
        <f t="shared" si="15"/>
        <v>NA</v>
      </c>
      <c r="BU52" s="827"/>
      <c r="BV52" s="828"/>
      <c r="BW52" s="828"/>
      <c r="BX52" s="372" t="str">
        <f t="shared" si="16"/>
        <v>NA</v>
      </c>
      <c r="BY52" s="827"/>
      <c r="BZ52" s="828"/>
      <c r="CA52" s="828"/>
      <c r="CB52" s="372" t="str">
        <f t="shared" si="17"/>
        <v>NA</v>
      </c>
      <c r="CC52" s="827"/>
      <c r="CD52" s="828"/>
      <c r="CE52" s="828"/>
      <c r="CF52" s="372" t="str">
        <f t="shared" si="18"/>
        <v>NA</v>
      </c>
      <c r="CG52" s="827"/>
      <c r="CH52" s="828"/>
      <c r="CI52" s="828"/>
      <c r="CJ52" s="372" t="str">
        <f t="shared" si="19"/>
        <v>NA</v>
      </c>
      <c r="CK52" s="827"/>
      <c r="CL52" s="828"/>
      <c r="CM52" s="828"/>
      <c r="CN52" s="372" t="str">
        <f t="shared" si="20"/>
        <v>NA</v>
      </c>
      <c r="CO52" s="827"/>
      <c r="CP52" s="828"/>
      <c r="CQ52" s="828"/>
      <c r="CR52" s="372" t="str">
        <f t="shared" si="21"/>
        <v>NA</v>
      </c>
      <c r="CS52" s="827"/>
      <c r="CT52" s="828"/>
      <c r="CU52" s="828"/>
      <c r="CV52" s="372" t="str">
        <f t="shared" si="22"/>
        <v>NA</v>
      </c>
      <c r="CW52" s="827"/>
      <c r="CX52" s="828"/>
      <c r="CY52" s="828"/>
      <c r="CZ52" s="372" t="str">
        <f t="shared" si="23"/>
        <v>NA</v>
      </c>
      <c r="DA52" s="827"/>
      <c r="DB52" s="828"/>
      <c r="DC52" s="828"/>
      <c r="DD52" s="372" t="str">
        <f t="shared" si="24"/>
        <v>NA</v>
      </c>
      <c r="DE52" s="827"/>
      <c r="DF52" s="828"/>
      <c r="DG52" s="828"/>
      <c r="DH52" s="372" t="str">
        <f t="shared" si="25"/>
        <v>NA</v>
      </c>
      <c r="DI52" s="827"/>
      <c r="DJ52" s="828"/>
      <c r="DK52" s="828"/>
      <c r="DL52" s="372" t="str">
        <f t="shared" si="26"/>
        <v>NA</v>
      </c>
      <c r="DM52" s="827"/>
      <c r="DN52" s="828"/>
      <c r="DO52" s="828"/>
      <c r="DP52" s="372" t="str">
        <f t="shared" si="27"/>
        <v>NA</v>
      </c>
      <c r="DQ52" s="827"/>
      <c r="DR52" s="828"/>
      <c r="DS52" s="828"/>
      <c r="DT52" s="372" t="str">
        <f t="shared" si="28"/>
        <v>NA</v>
      </c>
      <c r="DU52" s="827"/>
      <c r="DV52" s="828"/>
      <c r="DW52" s="828"/>
      <c r="DX52" s="372" t="str">
        <f t="shared" si="29"/>
        <v>NA</v>
      </c>
      <c r="DY52" s="827"/>
      <c r="DZ52" s="828"/>
      <c r="EA52" s="828"/>
      <c r="EB52" s="372" t="str">
        <f t="shared" si="30"/>
        <v>NA</v>
      </c>
      <c r="EC52" s="827"/>
      <c r="ED52" s="828"/>
      <c r="EE52" s="828"/>
      <c r="EF52" s="372" t="str">
        <f t="shared" si="31"/>
        <v>NA</v>
      </c>
      <c r="EG52" s="827"/>
      <c r="EH52" s="828"/>
      <c r="EI52" s="828"/>
      <c r="EJ52" s="372" t="str">
        <f t="shared" si="32"/>
        <v>NA</v>
      </c>
      <c r="EK52" s="827"/>
      <c r="EL52" s="828"/>
      <c r="EM52" s="828"/>
      <c r="EN52" s="372" t="str">
        <f t="shared" si="33"/>
        <v>NA</v>
      </c>
      <c r="EO52" s="827"/>
      <c r="EP52" s="828"/>
      <c r="EQ52" s="828"/>
      <c r="ER52" s="372" t="str">
        <f t="shared" si="34"/>
        <v>NA</v>
      </c>
      <c r="ES52" s="827"/>
      <c r="ET52" s="828"/>
      <c r="EU52" s="828"/>
      <c r="EV52" s="372" t="str">
        <f t="shared" si="35"/>
        <v>NA</v>
      </c>
      <c r="EW52" s="827"/>
      <c r="EX52" s="828"/>
      <c r="EY52" s="828"/>
      <c r="EZ52" s="372" t="str">
        <f t="shared" si="36"/>
        <v>NA</v>
      </c>
      <c r="FA52" s="827"/>
      <c r="FB52" s="828"/>
      <c r="FC52" s="828"/>
      <c r="FD52" s="372" t="str">
        <f t="shared" si="37"/>
        <v>NA</v>
      </c>
      <c r="FE52" s="827"/>
      <c r="FF52" s="828"/>
      <c r="FG52" s="828"/>
      <c r="FH52" s="372" t="str">
        <f t="shared" si="38"/>
        <v>NA</v>
      </c>
      <c r="FI52" s="827"/>
      <c r="FJ52" s="828"/>
      <c r="FK52" s="828"/>
      <c r="FL52" s="372" t="str">
        <f t="shared" si="39"/>
        <v>NA</v>
      </c>
      <c r="FM52" s="827"/>
      <c r="FN52" s="828"/>
      <c r="FO52" s="828"/>
      <c r="FP52" s="372" t="str">
        <f t="shared" si="40"/>
        <v>NA</v>
      </c>
      <c r="FQ52" s="827"/>
      <c r="FR52" s="828"/>
      <c r="FS52" s="828"/>
      <c r="FT52" s="372" t="str">
        <f t="shared" si="41"/>
        <v>NA</v>
      </c>
      <c r="FU52" s="827"/>
      <c r="FV52" s="828"/>
      <c r="FW52" s="828"/>
      <c r="FX52" s="372" t="str">
        <f t="shared" si="42"/>
        <v>NA</v>
      </c>
      <c r="FY52" s="827"/>
      <c r="FZ52" s="828"/>
      <c r="GA52" s="828"/>
      <c r="GB52" s="372" t="str">
        <f t="shared" si="43"/>
        <v>NA</v>
      </c>
      <c r="GC52" s="827"/>
      <c r="GD52" s="828"/>
      <c r="GE52" s="828"/>
      <c r="GF52" s="372" t="str">
        <f t="shared" si="44"/>
        <v>NA</v>
      </c>
      <c r="GG52" s="827"/>
      <c r="GH52" s="828"/>
      <c r="GI52" s="828"/>
      <c r="GJ52" s="372" t="str">
        <f t="shared" si="45"/>
        <v>NA</v>
      </c>
      <c r="GK52" s="827"/>
      <c r="GL52" s="828"/>
      <c r="GM52" s="828"/>
      <c r="GN52" s="372" t="str">
        <f t="shared" si="46"/>
        <v>NA</v>
      </c>
      <c r="GO52" s="827"/>
      <c r="GP52" s="828"/>
      <c r="GQ52" s="828"/>
      <c r="GR52" s="372" t="str">
        <f t="shared" si="47"/>
        <v>NA</v>
      </c>
      <c r="GS52" s="827"/>
      <c r="GT52" s="828"/>
      <c r="GU52" s="828"/>
      <c r="GV52" s="372" t="str">
        <f t="shared" si="48"/>
        <v>NA</v>
      </c>
      <c r="GW52" s="827"/>
      <c r="GX52" s="828"/>
      <c r="GY52" s="828"/>
      <c r="GZ52" s="372" t="str">
        <f t="shared" si="49"/>
        <v>NA</v>
      </c>
      <c r="HA52" s="827"/>
      <c r="HB52" s="828"/>
      <c r="HC52" s="828"/>
      <c r="HD52" s="372" t="str">
        <f t="shared" si="50"/>
        <v>NA</v>
      </c>
      <c r="HE52" s="827"/>
      <c r="HF52" s="828"/>
      <c r="HG52" s="828"/>
      <c r="HH52" s="372" t="str">
        <f t="shared" si="51"/>
        <v>NA</v>
      </c>
      <c r="HI52" s="827"/>
      <c r="HJ52" s="828"/>
      <c r="HK52" s="828"/>
      <c r="HL52" s="372" t="str">
        <f t="shared" si="52"/>
        <v>NA</v>
      </c>
      <c r="HM52" s="827"/>
      <c r="HN52" s="828"/>
      <c r="HO52" s="828"/>
      <c r="HP52" s="372" t="str">
        <f t="shared" si="53"/>
        <v>NA</v>
      </c>
      <c r="HQ52" s="827"/>
      <c r="HR52" s="828"/>
      <c r="HS52" s="828"/>
      <c r="HT52" s="372" t="str">
        <f t="shared" si="54"/>
        <v>NA</v>
      </c>
      <c r="HU52" s="827"/>
      <c r="HV52" s="828"/>
      <c r="HW52" s="828"/>
      <c r="HX52" s="372" t="str">
        <f t="shared" si="55"/>
        <v>NA</v>
      </c>
      <c r="HY52" s="827"/>
      <c r="HZ52" s="828"/>
      <c r="IA52" s="828"/>
      <c r="IB52" s="372" t="str">
        <f t="shared" si="56"/>
        <v>NA</v>
      </c>
      <c r="IC52" s="827"/>
      <c r="ID52" s="828"/>
      <c r="IE52" s="828"/>
      <c r="IF52" s="372" t="str">
        <f t="shared" si="57"/>
        <v>NA</v>
      </c>
      <c r="IG52" s="827"/>
      <c r="IH52" s="828"/>
      <c r="II52" s="828"/>
      <c r="IJ52" s="372" t="str">
        <f t="shared" si="58"/>
        <v>NA</v>
      </c>
      <c r="IK52" s="827"/>
      <c r="IL52" s="828"/>
      <c r="IM52" s="828"/>
      <c r="IN52" s="372" t="str">
        <f t="shared" si="59"/>
        <v>NA</v>
      </c>
      <c r="IO52" s="827"/>
      <c r="IP52" s="828"/>
      <c r="IQ52" s="828"/>
      <c r="IR52" s="372" t="str">
        <f t="shared" si="60"/>
        <v>NA</v>
      </c>
      <c r="IS52" s="827"/>
      <c r="IT52" s="828"/>
      <c r="IU52" s="828"/>
      <c r="IV52" s="372" t="str">
        <f t="shared" si="61"/>
        <v>NA</v>
      </c>
      <c r="IW52" s="827"/>
      <c r="IX52" s="828"/>
      <c r="IY52" s="828"/>
      <c r="IZ52" s="372" t="str">
        <f t="shared" si="62"/>
        <v>NA</v>
      </c>
      <c r="JA52" s="827"/>
      <c r="JB52" s="828"/>
      <c r="JC52" s="828"/>
      <c r="JD52" s="372" t="str">
        <f t="shared" si="63"/>
        <v>NA</v>
      </c>
      <c r="JE52" s="827"/>
      <c r="JF52" s="828"/>
      <c r="JG52" s="828"/>
      <c r="JH52" s="372" t="str">
        <f t="shared" si="64"/>
        <v>NA</v>
      </c>
      <c r="JI52" s="827"/>
      <c r="JJ52" s="828"/>
      <c r="JK52" s="828"/>
      <c r="JL52" s="372" t="str">
        <f t="shared" si="65"/>
        <v>NA</v>
      </c>
      <c r="JM52" s="827"/>
      <c r="JN52" s="828"/>
      <c r="JO52" s="828"/>
      <c r="JP52" s="372" t="str">
        <f t="shared" si="66"/>
        <v>NA</v>
      </c>
      <c r="JQ52" s="827"/>
      <c r="JR52" s="828"/>
      <c r="JS52" s="828"/>
      <c r="JT52" s="372" t="str">
        <f t="shared" si="67"/>
        <v>NA</v>
      </c>
      <c r="JU52" s="827"/>
      <c r="JV52" s="828"/>
      <c r="JW52" s="828"/>
      <c r="JX52" s="372" t="str">
        <f t="shared" si="68"/>
        <v>NA</v>
      </c>
      <c r="JY52" s="827"/>
      <c r="JZ52" s="828"/>
      <c r="KA52" s="828"/>
      <c r="KB52" s="372" t="str">
        <f t="shared" si="69"/>
        <v>NA</v>
      </c>
      <c r="KC52" s="827"/>
      <c r="KD52" s="828"/>
      <c r="KE52" s="828"/>
      <c r="KF52" s="372" t="str">
        <f t="shared" si="70"/>
        <v>NA</v>
      </c>
      <c r="KG52" s="827"/>
      <c r="KH52" s="828"/>
      <c r="KI52" s="828"/>
      <c r="KJ52" s="372" t="str">
        <f t="shared" si="71"/>
        <v>NA</v>
      </c>
      <c r="KK52" s="827"/>
      <c r="KL52" s="828"/>
      <c r="KM52" s="828"/>
      <c r="KN52" s="372" t="str">
        <f t="shared" si="72"/>
        <v>NA</v>
      </c>
      <c r="KO52" s="827"/>
      <c r="KP52" s="828"/>
      <c r="KQ52" s="828"/>
      <c r="KR52" s="372" t="str">
        <f t="shared" si="73"/>
        <v>NA</v>
      </c>
      <c r="KS52" s="827"/>
      <c r="KT52" s="828"/>
      <c r="KU52" s="828"/>
      <c r="KV52" s="372" t="str">
        <f t="shared" si="74"/>
        <v>NA</v>
      </c>
      <c r="KW52" s="827"/>
      <c r="KX52" s="828"/>
      <c r="KY52" s="828"/>
      <c r="KZ52" s="372" t="str">
        <f t="shared" si="75"/>
        <v>NA</v>
      </c>
      <c r="LA52" s="827"/>
      <c r="LB52" s="828"/>
      <c r="LC52" s="828"/>
      <c r="LD52" s="372" t="str">
        <f t="shared" si="76"/>
        <v>NA</v>
      </c>
      <c r="LE52" s="827"/>
      <c r="LF52" s="828"/>
      <c r="LG52" s="828"/>
      <c r="LH52" s="372" t="str">
        <f t="shared" si="77"/>
        <v>NA</v>
      </c>
      <c r="LI52" s="827"/>
      <c r="LJ52" s="828"/>
      <c r="LK52" s="828"/>
      <c r="LL52" s="372" t="str">
        <f t="shared" si="78"/>
        <v>NA</v>
      </c>
      <c r="LM52" s="827"/>
      <c r="LN52" s="828"/>
      <c r="LO52" s="828"/>
      <c r="LP52" s="372" t="str">
        <f t="shared" si="79"/>
        <v>NA</v>
      </c>
      <c r="LQ52" s="827"/>
      <c r="LR52" s="828"/>
      <c r="LS52" s="828"/>
      <c r="LT52" s="372" t="str">
        <f t="shared" si="80"/>
        <v>NA</v>
      </c>
      <c r="LU52" s="827"/>
      <c r="LV52" s="828"/>
      <c r="LW52" s="828"/>
      <c r="LX52" s="372" t="str">
        <f t="shared" si="81"/>
        <v>NA</v>
      </c>
      <c r="LY52" s="827"/>
      <c r="LZ52" s="828"/>
      <c r="MA52" s="828"/>
      <c r="MB52" s="372" t="str">
        <f t="shared" si="82"/>
        <v>NA</v>
      </c>
      <c r="MC52" s="827"/>
      <c r="MD52" s="828"/>
      <c r="ME52" s="828"/>
      <c r="MF52" s="372" t="str">
        <f t="shared" si="83"/>
        <v>NA</v>
      </c>
      <c r="MG52" s="827"/>
      <c r="MH52" s="828"/>
      <c r="MI52" s="828"/>
      <c r="MJ52" s="372" t="str">
        <f t="shared" si="84"/>
        <v>NA</v>
      </c>
      <c r="MK52" s="827"/>
      <c r="ML52" s="828"/>
      <c r="MM52" s="828"/>
      <c r="MN52" s="372" t="str">
        <f t="shared" si="85"/>
        <v>NA</v>
      </c>
      <c r="MO52" s="827"/>
      <c r="MP52" s="828"/>
      <c r="MQ52" s="828"/>
      <c r="MR52" s="372" t="str">
        <f t="shared" si="86"/>
        <v>NA</v>
      </c>
      <c r="MS52" s="827"/>
      <c r="MT52" s="828"/>
      <c r="MU52" s="828"/>
      <c r="MV52" s="372" t="str">
        <f t="shared" si="87"/>
        <v>NA</v>
      </c>
      <c r="MW52" s="827"/>
      <c r="MX52" s="828"/>
      <c r="MY52" s="828"/>
      <c r="MZ52" s="372" t="str">
        <f t="shared" si="88"/>
        <v>NA</v>
      </c>
      <c r="NA52" s="827"/>
      <c r="NB52" s="828"/>
      <c r="NC52" s="828"/>
      <c r="ND52" s="372" t="str">
        <f t="shared" si="89"/>
        <v>NA</v>
      </c>
      <c r="NE52" s="827"/>
      <c r="NF52" s="828"/>
      <c r="NG52" s="828"/>
      <c r="NH52" s="372" t="str">
        <f t="shared" si="90"/>
        <v>NA</v>
      </c>
      <c r="NI52" s="406" t="str">
        <f t="shared" si="0"/>
        <v>NA</v>
      </c>
      <c r="NJ52" s="924"/>
      <c r="NK52" s="100"/>
      <c r="NL52" s="100"/>
    </row>
    <row r="53" spans="1:376" s="26" customFormat="1" ht="49.5" customHeight="1">
      <c r="A53" s="1060"/>
      <c r="B53" s="1057"/>
      <c r="C53" s="1059"/>
      <c r="D53" s="804"/>
      <c r="E53" s="808"/>
      <c r="F53" s="809"/>
      <c r="G53" s="814"/>
      <c r="H53" s="815"/>
      <c r="I53" s="371" t="s">
        <v>680</v>
      </c>
      <c r="J53" s="384"/>
      <c r="K53" s="922"/>
      <c r="L53" s="388"/>
      <c r="M53" s="827"/>
      <c r="N53" s="828"/>
      <c r="O53" s="828"/>
      <c r="P53" s="372" t="str">
        <f t="shared" si="1"/>
        <v>NA</v>
      </c>
      <c r="Q53" s="827"/>
      <c r="R53" s="828"/>
      <c r="S53" s="828"/>
      <c r="T53" s="372" t="str">
        <f t="shared" si="2"/>
        <v>NA</v>
      </c>
      <c r="U53" s="827"/>
      <c r="V53" s="828"/>
      <c r="W53" s="828"/>
      <c r="X53" s="372" t="str">
        <f t="shared" si="3"/>
        <v>NA</v>
      </c>
      <c r="Y53" s="827"/>
      <c r="Z53" s="828"/>
      <c r="AA53" s="828"/>
      <c r="AB53" s="372" t="str">
        <f t="shared" si="4"/>
        <v>NA</v>
      </c>
      <c r="AC53" s="827"/>
      <c r="AD53" s="828"/>
      <c r="AE53" s="828"/>
      <c r="AF53" s="372" t="str">
        <f t="shared" si="5"/>
        <v>NA</v>
      </c>
      <c r="AG53" s="827"/>
      <c r="AH53" s="828"/>
      <c r="AI53" s="828"/>
      <c r="AJ53" s="372" t="str">
        <f t="shared" si="6"/>
        <v>NA</v>
      </c>
      <c r="AK53" s="827"/>
      <c r="AL53" s="828"/>
      <c r="AM53" s="828"/>
      <c r="AN53" s="372" t="str">
        <f t="shared" si="7"/>
        <v>NA</v>
      </c>
      <c r="AO53" s="827"/>
      <c r="AP53" s="828"/>
      <c r="AQ53" s="828"/>
      <c r="AR53" s="372" t="str">
        <f t="shared" si="8"/>
        <v>NA</v>
      </c>
      <c r="AS53" s="827"/>
      <c r="AT53" s="828"/>
      <c r="AU53" s="828"/>
      <c r="AV53" s="372" t="str">
        <f t="shared" si="9"/>
        <v>NA</v>
      </c>
      <c r="AW53" s="827"/>
      <c r="AX53" s="828"/>
      <c r="AY53" s="828"/>
      <c r="AZ53" s="372" t="str">
        <f t="shared" si="10"/>
        <v>NA</v>
      </c>
      <c r="BA53" s="827"/>
      <c r="BB53" s="828"/>
      <c r="BC53" s="828"/>
      <c r="BD53" s="372" t="str">
        <f t="shared" si="11"/>
        <v>NA</v>
      </c>
      <c r="BE53" s="827"/>
      <c r="BF53" s="828"/>
      <c r="BG53" s="828"/>
      <c r="BH53" s="372" t="str">
        <f t="shared" si="12"/>
        <v>NA</v>
      </c>
      <c r="BI53" s="827"/>
      <c r="BJ53" s="828"/>
      <c r="BK53" s="828"/>
      <c r="BL53" s="372" t="str">
        <f t="shared" si="13"/>
        <v>NA</v>
      </c>
      <c r="BM53" s="827"/>
      <c r="BN53" s="828"/>
      <c r="BO53" s="828"/>
      <c r="BP53" s="372" t="str">
        <f t="shared" si="14"/>
        <v>NA</v>
      </c>
      <c r="BQ53" s="827"/>
      <c r="BR53" s="828"/>
      <c r="BS53" s="828"/>
      <c r="BT53" s="372" t="str">
        <f t="shared" si="15"/>
        <v>NA</v>
      </c>
      <c r="BU53" s="827"/>
      <c r="BV53" s="828"/>
      <c r="BW53" s="828"/>
      <c r="BX53" s="372" t="str">
        <f t="shared" si="16"/>
        <v>NA</v>
      </c>
      <c r="BY53" s="827"/>
      <c r="BZ53" s="828"/>
      <c r="CA53" s="828"/>
      <c r="CB53" s="372" t="str">
        <f t="shared" si="17"/>
        <v>NA</v>
      </c>
      <c r="CC53" s="827"/>
      <c r="CD53" s="828"/>
      <c r="CE53" s="828"/>
      <c r="CF53" s="372" t="str">
        <f t="shared" si="18"/>
        <v>NA</v>
      </c>
      <c r="CG53" s="827"/>
      <c r="CH53" s="828"/>
      <c r="CI53" s="828"/>
      <c r="CJ53" s="372" t="str">
        <f t="shared" si="19"/>
        <v>NA</v>
      </c>
      <c r="CK53" s="827"/>
      <c r="CL53" s="828"/>
      <c r="CM53" s="828"/>
      <c r="CN53" s="372" t="str">
        <f t="shared" si="20"/>
        <v>NA</v>
      </c>
      <c r="CO53" s="827"/>
      <c r="CP53" s="828"/>
      <c r="CQ53" s="828"/>
      <c r="CR53" s="372" t="str">
        <f t="shared" si="21"/>
        <v>NA</v>
      </c>
      <c r="CS53" s="827"/>
      <c r="CT53" s="828"/>
      <c r="CU53" s="828"/>
      <c r="CV53" s="372" t="str">
        <f t="shared" si="22"/>
        <v>NA</v>
      </c>
      <c r="CW53" s="827"/>
      <c r="CX53" s="828"/>
      <c r="CY53" s="828"/>
      <c r="CZ53" s="372" t="str">
        <f t="shared" si="23"/>
        <v>NA</v>
      </c>
      <c r="DA53" s="827"/>
      <c r="DB53" s="828"/>
      <c r="DC53" s="828"/>
      <c r="DD53" s="372" t="str">
        <f t="shared" si="24"/>
        <v>NA</v>
      </c>
      <c r="DE53" s="827"/>
      <c r="DF53" s="828"/>
      <c r="DG53" s="828"/>
      <c r="DH53" s="372" t="str">
        <f t="shared" si="25"/>
        <v>NA</v>
      </c>
      <c r="DI53" s="827"/>
      <c r="DJ53" s="828"/>
      <c r="DK53" s="828"/>
      <c r="DL53" s="372" t="str">
        <f t="shared" si="26"/>
        <v>NA</v>
      </c>
      <c r="DM53" s="827"/>
      <c r="DN53" s="828"/>
      <c r="DO53" s="828"/>
      <c r="DP53" s="372" t="str">
        <f t="shared" si="27"/>
        <v>NA</v>
      </c>
      <c r="DQ53" s="827"/>
      <c r="DR53" s="828"/>
      <c r="DS53" s="828"/>
      <c r="DT53" s="372" t="str">
        <f t="shared" si="28"/>
        <v>NA</v>
      </c>
      <c r="DU53" s="827"/>
      <c r="DV53" s="828"/>
      <c r="DW53" s="828"/>
      <c r="DX53" s="372" t="str">
        <f t="shared" si="29"/>
        <v>NA</v>
      </c>
      <c r="DY53" s="827"/>
      <c r="DZ53" s="828"/>
      <c r="EA53" s="828"/>
      <c r="EB53" s="372" t="str">
        <f t="shared" si="30"/>
        <v>NA</v>
      </c>
      <c r="EC53" s="827"/>
      <c r="ED53" s="828"/>
      <c r="EE53" s="828"/>
      <c r="EF53" s="372" t="str">
        <f t="shared" si="31"/>
        <v>NA</v>
      </c>
      <c r="EG53" s="827"/>
      <c r="EH53" s="828"/>
      <c r="EI53" s="828"/>
      <c r="EJ53" s="372" t="str">
        <f t="shared" si="32"/>
        <v>NA</v>
      </c>
      <c r="EK53" s="827"/>
      <c r="EL53" s="828"/>
      <c r="EM53" s="828"/>
      <c r="EN53" s="372" t="str">
        <f t="shared" si="33"/>
        <v>NA</v>
      </c>
      <c r="EO53" s="827"/>
      <c r="EP53" s="828"/>
      <c r="EQ53" s="828"/>
      <c r="ER53" s="372" t="str">
        <f t="shared" si="34"/>
        <v>NA</v>
      </c>
      <c r="ES53" s="827"/>
      <c r="ET53" s="828"/>
      <c r="EU53" s="828"/>
      <c r="EV53" s="372" t="str">
        <f t="shared" si="35"/>
        <v>NA</v>
      </c>
      <c r="EW53" s="827"/>
      <c r="EX53" s="828"/>
      <c r="EY53" s="828"/>
      <c r="EZ53" s="372" t="str">
        <f t="shared" si="36"/>
        <v>NA</v>
      </c>
      <c r="FA53" s="827"/>
      <c r="FB53" s="828"/>
      <c r="FC53" s="828"/>
      <c r="FD53" s="372" t="str">
        <f t="shared" si="37"/>
        <v>NA</v>
      </c>
      <c r="FE53" s="827"/>
      <c r="FF53" s="828"/>
      <c r="FG53" s="828"/>
      <c r="FH53" s="372" t="str">
        <f t="shared" si="38"/>
        <v>NA</v>
      </c>
      <c r="FI53" s="827"/>
      <c r="FJ53" s="828"/>
      <c r="FK53" s="828"/>
      <c r="FL53" s="372" t="str">
        <f t="shared" si="39"/>
        <v>NA</v>
      </c>
      <c r="FM53" s="827"/>
      <c r="FN53" s="828"/>
      <c r="FO53" s="828"/>
      <c r="FP53" s="372" t="str">
        <f t="shared" si="40"/>
        <v>NA</v>
      </c>
      <c r="FQ53" s="827"/>
      <c r="FR53" s="828"/>
      <c r="FS53" s="828"/>
      <c r="FT53" s="372" t="str">
        <f t="shared" si="41"/>
        <v>NA</v>
      </c>
      <c r="FU53" s="827"/>
      <c r="FV53" s="828"/>
      <c r="FW53" s="828"/>
      <c r="FX53" s="372" t="str">
        <f t="shared" si="42"/>
        <v>NA</v>
      </c>
      <c r="FY53" s="827"/>
      <c r="FZ53" s="828"/>
      <c r="GA53" s="828"/>
      <c r="GB53" s="372" t="str">
        <f t="shared" si="43"/>
        <v>NA</v>
      </c>
      <c r="GC53" s="827"/>
      <c r="GD53" s="828"/>
      <c r="GE53" s="828"/>
      <c r="GF53" s="372" t="str">
        <f t="shared" si="44"/>
        <v>NA</v>
      </c>
      <c r="GG53" s="827"/>
      <c r="GH53" s="828"/>
      <c r="GI53" s="828"/>
      <c r="GJ53" s="372" t="str">
        <f t="shared" si="45"/>
        <v>NA</v>
      </c>
      <c r="GK53" s="827"/>
      <c r="GL53" s="828"/>
      <c r="GM53" s="828"/>
      <c r="GN53" s="372" t="str">
        <f t="shared" si="46"/>
        <v>NA</v>
      </c>
      <c r="GO53" s="827"/>
      <c r="GP53" s="828"/>
      <c r="GQ53" s="828"/>
      <c r="GR53" s="372" t="str">
        <f t="shared" si="47"/>
        <v>NA</v>
      </c>
      <c r="GS53" s="827"/>
      <c r="GT53" s="828"/>
      <c r="GU53" s="828"/>
      <c r="GV53" s="372" t="str">
        <f t="shared" si="48"/>
        <v>NA</v>
      </c>
      <c r="GW53" s="827"/>
      <c r="GX53" s="828"/>
      <c r="GY53" s="828"/>
      <c r="GZ53" s="372" t="str">
        <f t="shared" si="49"/>
        <v>NA</v>
      </c>
      <c r="HA53" s="827"/>
      <c r="HB53" s="828"/>
      <c r="HC53" s="828"/>
      <c r="HD53" s="372" t="str">
        <f t="shared" si="50"/>
        <v>NA</v>
      </c>
      <c r="HE53" s="827"/>
      <c r="HF53" s="828"/>
      <c r="HG53" s="828"/>
      <c r="HH53" s="372" t="str">
        <f t="shared" si="51"/>
        <v>NA</v>
      </c>
      <c r="HI53" s="827"/>
      <c r="HJ53" s="828"/>
      <c r="HK53" s="828"/>
      <c r="HL53" s="372" t="str">
        <f t="shared" si="52"/>
        <v>NA</v>
      </c>
      <c r="HM53" s="827"/>
      <c r="HN53" s="828"/>
      <c r="HO53" s="828"/>
      <c r="HP53" s="372" t="str">
        <f t="shared" si="53"/>
        <v>NA</v>
      </c>
      <c r="HQ53" s="827"/>
      <c r="HR53" s="828"/>
      <c r="HS53" s="828"/>
      <c r="HT53" s="372" t="str">
        <f t="shared" si="54"/>
        <v>NA</v>
      </c>
      <c r="HU53" s="827"/>
      <c r="HV53" s="828"/>
      <c r="HW53" s="828"/>
      <c r="HX53" s="372" t="str">
        <f t="shared" si="55"/>
        <v>NA</v>
      </c>
      <c r="HY53" s="827"/>
      <c r="HZ53" s="828"/>
      <c r="IA53" s="828"/>
      <c r="IB53" s="372" t="str">
        <f t="shared" si="56"/>
        <v>NA</v>
      </c>
      <c r="IC53" s="827"/>
      <c r="ID53" s="828"/>
      <c r="IE53" s="828"/>
      <c r="IF53" s="372" t="str">
        <f t="shared" si="57"/>
        <v>NA</v>
      </c>
      <c r="IG53" s="827"/>
      <c r="IH53" s="828"/>
      <c r="II53" s="828"/>
      <c r="IJ53" s="372" t="str">
        <f t="shared" si="58"/>
        <v>NA</v>
      </c>
      <c r="IK53" s="827"/>
      <c r="IL53" s="828"/>
      <c r="IM53" s="828"/>
      <c r="IN53" s="372" t="str">
        <f t="shared" si="59"/>
        <v>NA</v>
      </c>
      <c r="IO53" s="827"/>
      <c r="IP53" s="828"/>
      <c r="IQ53" s="828"/>
      <c r="IR53" s="372" t="str">
        <f t="shared" si="60"/>
        <v>NA</v>
      </c>
      <c r="IS53" s="827"/>
      <c r="IT53" s="828"/>
      <c r="IU53" s="828"/>
      <c r="IV53" s="372" t="str">
        <f t="shared" si="61"/>
        <v>NA</v>
      </c>
      <c r="IW53" s="827"/>
      <c r="IX53" s="828"/>
      <c r="IY53" s="828"/>
      <c r="IZ53" s="372" t="str">
        <f t="shared" si="62"/>
        <v>NA</v>
      </c>
      <c r="JA53" s="827"/>
      <c r="JB53" s="828"/>
      <c r="JC53" s="828"/>
      <c r="JD53" s="372" t="str">
        <f t="shared" si="63"/>
        <v>NA</v>
      </c>
      <c r="JE53" s="827"/>
      <c r="JF53" s="828"/>
      <c r="JG53" s="828"/>
      <c r="JH53" s="372" t="str">
        <f t="shared" si="64"/>
        <v>NA</v>
      </c>
      <c r="JI53" s="827"/>
      <c r="JJ53" s="828"/>
      <c r="JK53" s="828"/>
      <c r="JL53" s="372" t="str">
        <f t="shared" si="65"/>
        <v>NA</v>
      </c>
      <c r="JM53" s="827"/>
      <c r="JN53" s="828"/>
      <c r="JO53" s="828"/>
      <c r="JP53" s="372" t="str">
        <f t="shared" si="66"/>
        <v>NA</v>
      </c>
      <c r="JQ53" s="827"/>
      <c r="JR53" s="828"/>
      <c r="JS53" s="828"/>
      <c r="JT53" s="372" t="str">
        <f t="shared" si="67"/>
        <v>NA</v>
      </c>
      <c r="JU53" s="827"/>
      <c r="JV53" s="828"/>
      <c r="JW53" s="828"/>
      <c r="JX53" s="372" t="str">
        <f t="shared" si="68"/>
        <v>NA</v>
      </c>
      <c r="JY53" s="827"/>
      <c r="JZ53" s="828"/>
      <c r="KA53" s="828"/>
      <c r="KB53" s="372" t="str">
        <f t="shared" si="69"/>
        <v>NA</v>
      </c>
      <c r="KC53" s="827"/>
      <c r="KD53" s="828"/>
      <c r="KE53" s="828"/>
      <c r="KF53" s="372" t="str">
        <f t="shared" si="70"/>
        <v>NA</v>
      </c>
      <c r="KG53" s="827"/>
      <c r="KH53" s="828"/>
      <c r="KI53" s="828"/>
      <c r="KJ53" s="372" t="str">
        <f t="shared" si="71"/>
        <v>NA</v>
      </c>
      <c r="KK53" s="827"/>
      <c r="KL53" s="828"/>
      <c r="KM53" s="828"/>
      <c r="KN53" s="372" t="str">
        <f t="shared" si="72"/>
        <v>NA</v>
      </c>
      <c r="KO53" s="827"/>
      <c r="KP53" s="828"/>
      <c r="KQ53" s="828"/>
      <c r="KR53" s="372" t="str">
        <f t="shared" si="73"/>
        <v>NA</v>
      </c>
      <c r="KS53" s="827"/>
      <c r="KT53" s="828"/>
      <c r="KU53" s="828"/>
      <c r="KV53" s="372" t="str">
        <f t="shared" si="74"/>
        <v>NA</v>
      </c>
      <c r="KW53" s="827"/>
      <c r="KX53" s="828"/>
      <c r="KY53" s="828"/>
      <c r="KZ53" s="372" t="str">
        <f t="shared" si="75"/>
        <v>NA</v>
      </c>
      <c r="LA53" s="827"/>
      <c r="LB53" s="828"/>
      <c r="LC53" s="828"/>
      <c r="LD53" s="372" t="str">
        <f t="shared" si="76"/>
        <v>NA</v>
      </c>
      <c r="LE53" s="827"/>
      <c r="LF53" s="828"/>
      <c r="LG53" s="828"/>
      <c r="LH53" s="372" t="str">
        <f t="shared" si="77"/>
        <v>NA</v>
      </c>
      <c r="LI53" s="827"/>
      <c r="LJ53" s="828"/>
      <c r="LK53" s="828"/>
      <c r="LL53" s="372" t="str">
        <f t="shared" si="78"/>
        <v>NA</v>
      </c>
      <c r="LM53" s="827"/>
      <c r="LN53" s="828"/>
      <c r="LO53" s="828"/>
      <c r="LP53" s="372" t="str">
        <f t="shared" si="79"/>
        <v>NA</v>
      </c>
      <c r="LQ53" s="827"/>
      <c r="LR53" s="828"/>
      <c r="LS53" s="828"/>
      <c r="LT53" s="372" t="str">
        <f t="shared" si="80"/>
        <v>NA</v>
      </c>
      <c r="LU53" s="827"/>
      <c r="LV53" s="828"/>
      <c r="LW53" s="828"/>
      <c r="LX53" s="372" t="str">
        <f t="shared" si="81"/>
        <v>NA</v>
      </c>
      <c r="LY53" s="827"/>
      <c r="LZ53" s="828"/>
      <c r="MA53" s="828"/>
      <c r="MB53" s="372" t="str">
        <f t="shared" si="82"/>
        <v>NA</v>
      </c>
      <c r="MC53" s="827"/>
      <c r="MD53" s="828"/>
      <c r="ME53" s="828"/>
      <c r="MF53" s="372" t="str">
        <f t="shared" si="83"/>
        <v>NA</v>
      </c>
      <c r="MG53" s="827"/>
      <c r="MH53" s="828"/>
      <c r="MI53" s="828"/>
      <c r="MJ53" s="372" t="str">
        <f t="shared" si="84"/>
        <v>NA</v>
      </c>
      <c r="MK53" s="827"/>
      <c r="ML53" s="828"/>
      <c r="MM53" s="828"/>
      <c r="MN53" s="372" t="str">
        <f t="shared" si="85"/>
        <v>NA</v>
      </c>
      <c r="MO53" s="827"/>
      <c r="MP53" s="828"/>
      <c r="MQ53" s="828"/>
      <c r="MR53" s="372" t="str">
        <f t="shared" si="86"/>
        <v>NA</v>
      </c>
      <c r="MS53" s="827"/>
      <c r="MT53" s="828"/>
      <c r="MU53" s="828"/>
      <c r="MV53" s="372" t="str">
        <f t="shared" si="87"/>
        <v>NA</v>
      </c>
      <c r="MW53" s="827"/>
      <c r="MX53" s="828"/>
      <c r="MY53" s="828"/>
      <c r="MZ53" s="372" t="str">
        <f t="shared" si="88"/>
        <v>NA</v>
      </c>
      <c r="NA53" s="827"/>
      <c r="NB53" s="828"/>
      <c r="NC53" s="828"/>
      <c r="ND53" s="372" t="str">
        <f t="shared" si="89"/>
        <v>NA</v>
      </c>
      <c r="NE53" s="827"/>
      <c r="NF53" s="828"/>
      <c r="NG53" s="828"/>
      <c r="NH53" s="372" t="str">
        <f t="shared" si="90"/>
        <v>NA</v>
      </c>
      <c r="NI53" s="406" t="str">
        <f t="shared" si="0"/>
        <v>NA</v>
      </c>
      <c r="NJ53" s="924"/>
      <c r="NK53" s="100"/>
      <c r="NL53" s="100"/>
    </row>
    <row r="54" spans="1:376" s="26" customFormat="1" ht="324" customHeight="1">
      <c r="A54" s="1060"/>
      <c r="B54" s="1057"/>
      <c r="C54" s="1059"/>
      <c r="D54" s="805"/>
      <c r="E54" s="810"/>
      <c r="F54" s="811"/>
      <c r="G54" s="816"/>
      <c r="H54" s="817"/>
      <c r="I54" s="376" t="s">
        <v>636</v>
      </c>
      <c r="J54" s="384"/>
      <c r="K54" s="922"/>
      <c r="L54" s="388"/>
      <c r="M54" s="827"/>
      <c r="N54" s="828"/>
      <c r="O54" s="828"/>
      <c r="P54" s="372" t="str">
        <f t="shared" si="1"/>
        <v>NA</v>
      </c>
      <c r="Q54" s="827"/>
      <c r="R54" s="828"/>
      <c r="S54" s="828"/>
      <c r="T54" s="372" t="str">
        <f t="shared" si="2"/>
        <v>NA</v>
      </c>
      <c r="U54" s="827"/>
      <c r="V54" s="828"/>
      <c r="W54" s="828"/>
      <c r="X54" s="372" t="str">
        <f t="shared" si="3"/>
        <v>NA</v>
      </c>
      <c r="Y54" s="827"/>
      <c r="Z54" s="828"/>
      <c r="AA54" s="828"/>
      <c r="AB54" s="372" t="str">
        <f t="shared" si="4"/>
        <v>NA</v>
      </c>
      <c r="AC54" s="827"/>
      <c r="AD54" s="828"/>
      <c r="AE54" s="828"/>
      <c r="AF54" s="372" t="str">
        <f t="shared" si="5"/>
        <v>NA</v>
      </c>
      <c r="AG54" s="827"/>
      <c r="AH54" s="828"/>
      <c r="AI54" s="828"/>
      <c r="AJ54" s="372" t="str">
        <f t="shared" si="6"/>
        <v>NA</v>
      </c>
      <c r="AK54" s="827"/>
      <c r="AL54" s="828"/>
      <c r="AM54" s="828"/>
      <c r="AN54" s="372" t="str">
        <f t="shared" si="7"/>
        <v>NA</v>
      </c>
      <c r="AO54" s="827"/>
      <c r="AP54" s="828"/>
      <c r="AQ54" s="828"/>
      <c r="AR54" s="372" t="str">
        <f t="shared" si="8"/>
        <v>NA</v>
      </c>
      <c r="AS54" s="827"/>
      <c r="AT54" s="828"/>
      <c r="AU54" s="828"/>
      <c r="AV54" s="372" t="str">
        <f t="shared" si="9"/>
        <v>NA</v>
      </c>
      <c r="AW54" s="827"/>
      <c r="AX54" s="828"/>
      <c r="AY54" s="828"/>
      <c r="AZ54" s="372" t="str">
        <f t="shared" si="10"/>
        <v>NA</v>
      </c>
      <c r="BA54" s="827"/>
      <c r="BB54" s="828"/>
      <c r="BC54" s="828"/>
      <c r="BD54" s="372" t="str">
        <f t="shared" si="11"/>
        <v>NA</v>
      </c>
      <c r="BE54" s="827"/>
      <c r="BF54" s="828"/>
      <c r="BG54" s="828"/>
      <c r="BH54" s="372" t="str">
        <f t="shared" si="12"/>
        <v>NA</v>
      </c>
      <c r="BI54" s="827"/>
      <c r="BJ54" s="828"/>
      <c r="BK54" s="828"/>
      <c r="BL54" s="372" t="str">
        <f t="shared" si="13"/>
        <v>NA</v>
      </c>
      <c r="BM54" s="827"/>
      <c r="BN54" s="828"/>
      <c r="BO54" s="828"/>
      <c r="BP54" s="372" t="str">
        <f t="shared" si="14"/>
        <v>NA</v>
      </c>
      <c r="BQ54" s="827"/>
      <c r="BR54" s="828"/>
      <c r="BS54" s="828"/>
      <c r="BT54" s="372" t="str">
        <f t="shared" si="15"/>
        <v>NA</v>
      </c>
      <c r="BU54" s="827"/>
      <c r="BV54" s="828"/>
      <c r="BW54" s="828"/>
      <c r="BX54" s="372" t="str">
        <f t="shared" si="16"/>
        <v>NA</v>
      </c>
      <c r="BY54" s="827"/>
      <c r="BZ54" s="828"/>
      <c r="CA54" s="828"/>
      <c r="CB54" s="372" t="str">
        <f t="shared" si="17"/>
        <v>NA</v>
      </c>
      <c r="CC54" s="827"/>
      <c r="CD54" s="828"/>
      <c r="CE54" s="828"/>
      <c r="CF54" s="372" t="str">
        <f t="shared" si="18"/>
        <v>NA</v>
      </c>
      <c r="CG54" s="827"/>
      <c r="CH54" s="828"/>
      <c r="CI54" s="828"/>
      <c r="CJ54" s="372" t="str">
        <f t="shared" si="19"/>
        <v>NA</v>
      </c>
      <c r="CK54" s="827"/>
      <c r="CL54" s="828"/>
      <c r="CM54" s="828"/>
      <c r="CN54" s="372" t="str">
        <f t="shared" si="20"/>
        <v>NA</v>
      </c>
      <c r="CO54" s="827"/>
      <c r="CP54" s="828"/>
      <c r="CQ54" s="828"/>
      <c r="CR54" s="372" t="str">
        <f t="shared" si="21"/>
        <v>NA</v>
      </c>
      <c r="CS54" s="827"/>
      <c r="CT54" s="828"/>
      <c r="CU54" s="828"/>
      <c r="CV54" s="372" t="str">
        <f t="shared" si="22"/>
        <v>NA</v>
      </c>
      <c r="CW54" s="827"/>
      <c r="CX54" s="828"/>
      <c r="CY54" s="828"/>
      <c r="CZ54" s="372" t="str">
        <f t="shared" si="23"/>
        <v>NA</v>
      </c>
      <c r="DA54" s="827"/>
      <c r="DB54" s="828"/>
      <c r="DC54" s="828"/>
      <c r="DD54" s="372" t="str">
        <f t="shared" si="24"/>
        <v>NA</v>
      </c>
      <c r="DE54" s="827"/>
      <c r="DF54" s="828"/>
      <c r="DG54" s="828"/>
      <c r="DH54" s="372" t="str">
        <f t="shared" si="25"/>
        <v>NA</v>
      </c>
      <c r="DI54" s="827"/>
      <c r="DJ54" s="828"/>
      <c r="DK54" s="828"/>
      <c r="DL54" s="372" t="str">
        <f t="shared" si="26"/>
        <v>NA</v>
      </c>
      <c r="DM54" s="827"/>
      <c r="DN54" s="828"/>
      <c r="DO54" s="828"/>
      <c r="DP54" s="372" t="str">
        <f t="shared" si="27"/>
        <v>NA</v>
      </c>
      <c r="DQ54" s="827"/>
      <c r="DR54" s="828"/>
      <c r="DS54" s="828"/>
      <c r="DT54" s="372" t="str">
        <f t="shared" si="28"/>
        <v>NA</v>
      </c>
      <c r="DU54" s="827"/>
      <c r="DV54" s="828"/>
      <c r="DW54" s="828"/>
      <c r="DX54" s="372" t="str">
        <f t="shared" si="29"/>
        <v>NA</v>
      </c>
      <c r="DY54" s="827"/>
      <c r="DZ54" s="828"/>
      <c r="EA54" s="828"/>
      <c r="EB54" s="372" t="str">
        <f t="shared" si="30"/>
        <v>NA</v>
      </c>
      <c r="EC54" s="827"/>
      <c r="ED54" s="828"/>
      <c r="EE54" s="828"/>
      <c r="EF54" s="372" t="str">
        <f t="shared" si="31"/>
        <v>NA</v>
      </c>
      <c r="EG54" s="827"/>
      <c r="EH54" s="828"/>
      <c r="EI54" s="828"/>
      <c r="EJ54" s="372" t="str">
        <f t="shared" si="32"/>
        <v>NA</v>
      </c>
      <c r="EK54" s="827"/>
      <c r="EL54" s="828"/>
      <c r="EM54" s="828"/>
      <c r="EN54" s="372" t="str">
        <f t="shared" si="33"/>
        <v>NA</v>
      </c>
      <c r="EO54" s="827"/>
      <c r="EP54" s="828"/>
      <c r="EQ54" s="828"/>
      <c r="ER54" s="372" t="str">
        <f t="shared" si="34"/>
        <v>NA</v>
      </c>
      <c r="ES54" s="827"/>
      <c r="ET54" s="828"/>
      <c r="EU54" s="828"/>
      <c r="EV54" s="372" t="str">
        <f t="shared" si="35"/>
        <v>NA</v>
      </c>
      <c r="EW54" s="827"/>
      <c r="EX54" s="828"/>
      <c r="EY54" s="828"/>
      <c r="EZ54" s="372" t="str">
        <f t="shared" si="36"/>
        <v>NA</v>
      </c>
      <c r="FA54" s="827"/>
      <c r="FB54" s="828"/>
      <c r="FC54" s="828"/>
      <c r="FD54" s="372" t="str">
        <f t="shared" si="37"/>
        <v>NA</v>
      </c>
      <c r="FE54" s="827"/>
      <c r="FF54" s="828"/>
      <c r="FG54" s="828"/>
      <c r="FH54" s="372" t="str">
        <f t="shared" si="38"/>
        <v>NA</v>
      </c>
      <c r="FI54" s="827"/>
      <c r="FJ54" s="828"/>
      <c r="FK54" s="828"/>
      <c r="FL54" s="372" t="str">
        <f t="shared" si="39"/>
        <v>NA</v>
      </c>
      <c r="FM54" s="827"/>
      <c r="FN54" s="828"/>
      <c r="FO54" s="828"/>
      <c r="FP54" s="372" t="str">
        <f t="shared" si="40"/>
        <v>NA</v>
      </c>
      <c r="FQ54" s="827"/>
      <c r="FR54" s="828"/>
      <c r="FS54" s="828"/>
      <c r="FT54" s="372" t="str">
        <f t="shared" si="41"/>
        <v>NA</v>
      </c>
      <c r="FU54" s="827"/>
      <c r="FV54" s="828"/>
      <c r="FW54" s="828"/>
      <c r="FX54" s="372" t="str">
        <f t="shared" si="42"/>
        <v>NA</v>
      </c>
      <c r="FY54" s="827"/>
      <c r="FZ54" s="828"/>
      <c r="GA54" s="828"/>
      <c r="GB54" s="372" t="str">
        <f t="shared" si="43"/>
        <v>NA</v>
      </c>
      <c r="GC54" s="827"/>
      <c r="GD54" s="828"/>
      <c r="GE54" s="828"/>
      <c r="GF54" s="372" t="str">
        <f t="shared" si="44"/>
        <v>NA</v>
      </c>
      <c r="GG54" s="827"/>
      <c r="GH54" s="828"/>
      <c r="GI54" s="828"/>
      <c r="GJ54" s="372" t="str">
        <f t="shared" si="45"/>
        <v>NA</v>
      </c>
      <c r="GK54" s="827"/>
      <c r="GL54" s="828"/>
      <c r="GM54" s="828"/>
      <c r="GN54" s="372" t="str">
        <f t="shared" si="46"/>
        <v>NA</v>
      </c>
      <c r="GO54" s="827"/>
      <c r="GP54" s="828"/>
      <c r="GQ54" s="828"/>
      <c r="GR54" s="372" t="str">
        <f t="shared" si="47"/>
        <v>NA</v>
      </c>
      <c r="GS54" s="827"/>
      <c r="GT54" s="828"/>
      <c r="GU54" s="828"/>
      <c r="GV54" s="372" t="str">
        <f t="shared" si="48"/>
        <v>NA</v>
      </c>
      <c r="GW54" s="827"/>
      <c r="GX54" s="828"/>
      <c r="GY54" s="828"/>
      <c r="GZ54" s="372" t="str">
        <f t="shared" si="49"/>
        <v>NA</v>
      </c>
      <c r="HA54" s="827"/>
      <c r="HB54" s="828"/>
      <c r="HC54" s="828"/>
      <c r="HD54" s="372" t="str">
        <f t="shared" si="50"/>
        <v>NA</v>
      </c>
      <c r="HE54" s="827"/>
      <c r="HF54" s="828"/>
      <c r="HG54" s="828"/>
      <c r="HH54" s="372" t="str">
        <f t="shared" si="51"/>
        <v>NA</v>
      </c>
      <c r="HI54" s="827"/>
      <c r="HJ54" s="828"/>
      <c r="HK54" s="828"/>
      <c r="HL54" s="372" t="str">
        <f t="shared" si="52"/>
        <v>NA</v>
      </c>
      <c r="HM54" s="827"/>
      <c r="HN54" s="828"/>
      <c r="HO54" s="828"/>
      <c r="HP54" s="372" t="str">
        <f t="shared" si="53"/>
        <v>NA</v>
      </c>
      <c r="HQ54" s="827"/>
      <c r="HR54" s="828"/>
      <c r="HS54" s="828"/>
      <c r="HT54" s="372" t="str">
        <f t="shared" si="54"/>
        <v>NA</v>
      </c>
      <c r="HU54" s="827"/>
      <c r="HV54" s="828"/>
      <c r="HW54" s="828"/>
      <c r="HX54" s="372" t="str">
        <f t="shared" si="55"/>
        <v>NA</v>
      </c>
      <c r="HY54" s="827"/>
      <c r="HZ54" s="828"/>
      <c r="IA54" s="828"/>
      <c r="IB54" s="372" t="str">
        <f t="shared" si="56"/>
        <v>NA</v>
      </c>
      <c r="IC54" s="827"/>
      <c r="ID54" s="828"/>
      <c r="IE54" s="828"/>
      <c r="IF54" s="372" t="str">
        <f t="shared" si="57"/>
        <v>NA</v>
      </c>
      <c r="IG54" s="827"/>
      <c r="IH54" s="828"/>
      <c r="II54" s="828"/>
      <c r="IJ54" s="372" t="str">
        <f t="shared" si="58"/>
        <v>NA</v>
      </c>
      <c r="IK54" s="827"/>
      <c r="IL54" s="828"/>
      <c r="IM54" s="828"/>
      <c r="IN54" s="372" t="str">
        <f t="shared" si="59"/>
        <v>NA</v>
      </c>
      <c r="IO54" s="827"/>
      <c r="IP54" s="828"/>
      <c r="IQ54" s="828"/>
      <c r="IR54" s="372" t="str">
        <f t="shared" si="60"/>
        <v>NA</v>
      </c>
      <c r="IS54" s="827"/>
      <c r="IT54" s="828"/>
      <c r="IU54" s="828"/>
      <c r="IV54" s="372" t="str">
        <f t="shared" si="61"/>
        <v>NA</v>
      </c>
      <c r="IW54" s="827"/>
      <c r="IX54" s="828"/>
      <c r="IY54" s="828"/>
      <c r="IZ54" s="372" t="str">
        <f t="shared" si="62"/>
        <v>NA</v>
      </c>
      <c r="JA54" s="827"/>
      <c r="JB54" s="828"/>
      <c r="JC54" s="828"/>
      <c r="JD54" s="372" t="str">
        <f t="shared" si="63"/>
        <v>NA</v>
      </c>
      <c r="JE54" s="827"/>
      <c r="JF54" s="828"/>
      <c r="JG54" s="828"/>
      <c r="JH54" s="372" t="str">
        <f t="shared" si="64"/>
        <v>NA</v>
      </c>
      <c r="JI54" s="827"/>
      <c r="JJ54" s="828"/>
      <c r="JK54" s="828"/>
      <c r="JL54" s="372" t="str">
        <f t="shared" si="65"/>
        <v>NA</v>
      </c>
      <c r="JM54" s="827"/>
      <c r="JN54" s="828"/>
      <c r="JO54" s="828"/>
      <c r="JP54" s="372" t="str">
        <f t="shared" si="66"/>
        <v>NA</v>
      </c>
      <c r="JQ54" s="827"/>
      <c r="JR54" s="828"/>
      <c r="JS54" s="828"/>
      <c r="JT54" s="372" t="str">
        <f t="shared" si="67"/>
        <v>NA</v>
      </c>
      <c r="JU54" s="827"/>
      <c r="JV54" s="828"/>
      <c r="JW54" s="828"/>
      <c r="JX54" s="372" t="str">
        <f t="shared" si="68"/>
        <v>NA</v>
      </c>
      <c r="JY54" s="827"/>
      <c r="JZ54" s="828"/>
      <c r="KA54" s="828"/>
      <c r="KB54" s="372" t="str">
        <f t="shared" si="69"/>
        <v>NA</v>
      </c>
      <c r="KC54" s="827"/>
      <c r="KD54" s="828"/>
      <c r="KE54" s="828"/>
      <c r="KF54" s="372" t="str">
        <f t="shared" si="70"/>
        <v>NA</v>
      </c>
      <c r="KG54" s="827"/>
      <c r="KH54" s="828"/>
      <c r="KI54" s="828"/>
      <c r="KJ54" s="372" t="str">
        <f t="shared" si="71"/>
        <v>NA</v>
      </c>
      <c r="KK54" s="827"/>
      <c r="KL54" s="828"/>
      <c r="KM54" s="828"/>
      <c r="KN54" s="372" t="str">
        <f t="shared" si="72"/>
        <v>NA</v>
      </c>
      <c r="KO54" s="827"/>
      <c r="KP54" s="828"/>
      <c r="KQ54" s="828"/>
      <c r="KR54" s="372" t="str">
        <f t="shared" si="73"/>
        <v>NA</v>
      </c>
      <c r="KS54" s="827"/>
      <c r="KT54" s="828"/>
      <c r="KU54" s="828"/>
      <c r="KV54" s="372" t="str">
        <f t="shared" si="74"/>
        <v>NA</v>
      </c>
      <c r="KW54" s="827"/>
      <c r="KX54" s="828"/>
      <c r="KY54" s="828"/>
      <c r="KZ54" s="372" t="str">
        <f t="shared" si="75"/>
        <v>NA</v>
      </c>
      <c r="LA54" s="827"/>
      <c r="LB54" s="828"/>
      <c r="LC54" s="828"/>
      <c r="LD54" s="372" t="str">
        <f t="shared" si="76"/>
        <v>NA</v>
      </c>
      <c r="LE54" s="827"/>
      <c r="LF54" s="828"/>
      <c r="LG54" s="828"/>
      <c r="LH54" s="372" t="str">
        <f t="shared" si="77"/>
        <v>NA</v>
      </c>
      <c r="LI54" s="827"/>
      <c r="LJ54" s="828"/>
      <c r="LK54" s="828"/>
      <c r="LL54" s="372" t="str">
        <f t="shared" si="78"/>
        <v>NA</v>
      </c>
      <c r="LM54" s="827"/>
      <c r="LN54" s="828"/>
      <c r="LO54" s="828"/>
      <c r="LP54" s="372" t="str">
        <f t="shared" si="79"/>
        <v>NA</v>
      </c>
      <c r="LQ54" s="827"/>
      <c r="LR54" s="828"/>
      <c r="LS54" s="828"/>
      <c r="LT54" s="372" t="str">
        <f t="shared" si="80"/>
        <v>NA</v>
      </c>
      <c r="LU54" s="827"/>
      <c r="LV54" s="828"/>
      <c r="LW54" s="828"/>
      <c r="LX54" s="372" t="str">
        <f t="shared" si="81"/>
        <v>NA</v>
      </c>
      <c r="LY54" s="827"/>
      <c r="LZ54" s="828"/>
      <c r="MA54" s="828"/>
      <c r="MB54" s="372" t="str">
        <f t="shared" si="82"/>
        <v>NA</v>
      </c>
      <c r="MC54" s="827"/>
      <c r="MD54" s="828"/>
      <c r="ME54" s="828"/>
      <c r="MF54" s="372" t="str">
        <f t="shared" si="83"/>
        <v>NA</v>
      </c>
      <c r="MG54" s="827"/>
      <c r="MH54" s="828"/>
      <c r="MI54" s="828"/>
      <c r="MJ54" s="372" t="str">
        <f t="shared" si="84"/>
        <v>NA</v>
      </c>
      <c r="MK54" s="827"/>
      <c r="ML54" s="828"/>
      <c r="MM54" s="828"/>
      <c r="MN54" s="372" t="str">
        <f t="shared" si="85"/>
        <v>NA</v>
      </c>
      <c r="MO54" s="827"/>
      <c r="MP54" s="828"/>
      <c r="MQ54" s="828"/>
      <c r="MR54" s="372" t="str">
        <f t="shared" si="86"/>
        <v>NA</v>
      </c>
      <c r="MS54" s="827"/>
      <c r="MT54" s="828"/>
      <c r="MU54" s="828"/>
      <c r="MV54" s="372" t="str">
        <f t="shared" si="87"/>
        <v>NA</v>
      </c>
      <c r="MW54" s="827"/>
      <c r="MX54" s="828"/>
      <c r="MY54" s="828"/>
      <c r="MZ54" s="372" t="str">
        <f t="shared" si="88"/>
        <v>NA</v>
      </c>
      <c r="NA54" s="827"/>
      <c r="NB54" s="828"/>
      <c r="NC54" s="828"/>
      <c r="ND54" s="372" t="str">
        <f t="shared" si="89"/>
        <v>NA</v>
      </c>
      <c r="NE54" s="827"/>
      <c r="NF54" s="828"/>
      <c r="NG54" s="828"/>
      <c r="NH54" s="372" t="str">
        <f t="shared" si="90"/>
        <v>NA</v>
      </c>
      <c r="NI54" s="406" t="str">
        <f t="shared" si="0"/>
        <v>NA</v>
      </c>
      <c r="NJ54" s="925"/>
      <c r="NK54" s="100"/>
      <c r="NL54" s="100"/>
    </row>
    <row r="55" spans="1:376" s="26" customFormat="1" ht="211.5" customHeight="1">
      <c r="A55" s="1060"/>
      <c r="B55" s="1057"/>
      <c r="C55" s="1059"/>
      <c r="D55" s="378" t="s">
        <v>637</v>
      </c>
      <c r="E55" s="820" t="s">
        <v>510</v>
      </c>
      <c r="F55" s="821"/>
      <c r="G55" s="818">
        <v>3</v>
      </c>
      <c r="H55" s="819"/>
      <c r="I55" s="376" t="s">
        <v>673</v>
      </c>
      <c r="J55" s="384"/>
      <c r="K55" s="383">
        <f>M55</f>
        <v>0</v>
      </c>
      <c r="L55" s="388"/>
      <c r="M55" s="827"/>
      <c r="N55" s="828"/>
      <c r="O55" s="828"/>
      <c r="P55" s="372" t="str">
        <f t="shared" si="1"/>
        <v>NA</v>
      </c>
      <c r="Q55" s="827"/>
      <c r="R55" s="828"/>
      <c r="S55" s="828"/>
      <c r="T55" s="372" t="str">
        <f t="shared" si="2"/>
        <v>NA</v>
      </c>
      <c r="U55" s="827"/>
      <c r="V55" s="828"/>
      <c r="W55" s="828"/>
      <c r="X55" s="372" t="str">
        <f t="shared" si="3"/>
        <v>NA</v>
      </c>
      <c r="Y55" s="827"/>
      <c r="Z55" s="828"/>
      <c r="AA55" s="828"/>
      <c r="AB55" s="372" t="str">
        <f t="shared" si="4"/>
        <v>NA</v>
      </c>
      <c r="AC55" s="827"/>
      <c r="AD55" s="828"/>
      <c r="AE55" s="828"/>
      <c r="AF55" s="372" t="str">
        <f t="shared" si="5"/>
        <v>NA</v>
      </c>
      <c r="AG55" s="827"/>
      <c r="AH55" s="828"/>
      <c r="AI55" s="828"/>
      <c r="AJ55" s="372" t="str">
        <f t="shared" si="6"/>
        <v>NA</v>
      </c>
      <c r="AK55" s="827"/>
      <c r="AL55" s="828"/>
      <c r="AM55" s="828"/>
      <c r="AN55" s="372" t="str">
        <f t="shared" si="7"/>
        <v>NA</v>
      </c>
      <c r="AO55" s="827"/>
      <c r="AP55" s="828"/>
      <c r="AQ55" s="828"/>
      <c r="AR55" s="372" t="str">
        <f t="shared" si="8"/>
        <v>NA</v>
      </c>
      <c r="AS55" s="827"/>
      <c r="AT55" s="828"/>
      <c r="AU55" s="828"/>
      <c r="AV55" s="372" t="str">
        <f t="shared" si="9"/>
        <v>NA</v>
      </c>
      <c r="AW55" s="827"/>
      <c r="AX55" s="828"/>
      <c r="AY55" s="828"/>
      <c r="AZ55" s="372" t="str">
        <f t="shared" si="10"/>
        <v>NA</v>
      </c>
      <c r="BA55" s="827"/>
      <c r="BB55" s="828"/>
      <c r="BC55" s="828"/>
      <c r="BD55" s="372" t="str">
        <f t="shared" si="11"/>
        <v>NA</v>
      </c>
      <c r="BE55" s="827"/>
      <c r="BF55" s="828"/>
      <c r="BG55" s="828"/>
      <c r="BH55" s="372" t="str">
        <f t="shared" si="12"/>
        <v>NA</v>
      </c>
      <c r="BI55" s="827"/>
      <c r="BJ55" s="828"/>
      <c r="BK55" s="828"/>
      <c r="BL55" s="372" t="str">
        <f t="shared" si="13"/>
        <v>NA</v>
      </c>
      <c r="BM55" s="827"/>
      <c r="BN55" s="828"/>
      <c r="BO55" s="828"/>
      <c r="BP55" s="372" t="str">
        <f t="shared" si="14"/>
        <v>NA</v>
      </c>
      <c r="BQ55" s="827"/>
      <c r="BR55" s="828"/>
      <c r="BS55" s="828"/>
      <c r="BT55" s="372" t="str">
        <f t="shared" si="15"/>
        <v>NA</v>
      </c>
      <c r="BU55" s="827"/>
      <c r="BV55" s="828"/>
      <c r="BW55" s="828"/>
      <c r="BX55" s="372" t="str">
        <f t="shared" si="16"/>
        <v>NA</v>
      </c>
      <c r="BY55" s="827"/>
      <c r="BZ55" s="828"/>
      <c r="CA55" s="828"/>
      <c r="CB55" s="372" t="str">
        <f t="shared" si="17"/>
        <v>NA</v>
      </c>
      <c r="CC55" s="827"/>
      <c r="CD55" s="828"/>
      <c r="CE55" s="828"/>
      <c r="CF55" s="372" t="str">
        <f t="shared" si="18"/>
        <v>NA</v>
      </c>
      <c r="CG55" s="827"/>
      <c r="CH55" s="828"/>
      <c r="CI55" s="828"/>
      <c r="CJ55" s="372" t="str">
        <f t="shared" si="19"/>
        <v>NA</v>
      </c>
      <c r="CK55" s="827"/>
      <c r="CL55" s="828"/>
      <c r="CM55" s="828"/>
      <c r="CN55" s="372" t="str">
        <f t="shared" si="20"/>
        <v>NA</v>
      </c>
      <c r="CO55" s="827"/>
      <c r="CP55" s="828"/>
      <c r="CQ55" s="828"/>
      <c r="CR55" s="372" t="str">
        <f t="shared" si="21"/>
        <v>NA</v>
      </c>
      <c r="CS55" s="827"/>
      <c r="CT55" s="828"/>
      <c r="CU55" s="828"/>
      <c r="CV55" s="372" t="str">
        <f t="shared" si="22"/>
        <v>NA</v>
      </c>
      <c r="CW55" s="827"/>
      <c r="CX55" s="828"/>
      <c r="CY55" s="828"/>
      <c r="CZ55" s="372" t="str">
        <f t="shared" si="23"/>
        <v>NA</v>
      </c>
      <c r="DA55" s="827"/>
      <c r="DB55" s="828"/>
      <c r="DC55" s="828"/>
      <c r="DD55" s="372" t="str">
        <f t="shared" si="24"/>
        <v>NA</v>
      </c>
      <c r="DE55" s="827"/>
      <c r="DF55" s="828"/>
      <c r="DG55" s="828"/>
      <c r="DH55" s="372" t="str">
        <f t="shared" si="25"/>
        <v>NA</v>
      </c>
      <c r="DI55" s="827"/>
      <c r="DJ55" s="828"/>
      <c r="DK55" s="828"/>
      <c r="DL55" s="372" t="str">
        <f t="shared" si="26"/>
        <v>NA</v>
      </c>
      <c r="DM55" s="827"/>
      <c r="DN55" s="828"/>
      <c r="DO55" s="828"/>
      <c r="DP55" s="372" t="str">
        <f t="shared" si="27"/>
        <v>NA</v>
      </c>
      <c r="DQ55" s="827"/>
      <c r="DR55" s="828"/>
      <c r="DS55" s="828"/>
      <c r="DT55" s="372" t="str">
        <f t="shared" si="28"/>
        <v>NA</v>
      </c>
      <c r="DU55" s="827"/>
      <c r="DV55" s="828"/>
      <c r="DW55" s="828"/>
      <c r="DX55" s="372" t="str">
        <f t="shared" si="29"/>
        <v>NA</v>
      </c>
      <c r="DY55" s="827"/>
      <c r="DZ55" s="828"/>
      <c r="EA55" s="828"/>
      <c r="EB55" s="372" t="str">
        <f t="shared" si="30"/>
        <v>NA</v>
      </c>
      <c r="EC55" s="827"/>
      <c r="ED55" s="828"/>
      <c r="EE55" s="828"/>
      <c r="EF55" s="372" t="str">
        <f t="shared" si="31"/>
        <v>NA</v>
      </c>
      <c r="EG55" s="827"/>
      <c r="EH55" s="828"/>
      <c r="EI55" s="828"/>
      <c r="EJ55" s="372" t="str">
        <f t="shared" si="32"/>
        <v>NA</v>
      </c>
      <c r="EK55" s="827"/>
      <c r="EL55" s="828"/>
      <c r="EM55" s="828"/>
      <c r="EN55" s="372" t="str">
        <f t="shared" si="33"/>
        <v>NA</v>
      </c>
      <c r="EO55" s="827"/>
      <c r="EP55" s="828"/>
      <c r="EQ55" s="828"/>
      <c r="ER55" s="372" t="str">
        <f t="shared" si="34"/>
        <v>NA</v>
      </c>
      <c r="ES55" s="827"/>
      <c r="ET55" s="828"/>
      <c r="EU55" s="828"/>
      <c r="EV55" s="372" t="str">
        <f t="shared" si="35"/>
        <v>NA</v>
      </c>
      <c r="EW55" s="827"/>
      <c r="EX55" s="828"/>
      <c r="EY55" s="828"/>
      <c r="EZ55" s="372" t="str">
        <f t="shared" si="36"/>
        <v>NA</v>
      </c>
      <c r="FA55" s="827"/>
      <c r="FB55" s="828"/>
      <c r="FC55" s="828"/>
      <c r="FD55" s="372" t="str">
        <f t="shared" si="37"/>
        <v>NA</v>
      </c>
      <c r="FE55" s="827"/>
      <c r="FF55" s="828"/>
      <c r="FG55" s="828"/>
      <c r="FH55" s="372" t="str">
        <f t="shared" si="38"/>
        <v>NA</v>
      </c>
      <c r="FI55" s="827"/>
      <c r="FJ55" s="828"/>
      <c r="FK55" s="828"/>
      <c r="FL55" s="372" t="str">
        <f t="shared" si="39"/>
        <v>NA</v>
      </c>
      <c r="FM55" s="827"/>
      <c r="FN55" s="828"/>
      <c r="FO55" s="828"/>
      <c r="FP55" s="372" t="str">
        <f t="shared" si="40"/>
        <v>NA</v>
      </c>
      <c r="FQ55" s="827"/>
      <c r="FR55" s="828"/>
      <c r="FS55" s="828"/>
      <c r="FT55" s="372" t="str">
        <f t="shared" si="41"/>
        <v>NA</v>
      </c>
      <c r="FU55" s="827"/>
      <c r="FV55" s="828"/>
      <c r="FW55" s="828"/>
      <c r="FX55" s="372" t="str">
        <f t="shared" si="42"/>
        <v>NA</v>
      </c>
      <c r="FY55" s="827"/>
      <c r="FZ55" s="828"/>
      <c r="GA55" s="828"/>
      <c r="GB55" s="372" t="str">
        <f t="shared" si="43"/>
        <v>NA</v>
      </c>
      <c r="GC55" s="827"/>
      <c r="GD55" s="828"/>
      <c r="GE55" s="828"/>
      <c r="GF55" s="372" t="str">
        <f t="shared" si="44"/>
        <v>NA</v>
      </c>
      <c r="GG55" s="827"/>
      <c r="GH55" s="828"/>
      <c r="GI55" s="828"/>
      <c r="GJ55" s="372" t="str">
        <f t="shared" si="45"/>
        <v>NA</v>
      </c>
      <c r="GK55" s="827"/>
      <c r="GL55" s="828"/>
      <c r="GM55" s="828"/>
      <c r="GN55" s="372" t="str">
        <f t="shared" si="46"/>
        <v>NA</v>
      </c>
      <c r="GO55" s="827"/>
      <c r="GP55" s="828"/>
      <c r="GQ55" s="828"/>
      <c r="GR55" s="372" t="str">
        <f t="shared" si="47"/>
        <v>NA</v>
      </c>
      <c r="GS55" s="827"/>
      <c r="GT55" s="828"/>
      <c r="GU55" s="828"/>
      <c r="GV55" s="372" t="str">
        <f t="shared" si="48"/>
        <v>NA</v>
      </c>
      <c r="GW55" s="827"/>
      <c r="GX55" s="828"/>
      <c r="GY55" s="828"/>
      <c r="GZ55" s="372" t="str">
        <f t="shared" si="49"/>
        <v>NA</v>
      </c>
      <c r="HA55" s="827"/>
      <c r="HB55" s="828"/>
      <c r="HC55" s="828"/>
      <c r="HD55" s="372" t="str">
        <f t="shared" si="50"/>
        <v>NA</v>
      </c>
      <c r="HE55" s="827"/>
      <c r="HF55" s="828"/>
      <c r="HG55" s="828"/>
      <c r="HH55" s="372" t="str">
        <f t="shared" si="51"/>
        <v>NA</v>
      </c>
      <c r="HI55" s="827"/>
      <c r="HJ55" s="828"/>
      <c r="HK55" s="828"/>
      <c r="HL55" s="372" t="str">
        <f t="shared" si="52"/>
        <v>NA</v>
      </c>
      <c r="HM55" s="827"/>
      <c r="HN55" s="828"/>
      <c r="HO55" s="828"/>
      <c r="HP55" s="372" t="str">
        <f t="shared" si="53"/>
        <v>NA</v>
      </c>
      <c r="HQ55" s="827"/>
      <c r="HR55" s="828"/>
      <c r="HS55" s="828"/>
      <c r="HT55" s="372" t="str">
        <f t="shared" si="54"/>
        <v>NA</v>
      </c>
      <c r="HU55" s="827"/>
      <c r="HV55" s="828"/>
      <c r="HW55" s="828"/>
      <c r="HX55" s="372" t="str">
        <f t="shared" si="55"/>
        <v>NA</v>
      </c>
      <c r="HY55" s="827"/>
      <c r="HZ55" s="828"/>
      <c r="IA55" s="828"/>
      <c r="IB55" s="372" t="str">
        <f t="shared" si="56"/>
        <v>NA</v>
      </c>
      <c r="IC55" s="827"/>
      <c r="ID55" s="828"/>
      <c r="IE55" s="828"/>
      <c r="IF55" s="372" t="str">
        <f t="shared" si="57"/>
        <v>NA</v>
      </c>
      <c r="IG55" s="827"/>
      <c r="IH55" s="828"/>
      <c r="II55" s="828"/>
      <c r="IJ55" s="372" t="str">
        <f t="shared" si="58"/>
        <v>NA</v>
      </c>
      <c r="IK55" s="827"/>
      <c r="IL55" s="828"/>
      <c r="IM55" s="828"/>
      <c r="IN55" s="372" t="str">
        <f t="shared" si="59"/>
        <v>NA</v>
      </c>
      <c r="IO55" s="827"/>
      <c r="IP55" s="828"/>
      <c r="IQ55" s="828"/>
      <c r="IR55" s="372" t="str">
        <f t="shared" si="60"/>
        <v>NA</v>
      </c>
      <c r="IS55" s="827"/>
      <c r="IT55" s="828"/>
      <c r="IU55" s="828"/>
      <c r="IV55" s="372" t="str">
        <f t="shared" si="61"/>
        <v>NA</v>
      </c>
      <c r="IW55" s="827"/>
      <c r="IX55" s="828"/>
      <c r="IY55" s="828"/>
      <c r="IZ55" s="372" t="str">
        <f t="shared" si="62"/>
        <v>NA</v>
      </c>
      <c r="JA55" s="827"/>
      <c r="JB55" s="828"/>
      <c r="JC55" s="828"/>
      <c r="JD55" s="372" t="str">
        <f t="shared" si="63"/>
        <v>NA</v>
      </c>
      <c r="JE55" s="827"/>
      <c r="JF55" s="828"/>
      <c r="JG55" s="828"/>
      <c r="JH55" s="372" t="str">
        <f t="shared" si="64"/>
        <v>NA</v>
      </c>
      <c r="JI55" s="827"/>
      <c r="JJ55" s="828"/>
      <c r="JK55" s="828"/>
      <c r="JL55" s="372" t="str">
        <f t="shared" si="65"/>
        <v>NA</v>
      </c>
      <c r="JM55" s="827"/>
      <c r="JN55" s="828"/>
      <c r="JO55" s="828"/>
      <c r="JP55" s="372" t="str">
        <f t="shared" si="66"/>
        <v>NA</v>
      </c>
      <c r="JQ55" s="827"/>
      <c r="JR55" s="828"/>
      <c r="JS55" s="828"/>
      <c r="JT55" s="372" t="str">
        <f t="shared" si="67"/>
        <v>NA</v>
      </c>
      <c r="JU55" s="827"/>
      <c r="JV55" s="828"/>
      <c r="JW55" s="828"/>
      <c r="JX55" s="372" t="str">
        <f t="shared" si="68"/>
        <v>NA</v>
      </c>
      <c r="JY55" s="827"/>
      <c r="JZ55" s="828"/>
      <c r="KA55" s="828"/>
      <c r="KB55" s="372" t="str">
        <f t="shared" si="69"/>
        <v>NA</v>
      </c>
      <c r="KC55" s="827"/>
      <c r="KD55" s="828"/>
      <c r="KE55" s="828"/>
      <c r="KF55" s="372" t="str">
        <f t="shared" si="70"/>
        <v>NA</v>
      </c>
      <c r="KG55" s="827"/>
      <c r="KH55" s="828"/>
      <c r="KI55" s="828"/>
      <c r="KJ55" s="372" t="str">
        <f t="shared" si="71"/>
        <v>NA</v>
      </c>
      <c r="KK55" s="827"/>
      <c r="KL55" s="828"/>
      <c r="KM55" s="828"/>
      <c r="KN55" s="372" t="str">
        <f t="shared" si="72"/>
        <v>NA</v>
      </c>
      <c r="KO55" s="827"/>
      <c r="KP55" s="828"/>
      <c r="KQ55" s="828"/>
      <c r="KR55" s="372" t="str">
        <f t="shared" si="73"/>
        <v>NA</v>
      </c>
      <c r="KS55" s="827"/>
      <c r="KT55" s="828"/>
      <c r="KU55" s="828"/>
      <c r="KV55" s="372" t="str">
        <f t="shared" si="74"/>
        <v>NA</v>
      </c>
      <c r="KW55" s="827"/>
      <c r="KX55" s="828"/>
      <c r="KY55" s="828"/>
      <c r="KZ55" s="372" t="str">
        <f t="shared" si="75"/>
        <v>NA</v>
      </c>
      <c r="LA55" s="827"/>
      <c r="LB55" s="828"/>
      <c r="LC55" s="828"/>
      <c r="LD55" s="372" t="str">
        <f t="shared" si="76"/>
        <v>NA</v>
      </c>
      <c r="LE55" s="827"/>
      <c r="LF55" s="828"/>
      <c r="LG55" s="828"/>
      <c r="LH55" s="372" t="str">
        <f t="shared" si="77"/>
        <v>NA</v>
      </c>
      <c r="LI55" s="827"/>
      <c r="LJ55" s="828"/>
      <c r="LK55" s="828"/>
      <c r="LL55" s="372" t="str">
        <f t="shared" si="78"/>
        <v>NA</v>
      </c>
      <c r="LM55" s="827"/>
      <c r="LN55" s="828"/>
      <c r="LO55" s="828"/>
      <c r="LP55" s="372" t="str">
        <f t="shared" si="79"/>
        <v>NA</v>
      </c>
      <c r="LQ55" s="827"/>
      <c r="LR55" s="828"/>
      <c r="LS55" s="828"/>
      <c r="LT55" s="372" t="str">
        <f t="shared" si="80"/>
        <v>NA</v>
      </c>
      <c r="LU55" s="827"/>
      <c r="LV55" s="828"/>
      <c r="LW55" s="828"/>
      <c r="LX55" s="372" t="str">
        <f t="shared" si="81"/>
        <v>NA</v>
      </c>
      <c r="LY55" s="827"/>
      <c r="LZ55" s="828"/>
      <c r="MA55" s="828"/>
      <c r="MB55" s="372" t="str">
        <f t="shared" si="82"/>
        <v>NA</v>
      </c>
      <c r="MC55" s="827"/>
      <c r="MD55" s="828"/>
      <c r="ME55" s="828"/>
      <c r="MF55" s="372" t="str">
        <f t="shared" si="83"/>
        <v>NA</v>
      </c>
      <c r="MG55" s="827"/>
      <c r="MH55" s="828"/>
      <c r="MI55" s="828"/>
      <c r="MJ55" s="372" t="str">
        <f t="shared" si="84"/>
        <v>NA</v>
      </c>
      <c r="MK55" s="827"/>
      <c r="ML55" s="828"/>
      <c r="MM55" s="828"/>
      <c r="MN55" s="372" t="str">
        <f t="shared" si="85"/>
        <v>NA</v>
      </c>
      <c r="MO55" s="827"/>
      <c r="MP55" s="828"/>
      <c r="MQ55" s="828"/>
      <c r="MR55" s="372" t="str">
        <f t="shared" si="86"/>
        <v>NA</v>
      </c>
      <c r="MS55" s="827"/>
      <c r="MT55" s="828"/>
      <c r="MU55" s="828"/>
      <c r="MV55" s="372" t="str">
        <f t="shared" si="87"/>
        <v>NA</v>
      </c>
      <c r="MW55" s="827"/>
      <c r="MX55" s="828"/>
      <c r="MY55" s="828"/>
      <c r="MZ55" s="372" t="str">
        <f t="shared" si="88"/>
        <v>NA</v>
      </c>
      <c r="NA55" s="827"/>
      <c r="NB55" s="828"/>
      <c r="NC55" s="828"/>
      <c r="ND55" s="372" t="str">
        <f t="shared" si="89"/>
        <v>NA</v>
      </c>
      <c r="NE55" s="827"/>
      <c r="NF55" s="828"/>
      <c r="NG55" s="828"/>
      <c r="NH55" s="372" t="str">
        <f t="shared" si="90"/>
        <v>NA</v>
      </c>
      <c r="NI55" s="406" t="str">
        <f t="shared" si="0"/>
        <v>NA</v>
      </c>
      <c r="NJ55" s="405" t="str">
        <f>NI55</f>
        <v>NA</v>
      </c>
      <c r="NK55" s="100"/>
      <c r="NL55" s="100"/>
    </row>
    <row r="56" spans="1:376" s="26" customFormat="1" ht="409.5" customHeight="1">
      <c r="A56" s="1060"/>
      <c r="B56" s="1057"/>
      <c r="C56" s="1059"/>
      <c r="D56" s="377" t="s">
        <v>681</v>
      </c>
      <c r="E56" s="806" t="s">
        <v>516</v>
      </c>
      <c r="F56" s="807"/>
      <c r="G56" s="812">
        <v>4</v>
      </c>
      <c r="H56" s="813"/>
      <c r="I56" s="376" t="s">
        <v>638</v>
      </c>
      <c r="J56" s="384"/>
      <c r="K56" s="383">
        <f>M56</f>
        <v>0</v>
      </c>
      <c r="L56" s="388"/>
      <c r="M56" s="827"/>
      <c r="N56" s="828"/>
      <c r="O56" s="828"/>
      <c r="P56" s="372" t="str">
        <f t="shared" si="1"/>
        <v>NA</v>
      </c>
      <c r="Q56" s="827"/>
      <c r="R56" s="828"/>
      <c r="S56" s="828"/>
      <c r="T56" s="372" t="str">
        <f t="shared" si="2"/>
        <v>NA</v>
      </c>
      <c r="U56" s="827"/>
      <c r="V56" s="828"/>
      <c r="W56" s="828"/>
      <c r="X56" s="372" t="str">
        <f t="shared" si="3"/>
        <v>NA</v>
      </c>
      <c r="Y56" s="827"/>
      <c r="Z56" s="828"/>
      <c r="AA56" s="828"/>
      <c r="AB56" s="372" t="str">
        <f t="shared" si="4"/>
        <v>NA</v>
      </c>
      <c r="AC56" s="827"/>
      <c r="AD56" s="828"/>
      <c r="AE56" s="828"/>
      <c r="AF56" s="372" t="str">
        <f t="shared" si="5"/>
        <v>NA</v>
      </c>
      <c r="AG56" s="827"/>
      <c r="AH56" s="828"/>
      <c r="AI56" s="828"/>
      <c r="AJ56" s="372" t="str">
        <f t="shared" si="6"/>
        <v>NA</v>
      </c>
      <c r="AK56" s="827"/>
      <c r="AL56" s="828"/>
      <c r="AM56" s="828"/>
      <c r="AN56" s="372" t="str">
        <f t="shared" si="7"/>
        <v>NA</v>
      </c>
      <c r="AO56" s="827"/>
      <c r="AP56" s="828"/>
      <c r="AQ56" s="828"/>
      <c r="AR56" s="372" t="str">
        <f t="shared" si="8"/>
        <v>NA</v>
      </c>
      <c r="AS56" s="827"/>
      <c r="AT56" s="828"/>
      <c r="AU56" s="828"/>
      <c r="AV56" s="372" t="str">
        <f t="shared" si="9"/>
        <v>NA</v>
      </c>
      <c r="AW56" s="827"/>
      <c r="AX56" s="828"/>
      <c r="AY56" s="828"/>
      <c r="AZ56" s="372" t="str">
        <f t="shared" si="10"/>
        <v>NA</v>
      </c>
      <c r="BA56" s="827"/>
      <c r="BB56" s="828"/>
      <c r="BC56" s="828"/>
      <c r="BD56" s="372" t="str">
        <f t="shared" si="11"/>
        <v>NA</v>
      </c>
      <c r="BE56" s="827"/>
      <c r="BF56" s="828"/>
      <c r="BG56" s="828"/>
      <c r="BH56" s="372" t="str">
        <f t="shared" si="12"/>
        <v>NA</v>
      </c>
      <c r="BI56" s="827"/>
      <c r="BJ56" s="828"/>
      <c r="BK56" s="828"/>
      <c r="BL56" s="372" t="str">
        <f t="shared" si="13"/>
        <v>NA</v>
      </c>
      <c r="BM56" s="827"/>
      <c r="BN56" s="828"/>
      <c r="BO56" s="828"/>
      <c r="BP56" s="372" t="str">
        <f t="shared" si="14"/>
        <v>NA</v>
      </c>
      <c r="BQ56" s="827"/>
      <c r="BR56" s="828"/>
      <c r="BS56" s="828"/>
      <c r="BT56" s="372" t="str">
        <f t="shared" si="15"/>
        <v>NA</v>
      </c>
      <c r="BU56" s="827"/>
      <c r="BV56" s="828"/>
      <c r="BW56" s="828"/>
      <c r="BX56" s="372" t="str">
        <f t="shared" si="16"/>
        <v>NA</v>
      </c>
      <c r="BY56" s="827"/>
      <c r="BZ56" s="828"/>
      <c r="CA56" s="828"/>
      <c r="CB56" s="372" t="str">
        <f t="shared" si="17"/>
        <v>NA</v>
      </c>
      <c r="CC56" s="827"/>
      <c r="CD56" s="828"/>
      <c r="CE56" s="828"/>
      <c r="CF56" s="372" t="str">
        <f t="shared" si="18"/>
        <v>NA</v>
      </c>
      <c r="CG56" s="827"/>
      <c r="CH56" s="828"/>
      <c r="CI56" s="828"/>
      <c r="CJ56" s="372" t="str">
        <f t="shared" si="19"/>
        <v>NA</v>
      </c>
      <c r="CK56" s="827"/>
      <c r="CL56" s="828"/>
      <c r="CM56" s="828"/>
      <c r="CN56" s="372" t="str">
        <f t="shared" si="20"/>
        <v>NA</v>
      </c>
      <c r="CO56" s="827"/>
      <c r="CP56" s="828"/>
      <c r="CQ56" s="828"/>
      <c r="CR56" s="372" t="str">
        <f t="shared" si="21"/>
        <v>NA</v>
      </c>
      <c r="CS56" s="827"/>
      <c r="CT56" s="828"/>
      <c r="CU56" s="828"/>
      <c r="CV56" s="372" t="str">
        <f t="shared" si="22"/>
        <v>NA</v>
      </c>
      <c r="CW56" s="827"/>
      <c r="CX56" s="828"/>
      <c r="CY56" s="828"/>
      <c r="CZ56" s="372" t="str">
        <f t="shared" si="23"/>
        <v>NA</v>
      </c>
      <c r="DA56" s="827"/>
      <c r="DB56" s="828"/>
      <c r="DC56" s="828"/>
      <c r="DD56" s="372" t="str">
        <f t="shared" si="24"/>
        <v>NA</v>
      </c>
      <c r="DE56" s="827"/>
      <c r="DF56" s="828"/>
      <c r="DG56" s="828"/>
      <c r="DH56" s="372" t="str">
        <f t="shared" si="25"/>
        <v>NA</v>
      </c>
      <c r="DI56" s="827"/>
      <c r="DJ56" s="828"/>
      <c r="DK56" s="828"/>
      <c r="DL56" s="372" t="str">
        <f t="shared" si="26"/>
        <v>NA</v>
      </c>
      <c r="DM56" s="827"/>
      <c r="DN56" s="828"/>
      <c r="DO56" s="828"/>
      <c r="DP56" s="372" t="str">
        <f t="shared" si="27"/>
        <v>NA</v>
      </c>
      <c r="DQ56" s="827"/>
      <c r="DR56" s="828"/>
      <c r="DS56" s="828"/>
      <c r="DT56" s="372" t="str">
        <f t="shared" si="28"/>
        <v>NA</v>
      </c>
      <c r="DU56" s="827"/>
      <c r="DV56" s="828"/>
      <c r="DW56" s="828"/>
      <c r="DX56" s="372" t="str">
        <f t="shared" si="29"/>
        <v>NA</v>
      </c>
      <c r="DY56" s="827"/>
      <c r="DZ56" s="828"/>
      <c r="EA56" s="828"/>
      <c r="EB56" s="372" t="str">
        <f t="shared" si="30"/>
        <v>NA</v>
      </c>
      <c r="EC56" s="827"/>
      <c r="ED56" s="828"/>
      <c r="EE56" s="828"/>
      <c r="EF56" s="372" t="str">
        <f t="shared" si="31"/>
        <v>NA</v>
      </c>
      <c r="EG56" s="827"/>
      <c r="EH56" s="828"/>
      <c r="EI56" s="828"/>
      <c r="EJ56" s="372" t="str">
        <f t="shared" si="32"/>
        <v>NA</v>
      </c>
      <c r="EK56" s="827"/>
      <c r="EL56" s="828"/>
      <c r="EM56" s="828"/>
      <c r="EN56" s="372" t="str">
        <f t="shared" si="33"/>
        <v>NA</v>
      </c>
      <c r="EO56" s="827"/>
      <c r="EP56" s="828"/>
      <c r="EQ56" s="828"/>
      <c r="ER56" s="372" t="str">
        <f t="shared" si="34"/>
        <v>NA</v>
      </c>
      <c r="ES56" s="827"/>
      <c r="ET56" s="828"/>
      <c r="EU56" s="828"/>
      <c r="EV56" s="372" t="str">
        <f t="shared" si="35"/>
        <v>NA</v>
      </c>
      <c r="EW56" s="827"/>
      <c r="EX56" s="828"/>
      <c r="EY56" s="828"/>
      <c r="EZ56" s="372" t="str">
        <f t="shared" si="36"/>
        <v>NA</v>
      </c>
      <c r="FA56" s="827"/>
      <c r="FB56" s="828"/>
      <c r="FC56" s="828"/>
      <c r="FD56" s="372" t="str">
        <f t="shared" si="37"/>
        <v>NA</v>
      </c>
      <c r="FE56" s="827"/>
      <c r="FF56" s="828"/>
      <c r="FG56" s="828"/>
      <c r="FH56" s="372" t="str">
        <f t="shared" si="38"/>
        <v>NA</v>
      </c>
      <c r="FI56" s="827"/>
      <c r="FJ56" s="828"/>
      <c r="FK56" s="828"/>
      <c r="FL56" s="372" t="str">
        <f t="shared" si="39"/>
        <v>NA</v>
      </c>
      <c r="FM56" s="827"/>
      <c r="FN56" s="828"/>
      <c r="FO56" s="828"/>
      <c r="FP56" s="372" t="str">
        <f t="shared" si="40"/>
        <v>NA</v>
      </c>
      <c r="FQ56" s="827"/>
      <c r="FR56" s="828"/>
      <c r="FS56" s="828"/>
      <c r="FT56" s="372" t="str">
        <f t="shared" si="41"/>
        <v>NA</v>
      </c>
      <c r="FU56" s="827"/>
      <c r="FV56" s="828"/>
      <c r="FW56" s="828"/>
      <c r="FX56" s="372" t="str">
        <f t="shared" si="42"/>
        <v>NA</v>
      </c>
      <c r="FY56" s="827"/>
      <c r="FZ56" s="828"/>
      <c r="GA56" s="828"/>
      <c r="GB56" s="372" t="str">
        <f t="shared" si="43"/>
        <v>NA</v>
      </c>
      <c r="GC56" s="827"/>
      <c r="GD56" s="828"/>
      <c r="GE56" s="828"/>
      <c r="GF56" s="372" t="str">
        <f t="shared" si="44"/>
        <v>NA</v>
      </c>
      <c r="GG56" s="827"/>
      <c r="GH56" s="828"/>
      <c r="GI56" s="828"/>
      <c r="GJ56" s="372" t="str">
        <f t="shared" si="45"/>
        <v>NA</v>
      </c>
      <c r="GK56" s="827"/>
      <c r="GL56" s="828"/>
      <c r="GM56" s="828"/>
      <c r="GN56" s="372" t="str">
        <f t="shared" si="46"/>
        <v>NA</v>
      </c>
      <c r="GO56" s="827"/>
      <c r="GP56" s="828"/>
      <c r="GQ56" s="828"/>
      <c r="GR56" s="372" t="str">
        <f t="shared" si="47"/>
        <v>NA</v>
      </c>
      <c r="GS56" s="827"/>
      <c r="GT56" s="828"/>
      <c r="GU56" s="828"/>
      <c r="GV56" s="372" t="str">
        <f t="shared" si="48"/>
        <v>NA</v>
      </c>
      <c r="GW56" s="827"/>
      <c r="GX56" s="828"/>
      <c r="GY56" s="828"/>
      <c r="GZ56" s="372" t="str">
        <f t="shared" si="49"/>
        <v>NA</v>
      </c>
      <c r="HA56" s="827"/>
      <c r="HB56" s="828"/>
      <c r="HC56" s="828"/>
      <c r="HD56" s="372" t="str">
        <f t="shared" si="50"/>
        <v>NA</v>
      </c>
      <c r="HE56" s="827"/>
      <c r="HF56" s="828"/>
      <c r="HG56" s="828"/>
      <c r="HH56" s="372" t="str">
        <f t="shared" si="51"/>
        <v>NA</v>
      </c>
      <c r="HI56" s="827"/>
      <c r="HJ56" s="828"/>
      <c r="HK56" s="828"/>
      <c r="HL56" s="372" t="str">
        <f t="shared" si="52"/>
        <v>NA</v>
      </c>
      <c r="HM56" s="827"/>
      <c r="HN56" s="828"/>
      <c r="HO56" s="828"/>
      <c r="HP56" s="372" t="str">
        <f t="shared" si="53"/>
        <v>NA</v>
      </c>
      <c r="HQ56" s="827"/>
      <c r="HR56" s="828"/>
      <c r="HS56" s="828"/>
      <c r="HT56" s="372" t="str">
        <f t="shared" si="54"/>
        <v>NA</v>
      </c>
      <c r="HU56" s="827"/>
      <c r="HV56" s="828"/>
      <c r="HW56" s="828"/>
      <c r="HX56" s="372" t="str">
        <f t="shared" si="55"/>
        <v>NA</v>
      </c>
      <c r="HY56" s="827"/>
      <c r="HZ56" s="828"/>
      <c r="IA56" s="828"/>
      <c r="IB56" s="372" t="str">
        <f t="shared" si="56"/>
        <v>NA</v>
      </c>
      <c r="IC56" s="827"/>
      <c r="ID56" s="828"/>
      <c r="IE56" s="828"/>
      <c r="IF56" s="372" t="str">
        <f t="shared" si="57"/>
        <v>NA</v>
      </c>
      <c r="IG56" s="827"/>
      <c r="IH56" s="828"/>
      <c r="II56" s="828"/>
      <c r="IJ56" s="372" t="str">
        <f t="shared" si="58"/>
        <v>NA</v>
      </c>
      <c r="IK56" s="827"/>
      <c r="IL56" s="828"/>
      <c r="IM56" s="828"/>
      <c r="IN56" s="372" t="str">
        <f t="shared" si="59"/>
        <v>NA</v>
      </c>
      <c r="IO56" s="827"/>
      <c r="IP56" s="828"/>
      <c r="IQ56" s="828"/>
      <c r="IR56" s="372" t="str">
        <f t="shared" si="60"/>
        <v>NA</v>
      </c>
      <c r="IS56" s="827"/>
      <c r="IT56" s="828"/>
      <c r="IU56" s="828"/>
      <c r="IV56" s="372" t="str">
        <f t="shared" si="61"/>
        <v>NA</v>
      </c>
      <c r="IW56" s="827"/>
      <c r="IX56" s="828"/>
      <c r="IY56" s="828"/>
      <c r="IZ56" s="372" t="str">
        <f t="shared" si="62"/>
        <v>NA</v>
      </c>
      <c r="JA56" s="827"/>
      <c r="JB56" s="828"/>
      <c r="JC56" s="828"/>
      <c r="JD56" s="372" t="str">
        <f t="shared" si="63"/>
        <v>NA</v>
      </c>
      <c r="JE56" s="827"/>
      <c r="JF56" s="828"/>
      <c r="JG56" s="828"/>
      <c r="JH56" s="372" t="str">
        <f t="shared" si="64"/>
        <v>NA</v>
      </c>
      <c r="JI56" s="827"/>
      <c r="JJ56" s="828"/>
      <c r="JK56" s="828"/>
      <c r="JL56" s="372" t="str">
        <f t="shared" si="65"/>
        <v>NA</v>
      </c>
      <c r="JM56" s="827"/>
      <c r="JN56" s="828"/>
      <c r="JO56" s="828"/>
      <c r="JP56" s="372" t="str">
        <f t="shared" si="66"/>
        <v>NA</v>
      </c>
      <c r="JQ56" s="827"/>
      <c r="JR56" s="828"/>
      <c r="JS56" s="828"/>
      <c r="JT56" s="372" t="str">
        <f t="shared" si="67"/>
        <v>NA</v>
      </c>
      <c r="JU56" s="827"/>
      <c r="JV56" s="828"/>
      <c r="JW56" s="828"/>
      <c r="JX56" s="372" t="str">
        <f t="shared" si="68"/>
        <v>NA</v>
      </c>
      <c r="JY56" s="827"/>
      <c r="JZ56" s="828"/>
      <c r="KA56" s="828"/>
      <c r="KB56" s="372" t="str">
        <f t="shared" si="69"/>
        <v>NA</v>
      </c>
      <c r="KC56" s="827"/>
      <c r="KD56" s="828"/>
      <c r="KE56" s="828"/>
      <c r="KF56" s="372" t="str">
        <f t="shared" si="70"/>
        <v>NA</v>
      </c>
      <c r="KG56" s="827"/>
      <c r="KH56" s="828"/>
      <c r="KI56" s="828"/>
      <c r="KJ56" s="372" t="str">
        <f t="shared" si="71"/>
        <v>NA</v>
      </c>
      <c r="KK56" s="827"/>
      <c r="KL56" s="828"/>
      <c r="KM56" s="828"/>
      <c r="KN56" s="372" t="str">
        <f t="shared" si="72"/>
        <v>NA</v>
      </c>
      <c r="KO56" s="827"/>
      <c r="KP56" s="828"/>
      <c r="KQ56" s="828"/>
      <c r="KR56" s="372" t="str">
        <f t="shared" si="73"/>
        <v>NA</v>
      </c>
      <c r="KS56" s="827"/>
      <c r="KT56" s="828"/>
      <c r="KU56" s="828"/>
      <c r="KV56" s="372" t="str">
        <f t="shared" si="74"/>
        <v>NA</v>
      </c>
      <c r="KW56" s="827"/>
      <c r="KX56" s="828"/>
      <c r="KY56" s="828"/>
      <c r="KZ56" s="372" t="str">
        <f t="shared" si="75"/>
        <v>NA</v>
      </c>
      <c r="LA56" s="827"/>
      <c r="LB56" s="828"/>
      <c r="LC56" s="828"/>
      <c r="LD56" s="372" t="str">
        <f t="shared" si="76"/>
        <v>NA</v>
      </c>
      <c r="LE56" s="827"/>
      <c r="LF56" s="828"/>
      <c r="LG56" s="828"/>
      <c r="LH56" s="372" t="str">
        <f t="shared" si="77"/>
        <v>NA</v>
      </c>
      <c r="LI56" s="827"/>
      <c r="LJ56" s="828"/>
      <c r="LK56" s="828"/>
      <c r="LL56" s="372" t="str">
        <f t="shared" si="78"/>
        <v>NA</v>
      </c>
      <c r="LM56" s="827"/>
      <c r="LN56" s="828"/>
      <c r="LO56" s="828"/>
      <c r="LP56" s="372" t="str">
        <f t="shared" si="79"/>
        <v>NA</v>
      </c>
      <c r="LQ56" s="827"/>
      <c r="LR56" s="828"/>
      <c r="LS56" s="828"/>
      <c r="LT56" s="372" t="str">
        <f t="shared" si="80"/>
        <v>NA</v>
      </c>
      <c r="LU56" s="827"/>
      <c r="LV56" s="828"/>
      <c r="LW56" s="828"/>
      <c r="LX56" s="372" t="str">
        <f t="shared" si="81"/>
        <v>NA</v>
      </c>
      <c r="LY56" s="827"/>
      <c r="LZ56" s="828"/>
      <c r="MA56" s="828"/>
      <c r="MB56" s="372" t="str">
        <f t="shared" si="82"/>
        <v>NA</v>
      </c>
      <c r="MC56" s="827"/>
      <c r="MD56" s="828"/>
      <c r="ME56" s="828"/>
      <c r="MF56" s="372" t="str">
        <f t="shared" si="83"/>
        <v>NA</v>
      </c>
      <c r="MG56" s="827"/>
      <c r="MH56" s="828"/>
      <c r="MI56" s="828"/>
      <c r="MJ56" s="372" t="str">
        <f t="shared" si="84"/>
        <v>NA</v>
      </c>
      <c r="MK56" s="827"/>
      <c r="ML56" s="828"/>
      <c r="MM56" s="828"/>
      <c r="MN56" s="372" t="str">
        <f t="shared" si="85"/>
        <v>NA</v>
      </c>
      <c r="MO56" s="827"/>
      <c r="MP56" s="828"/>
      <c r="MQ56" s="828"/>
      <c r="MR56" s="372" t="str">
        <f t="shared" si="86"/>
        <v>NA</v>
      </c>
      <c r="MS56" s="827"/>
      <c r="MT56" s="828"/>
      <c r="MU56" s="828"/>
      <c r="MV56" s="372" t="str">
        <f t="shared" si="87"/>
        <v>NA</v>
      </c>
      <c r="MW56" s="827"/>
      <c r="MX56" s="828"/>
      <c r="MY56" s="828"/>
      <c r="MZ56" s="372" t="str">
        <f t="shared" si="88"/>
        <v>NA</v>
      </c>
      <c r="NA56" s="827"/>
      <c r="NB56" s="828"/>
      <c r="NC56" s="828"/>
      <c r="ND56" s="372" t="str">
        <f t="shared" si="89"/>
        <v>NA</v>
      </c>
      <c r="NE56" s="827"/>
      <c r="NF56" s="828"/>
      <c r="NG56" s="828"/>
      <c r="NH56" s="372" t="str">
        <f t="shared" si="90"/>
        <v>NA</v>
      </c>
      <c r="NI56" s="406" t="str">
        <f t="shared" si="0"/>
        <v>NA</v>
      </c>
      <c r="NJ56" s="405" t="str">
        <f>NI56</f>
        <v>NA</v>
      </c>
      <c r="NK56" s="100"/>
      <c r="NL56" s="100"/>
    </row>
    <row r="57" spans="1:376" s="26" customFormat="1" ht="58.5" customHeight="1">
      <c r="A57" s="1060"/>
      <c r="B57" s="1057"/>
      <c r="C57" s="1059"/>
      <c r="D57" s="803" t="s">
        <v>301</v>
      </c>
      <c r="E57" s="916" t="s">
        <v>20</v>
      </c>
      <c r="F57" s="917"/>
      <c r="G57" s="869">
        <v>6</v>
      </c>
      <c r="H57" s="870"/>
      <c r="I57" s="376" t="s">
        <v>640</v>
      </c>
      <c r="J57" s="384"/>
      <c r="K57" s="922">
        <f>M57+M58+M59+M60</f>
        <v>0</v>
      </c>
      <c r="L57" s="388"/>
      <c r="M57" s="827"/>
      <c r="N57" s="828"/>
      <c r="O57" s="828"/>
      <c r="P57" s="372" t="str">
        <f t="shared" si="1"/>
        <v>NA</v>
      </c>
      <c r="Q57" s="827"/>
      <c r="R57" s="828"/>
      <c r="S57" s="828"/>
      <c r="T57" s="372" t="str">
        <f t="shared" si="2"/>
        <v>NA</v>
      </c>
      <c r="U57" s="827"/>
      <c r="V57" s="828"/>
      <c r="W57" s="828"/>
      <c r="X57" s="372" t="str">
        <f t="shared" si="3"/>
        <v>NA</v>
      </c>
      <c r="Y57" s="827"/>
      <c r="Z57" s="828"/>
      <c r="AA57" s="828"/>
      <c r="AB57" s="372" t="str">
        <f t="shared" si="4"/>
        <v>NA</v>
      </c>
      <c r="AC57" s="827"/>
      <c r="AD57" s="828"/>
      <c r="AE57" s="828"/>
      <c r="AF57" s="372" t="str">
        <f t="shared" si="5"/>
        <v>NA</v>
      </c>
      <c r="AG57" s="827"/>
      <c r="AH57" s="828"/>
      <c r="AI57" s="828"/>
      <c r="AJ57" s="372" t="str">
        <f t="shared" si="6"/>
        <v>NA</v>
      </c>
      <c r="AK57" s="827"/>
      <c r="AL57" s="828"/>
      <c r="AM57" s="828"/>
      <c r="AN57" s="372" t="str">
        <f t="shared" si="7"/>
        <v>NA</v>
      </c>
      <c r="AO57" s="827"/>
      <c r="AP57" s="828"/>
      <c r="AQ57" s="828"/>
      <c r="AR57" s="372" t="str">
        <f t="shared" si="8"/>
        <v>NA</v>
      </c>
      <c r="AS57" s="827"/>
      <c r="AT57" s="828"/>
      <c r="AU57" s="828"/>
      <c r="AV57" s="372" t="str">
        <f t="shared" si="9"/>
        <v>NA</v>
      </c>
      <c r="AW57" s="827"/>
      <c r="AX57" s="828"/>
      <c r="AY57" s="828"/>
      <c r="AZ57" s="372" t="str">
        <f t="shared" si="10"/>
        <v>NA</v>
      </c>
      <c r="BA57" s="827"/>
      <c r="BB57" s="828"/>
      <c r="BC57" s="828"/>
      <c r="BD57" s="372" t="str">
        <f t="shared" si="11"/>
        <v>NA</v>
      </c>
      <c r="BE57" s="827"/>
      <c r="BF57" s="828"/>
      <c r="BG57" s="828"/>
      <c r="BH57" s="372" t="str">
        <f t="shared" si="12"/>
        <v>NA</v>
      </c>
      <c r="BI57" s="827"/>
      <c r="BJ57" s="828"/>
      <c r="BK57" s="828"/>
      <c r="BL57" s="372" t="str">
        <f t="shared" si="13"/>
        <v>NA</v>
      </c>
      <c r="BM57" s="827"/>
      <c r="BN57" s="828"/>
      <c r="BO57" s="828"/>
      <c r="BP57" s="372" t="str">
        <f t="shared" si="14"/>
        <v>NA</v>
      </c>
      <c r="BQ57" s="827"/>
      <c r="BR57" s="828"/>
      <c r="BS57" s="828"/>
      <c r="BT57" s="372" t="str">
        <f t="shared" si="15"/>
        <v>NA</v>
      </c>
      <c r="BU57" s="827"/>
      <c r="BV57" s="828"/>
      <c r="BW57" s="828"/>
      <c r="BX57" s="372" t="str">
        <f t="shared" si="16"/>
        <v>NA</v>
      </c>
      <c r="BY57" s="827"/>
      <c r="BZ57" s="828"/>
      <c r="CA57" s="828"/>
      <c r="CB57" s="372" t="str">
        <f t="shared" si="17"/>
        <v>NA</v>
      </c>
      <c r="CC57" s="827"/>
      <c r="CD57" s="828"/>
      <c r="CE57" s="828"/>
      <c r="CF57" s="372" t="str">
        <f t="shared" si="18"/>
        <v>NA</v>
      </c>
      <c r="CG57" s="827"/>
      <c r="CH57" s="828"/>
      <c r="CI57" s="828"/>
      <c r="CJ57" s="372" t="str">
        <f t="shared" si="19"/>
        <v>NA</v>
      </c>
      <c r="CK57" s="827"/>
      <c r="CL57" s="828"/>
      <c r="CM57" s="828"/>
      <c r="CN57" s="372" t="str">
        <f t="shared" si="20"/>
        <v>NA</v>
      </c>
      <c r="CO57" s="827"/>
      <c r="CP57" s="828"/>
      <c r="CQ57" s="828"/>
      <c r="CR57" s="372" t="str">
        <f t="shared" si="21"/>
        <v>NA</v>
      </c>
      <c r="CS57" s="827"/>
      <c r="CT57" s="828"/>
      <c r="CU57" s="828"/>
      <c r="CV57" s="372" t="str">
        <f t="shared" si="22"/>
        <v>NA</v>
      </c>
      <c r="CW57" s="827"/>
      <c r="CX57" s="828"/>
      <c r="CY57" s="828"/>
      <c r="CZ57" s="372" t="str">
        <f t="shared" si="23"/>
        <v>NA</v>
      </c>
      <c r="DA57" s="827"/>
      <c r="DB57" s="828"/>
      <c r="DC57" s="828"/>
      <c r="DD57" s="372" t="str">
        <f t="shared" si="24"/>
        <v>NA</v>
      </c>
      <c r="DE57" s="827"/>
      <c r="DF57" s="828"/>
      <c r="DG57" s="828"/>
      <c r="DH57" s="372" t="str">
        <f t="shared" si="25"/>
        <v>NA</v>
      </c>
      <c r="DI57" s="827"/>
      <c r="DJ57" s="828"/>
      <c r="DK57" s="828"/>
      <c r="DL57" s="372" t="str">
        <f t="shared" si="26"/>
        <v>NA</v>
      </c>
      <c r="DM57" s="827"/>
      <c r="DN57" s="828"/>
      <c r="DO57" s="828"/>
      <c r="DP57" s="372" t="str">
        <f t="shared" si="27"/>
        <v>NA</v>
      </c>
      <c r="DQ57" s="827"/>
      <c r="DR57" s="828"/>
      <c r="DS57" s="828"/>
      <c r="DT57" s="372" t="str">
        <f t="shared" si="28"/>
        <v>NA</v>
      </c>
      <c r="DU57" s="827"/>
      <c r="DV57" s="828"/>
      <c r="DW57" s="828"/>
      <c r="DX57" s="372" t="str">
        <f t="shared" si="29"/>
        <v>NA</v>
      </c>
      <c r="DY57" s="827"/>
      <c r="DZ57" s="828"/>
      <c r="EA57" s="828"/>
      <c r="EB57" s="372" t="str">
        <f t="shared" si="30"/>
        <v>NA</v>
      </c>
      <c r="EC57" s="827"/>
      <c r="ED57" s="828"/>
      <c r="EE57" s="828"/>
      <c r="EF57" s="372" t="str">
        <f t="shared" si="31"/>
        <v>NA</v>
      </c>
      <c r="EG57" s="827"/>
      <c r="EH57" s="828"/>
      <c r="EI57" s="828"/>
      <c r="EJ57" s="372" t="str">
        <f t="shared" si="32"/>
        <v>NA</v>
      </c>
      <c r="EK57" s="827"/>
      <c r="EL57" s="828"/>
      <c r="EM57" s="828"/>
      <c r="EN57" s="372" t="str">
        <f t="shared" si="33"/>
        <v>NA</v>
      </c>
      <c r="EO57" s="827"/>
      <c r="EP57" s="828"/>
      <c r="EQ57" s="828"/>
      <c r="ER57" s="372" t="str">
        <f t="shared" si="34"/>
        <v>NA</v>
      </c>
      <c r="ES57" s="827"/>
      <c r="ET57" s="828"/>
      <c r="EU57" s="828"/>
      <c r="EV57" s="372" t="str">
        <f t="shared" si="35"/>
        <v>NA</v>
      </c>
      <c r="EW57" s="827"/>
      <c r="EX57" s="828"/>
      <c r="EY57" s="828"/>
      <c r="EZ57" s="372" t="str">
        <f t="shared" si="36"/>
        <v>NA</v>
      </c>
      <c r="FA57" s="827"/>
      <c r="FB57" s="828"/>
      <c r="FC57" s="828"/>
      <c r="FD57" s="372" t="str">
        <f t="shared" si="37"/>
        <v>NA</v>
      </c>
      <c r="FE57" s="827"/>
      <c r="FF57" s="828"/>
      <c r="FG57" s="828"/>
      <c r="FH57" s="372" t="str">
        <f t="shared" si="38"/>
        <v>NA</v>
      </c>
      <c r="FI57" s="827"/>
      <c r="FJ57" s="828"/>
      <c r="FK57" s="828"/>
      <c r="FL57" s="372" t="str">
        <f t="shared" si="39"/>
        <v>NA</v>
      </c>
      <c r="FM57" s="827"/>
      <c r="FN57" s="828"/>
      <c r="FO57" s="828"/>
      <c r="FP57" s="372" t="str">
        <f t="shared" si="40"/>
        <v>NA</v>
      </c>
      <c r="FQ57" s="827"/>
      <c r="FR57" s="828"/>
      <c r="FS57" s="828"/>
      <c r="FT57" s="372" t="str">
        <f t="shared" si="41"/>
        <v>NA</v>
      </c>
      <c r="FU57" s="827"/>
      <c r="FV57" s="828"/>
      <c r="FW57" s="828"/>
      <c r="FX57" s="372" t="str">
        <f t="shared" si="42"/>
        <v>NA</v>
      </c>
      <c r="FY57" s="827"/>
      <c r="FZ57" s="828"/>
      <c r="GA57" s="828"/>
      <c r="GB57" s="372" t="str">
        <f t="shared" si="43"/>
        <v>NA</v>
      </c>
      <c r="GC57" s="827"/>
      <c r="GD57" s="828"/>
      <c r="GE57" s="828"/>
      <c r="GF57" s="372" t="str">
        <f t="shared" si="44"/>
        <v>NA</v>
      </c>
      <c r="GG57" s="827"/>
      <c r="GH57" s="828"/>
      <c r="GI57" s="828"/>
      <c r="GJ57" s="372" t="str">
        <f t="shared" si="45"/>
        <v>NA</v>
      </c>
      <c r="GK57" s="827"/>
      <c r="GL57" s="828"/>
      <c r="GM57" s="828"/>
      <c r="GN57" s="372" t="str">
        <f t="shared" si="46"/>
        <v>NA</v>
      </c>
      <c r="GO57" s="827"/>
      <c r="GP57" s="828"/>
      <c r="GQ57" s="828"/>
      <c r="GR57" s="372" t="str">
        <f t="shared" si="47"/>
        <v>NA</v>
      </c>
      <c r="GS57" s="827"/>
      <c r="GT57" s="828"/>
      <c r="GU57" s="828"/>
      <c r="GV57" s="372" t="str">
        <f t="shared" si="48"/>
        <v>NA</v>
      </c>
      <c r="GW57" s="827"/>
      <c r="GX57" s="828"/>
      <c r="GY57" s="828"/>
      <c r="GZ57" s="372" t="str">
        <f t="shared" si="49"/>
        <v>NA</v>
      </c>
      <c r="HA57" s="827"/>
      <c r="HB57" s="828"/>
      <c r="HC57" s="828"/>
      <c r="HD57" s="372" t="str">
        <f t="shared" si="50"/>
        <v>NA</v>
      </c>
      <c r="HE57" s="827"/>
      <c r="HF57" s="828"/>
      <c r="HG57" s="828"/>
      <c r="HH57" s="372" t="str">
        <f t="shared" si="51"/>
        <v>NA</v>
      </c>
      <c r="HI57" s="827"/>
      <c r="HJ57" s="828"/>
      <c r="HK57" s="828"/>
      <c r="HL57" s="372" t="str">
        <f t="shared" si="52"/>
        <v>NA</v>
      </c>
      <c r="HM57" s="827"/>
      <c r="HN57" s="828"/>
      <c r="HO57" s="828"/>
      <c r="HP57" s="372" t="str">
        <f t="shared" si="53"/>
        <v>NA</v>
      </c>
      <c r="HQ57" s="827"/>
      <c r="HR57" s="828"/>
      <c r="HS57" s="828"/>
      <c r="HT57" s="372" t="str">
        <f t="shared" si="54"/>
        <v>NA</v>
      </c>
      <c r="HU57" s="827"/>
      <c r="HV57" s="828"/>
      <c r="HW57" s="828"/>
      <c r="HX57" s="372" t="str">
        <f t="shared" si="55"/>
        <v>NA</v>
      </c>
      <c r="HY57" s="827"/>
      <c r="HZ57" s="828"/>
      <c r="IA57" s="828"/>
      <c r="IB57" s="372" t="str">
        <f t="shared" si="56"/>
        <v>NA</v>
      </c>
      <c r="IC57" s="827"/>
      <c r="ID57" s="828"/>
      <c r="IE57" s="828"/>
      <c r="IF57" s="372" t="str">
        <f t="shared" si="57"/>
        <v>NA</v>
      </c>
      <c r="IG57" s="827"/>
      <c r="IH57" s="828"/>
      <c r="II57" s="828"/>
      <c r="IJ57" s="372" t="str">
        <f t="shared" si="58"/>
        <v>NA</v>
      </c>
      <c r="IK57" s="827"/>
      <c r="IL57" s="828"/>
      <c r="IM57" s="828"/>
      <c r="IN57" s="372" t="str">
        <f t="shared" si="59"/>
        <v>NA</v>
      </c>
      <c r="IO57" s="827"/>
      <c r="IP57" s="828"/>
      <c r="IQ57" s="828"/>
      <c r="IR57" s="372" t="str">
        <f t="shared" si="60"/>
        <v>NA</v>
      </c>
      <c r="IS57" s="827"/>
      <c r="IT57" s="828"/>
      <c r="IU57" s="828"/>
      <c r="IV57" s="372" t="str">
        <f t="shared" si="61"/>
        <v>NA</v>
      </c>
      <c r="IW57" s="827"/>
      <c r="IX57" s="828"/>
      <c r="IY57" s="828"/>
      <c r="IZ57" s="372" t="str">
        <f t="shared" si="62"/>
        <v>NA</v>
      </c>
      <c r="JA57" s="827"/>
      <c r="JB57" s="828"/>
      <c r="JC57" s="828"/>
      <c r="JD57" s="372" t="str">
        <f t="shared" si="63"/>
        <v>NA</v>
      </c>
      <c r="JE57" s="827"/>
      <c r="JF57" s="828"/>
      <c r="JG57" s="828"/>
      <c r="JH57" s="372" t="str">
        <f t="shared" si="64"/>
        <v>NA</v>
      </c>
      <c r="JI57" s="827"/>
      <c r="JJ57" s="828"/>
      <c r="JK57" s="828"/>
      <c r="JL57" s="372" t="str">
        <f t="shared" si="65"/>
        <v>NA</v>
      </c>
      <c r="JM57" s="827"/>
      <c r="JN57" s="828"/>
      <c r="JO57" s="828"/>
      <c r="JP57" s="372" t="str">
        <f t="shared" si="66"/>
        <v>NA</v>
      </c>
      <c r="JQ57" s="827"/>
      <c r="JR57" s="828"/>
      <c r="JS57" s="828"/>
      <c r="JT57" s="372" t="str">
        <f t="shared" si="67"/>
        <v>NA</v>
      </c>
      <c r="JU57" s="827"/>
      <c r="JV57" s="828"/>
      <c r="JW57" s="828"/>
      <c r="JX57" s="372" t="str">
        <f t="shared" si="68"/>
        <v>NA</v>
      </c>
      <c r="JY57" s="827"/>
      <c r="JZ57" s="828"/>
      <c r="KA57" s="828"/>
      <c r="KB57" s="372" t="str">
        <f t="shared" si="69"/>
        <v>NA</v>
      </c>
      <c r="KC57" s="827"/>
      <c r="KD57" s="828"/>
      <c r="KE57" s="828"/>
      <c r="KF57" s="372" t="str">
        <f t="shared" si="70"/>
        <v>NA</v>
      </c>
      <c r="KG57" s="827"/>
      <c r="KH57" s="828"/>
      <c r="KI57" s="828"/>
      <c r="KJ57" s="372" t="str">
        <f t="shared" si="71"/>
        <v>NA</v>
      </c>
      <c r="KK57" s="827"/>
      <c r="KL57" s="828"/>
      <c r="KM57" s="828"/>
      <c r="KN57" s="372" t="str">
        <f t="shared" si="72"/>
        <v>NA</v>
      </c>
      <c r="KO57" s="827"/>
      <c r="KP57" s="828"/>
      <c r="KQ57" s="828"/>
      <c r="KR57" s="372" t="str">
        <f t="shared" si="73"/>
        <v>NA</v>
      </c>
      <c r="KS57" s="827"/>
      <c r="KT57" s="828"/>
      <c r="KU57" s="828"/>
      <c r="KV57" s="372" t="str">
        <f t="shared" si="74"/>
        <v>NA</v>
      </c>
      <c r="KW57" s="827"/>
      <c r="KX57" s="828"/>
      <c r="KY57" s="828"/>
      <c r="KZ57" s="372" t="str">
        <f t="shared" si="75"/>
        <v>NA</v>
      </c>
      <c r="LA57" s="827"/>
      <c r="LB57" s="828"/>
      <c r="LC57" s="828"/>
      <c r="LD57" s="372" t="str">
        <f t="shared" si="76"/>
        <v>NA</v>
      </c>
      <c r="LE57" s="827"/>
      <c r="LF57" s="828"/>
      <c r="LG57" s="828"/>
      <c r="LH57" s="372" t="str">
        <f t="shared" si="77"/>
        <v>NA</v>
      </c>
      <c r="LI57" s="827"/>
      <c r="LJ57" s="828"/>
      <c r="LK57" s="828"/>
      <c r="LL57" s="372" t="str">
        <f t="shared" si="78"/>
        <v>NA</v>
      </c>
      <c r="LM57" s="827"/>
      <c r="LN57" s="828"/>
      <c r="LO57" s="828"/>
      <c r="LP57" s="372" t="str">
        <f t="shared" si="79"/>
        <v>NA</v>
      </c>
      <c r="LQ57" s="827"/>
      <c r="LR57" s="828"/>
      <c r="LS57" s="828"/>
      <c r="LT57" s="372" t="str">
        <f t="shared" si="80"/>
        <v>NA</v>
      </c>
      <c r="LU57" s="827"/>
      <c r="LV57" s="828"/>
      <c r="LW57" s="828"/>
      <c r="LX57" s="372" t="str">
        <f t="shared" si="81"/>
        <v>NA</v>
      </c>
      <c r="LY57" s="827"/>
      <c r="LZ57" s="828"/>
      <c r="MA57" s="828"/>
      <c r="MB57" s="372" t="str">
        <f t="shared" si="82"/>
        <v>NA</v>
      </c>
      <c r="MC57" s="827"/>
      <c r="MD57" s="828"/>
      <c r="ME57" s="828"/>
      <c r="MF57" s="372" t="str">
        <f t="shared" si="83"/>
        <v>NA</v>
      </c>
      <c r="MG57" s="827"/>
      <c r="MH57" s="828"/>
      <c r="MI57" s="828"/>
      <c r="MJ57" s="372" t="str">
        <f t="shared" si="84"/>
        <v>NA</v>
      </c>
      <c r="MK57" s="827"/>
      <c r="ML57" s="828"/>
      <c r="MM57" s="828"/>
      <c r="MN57" s="372" t="str">
        <f t="shared" si="85"/>
        <v>NA</v>
      </c>
      <c r="MO57" s="827"/>
      <c r="MP57" s="828"/>
      <c r="MQ57" s="828"/>
      <c r="MR57" s="372" t="str">
        <f t="shared" si="86"/>
        <v>NA</v>
      </c>
      <c r="MS57" s="827"/>
      <c r="MT57" s="828"/>
      <c r="MU57" s="828"/>
      <c r="MV57" s="372" t="str">
        <f t="shared" si="87"/>
        <v>NA</v>
      </c>
      <c r="MW57" s="827"/>
      <c r="MX57" s="828"/>
      <c r="MY57" s="828"/>
      <c r="MZ57" s="372" t="str">
        <f t="shared" si="88"/>
        <v>NA</v>
      </c>
      <c r="NA57" s="827"/>
      <c r="NB57" s="828"/>
      <c r="NC57" s="828"/>
      <c r="ND57" s="372" t="str">
        <f t="shared" si="89"/>
        <v>NA</v>
      </c>
      <c r="NE57" s="827"/>
      <c r="NF57" s="828"/>
      <c r="NG57" s="828"/>
      <c r="NH57" s="372" t="str">
        <f t="shared" si="90"/>
        <v>NA</v>
      </c>
      <c r="NI57" s="406" t="str">
        <f t="shared" si="0"/>
        <v>NA</v>
      </c>
      <c r="NJ57" s="826">
        <f>SUM(NI57:NI60)</f>
        <v>0</v>
      </c>
      <c r="NK57" s="100"/>
      <c r="NL57" s="100"/>
    </row>
    <row r="58" spans="1:376" s="26" customFormat="1" ht="128.25" customHeight="1">
      <c r="A58" s="1060"/>
      <c r="B58" s="1057"/>
      <c r="C58" s="1059"/>
      <c r="D58" s="804"/>
      <c r="E58" s="918"/>
      <c r="F58" s="919"/>
      <c r="G58" s="871"/>
      <c r="H58" s="872"/>
      <c r="I58" s="376" t="s">
        <v>654</v>
      </c>
      <c r="J58" s="384"/>
      <c r="K58" s="922"/>
      <c r="L58" s="388"/>
      <c r="M58" s="827"/>
      <c r="N58" s="828"/>
      <c r="O58" s="828"/>
      <c r="P58" s="372" t="str">
        <f t="shared" si="1"/>
        <v>NA</v>
      </c>
      <c r="Q58" s="827"/>
      <c r="R58" s="828"/>
      <c r="S58" s="828"/>
      <c r="T58" s="372" t="str">
        <f t="shared" si="2"/>
        <v>NA</v>
      </c>
      <c r="U58" s="827"/>
      <c r="V58" s="828"/>
      <c r="W58" s="828"/>
      <c r="X58" s="372" t="str">
        <f t="shared" si="3"/>
        <v>NA</v>
      </c>
      <c r="Y58" s="827"/>
      <c r="Z58" s="828"/>
      <c r="AA58" s="828"/>
      <c r="AB58" s="372" t="str">
        <f t="shared" si="4"/>
        <v>NA</v>
      </c>
      <c r="AC58" s="827"/>
      <c r="AD58" s="828"/>
      <c r="AE58" s="828"/>
      <c r="AF58" s="372" t="str">
        <f t="shared" si="5"/>
        <v>NA</v>
      </c>
      <c r="AG58" s="827"/>
      <c r="AH58" s="828"/>
      <c r="AI58" s="828"/>
      <c r="AJ58" s="372" t="str">
        <f t="shared" si="6"/>
        <v>NA</v>
      </c>
      <c r="AK58" s="827"/>
      <c r="AL58" s="828"/>
      <c r="AM58" s="828"/>
      <c r="AN58" s="372" t="str">
        <f t="shared" si="7"/>
        <v>NA</v>
      </c>
      <c r="AO58" s="827"/>
      <c r="AP58" s="828"/>
      <c r="AQ58" s="828"/>
      <c r="AR58" s="372" t="str">
        <f t="shared" si="8"/>
        <v>NA</v>
      </c>
      <c r="AS58" s="827"/>
      <c r="AT58" s="828"/>
      <c r="AU58" s="828"/>
      <c r="AV58" s="372" t="str">
        <f t="shared" si="9"/>
        <v>NA</v>
      </c>
      <c r="AW58" s="827"/>
      <c r="AX58" s="828"/>
      <c r="AY58" s="828"/>
      <c r="AZ58" s="372" t="str">
        <f t="shared" si="10"/>
        <v>NA</v>
      </c>
      <c r="BA58" s="827"/>
      <c r="BB58" s="828"/>
      <c r="BC58" s="828"/>
      <c r="BD58" s="372" t="str">
        <f t="shared" si="11"/>
        <v>NA</v>
      </c>
      <c r="BE58" s="827"/>
      <c r="BF58" s="828"/>
      <c r="BG58" s="828"/>
      <c r="BH58" s="372" t="str">
        <f t="shared" si="12"/>
        <v>NA</v>
      </c>
      <c r="BI58" s="827"/>
      <c r="BJ58" s="828"/>
      <c r="BK58" s="828"/>
      <c r="BL58" s="372" t="str">
        <f t="shared" si="13"/>
        <v>NA</v>
      </c>
      <c r="BM58" s="827"/>
      <c r="BN58" s="828"/>
      <c r="BO58" s="828"/>
      <c r="BP58" s="372" t="str">
        <f t="shared" si="14"/>
        <v>NA</v>
      </c>
      <c r="BQ58" s="827"/>
      <c r="BR58" s="828"/>
      <c r="BS58" s="828"/>
      <c r="BT58" s="372" t="str">
        <f t="shared" si="15"/>
        <v>NA</v>
      </c>
      <c r="BU58" s="827"/>
      <c r="BV58" s="828"/>
      <c r="BW58" s="828"/>
      <c r="BX58" s="372" t="str">
        <f t="shared" si="16"/>
        <v>NA</v>
      </c>
      <c r="BY58" s="827"/>
      <c r="BZ58" s="828"/>
      <c r="CA58" s="828"/>
      <c r="CB58" s="372" t="str">
        <f t="shared" si="17"/>
        <v>NA</v>
      </c>
      <c r="CC58" s="827"/>
      <c r="CD58" s="828"/>
      <c r="CE58" s="828"/>
      <c r="CF58" s="372" t="str">
        <f t="shared" si="18"/>
        <v>NA</v>
      </c>
      <c r="CG58" s="827"/>
      <c r="CH58" s="828"/>
      <c r="CI58" s="828"/>
      <c r="CJ58" s="372" t="str">
        <f t="shared" si="19"/>
        <v>NA</v>
      </c>
      <c r="CK58" s="827"/>
      <c r="CL58" s="828"/>
      <c r="CM58" s="828"/>
      <c r="CN58" s="372" t="str">
        <f t="shared" si="20"/>
        <v>NA</v>
      </c>
      <c r="CO58" s="827"/>
      <c r="CP58" s="828"/>
      <c r="CQ58" s="828"/>
      <c r="CR58" s="372" t="str">
        <f t="shared" si="21"/>
        <v>NA</v>
      </c>
      <c r="CS58" s="827"/>
      <c r="CT58" s="828"/>
      <c r="CU58" s="828"/>
      <c r="CV58" s="372" t="str">
        <f t="shared" si="22"/>
        <v>NA</v>
      </c>
      <c r="CW58" s="827"/>
      <c r="CX58" s="828"/>
      <c r="CY58" s="828"/>
      <c r="CZ58" s="372" t="str">
        <f t="shared" si="23"/>
        <v>NA</v>
      </c>
      <c r="DA58" s="827"/>
      <c r="DB58" s="828"/>
      <c r="DC58" s="828"/>
      <c r="DD58" s="372" t="str">
        <f t="shared" si="24"/>
        <v>NA</v>
      </c>
      <c r="DE58" s="827"/>
      <c r="DF58" s="828"/>
      <c r="DG58" s="828"/>
      <c r="DH58" s="372" t="str">
        <f t="shared" si="25"/>
        <v>NA</v>
      </c>
      <c r="DI58" s="827"/>
      <c r="DJ58" s="828"/>
      <c r="DK58" s="828"/>
      <c r="DL58" s="372" t="str">
        <f t="shared" si="26"/>
        <v>NA</v>
      </c>
      <c r="DM58" s="827"/>
      <c r="DN58" s="828"/>
      <c r="DO58" s="828"/>
      <c r="DP58" s="372" t="str">
        <f t="shared" si="27"/>
        <v>NA</v>
      </c>
      <c r="DQ58" s="827"/>
      <c r="DR58" s="828"/>
      <c r="DS58" s="828"/>
      <c r="DT58" s="372" t="str">
        <f t="shared" si="28"/>
        <v>NA</v>
      </c>
      <c r="DU58" s="827"/>
      <c r="DV58" s="828"/>
      <c r="DW58" s="828"/>
      <c r="DX58" s="372" t="str">
        <f t="shared" si="29"/>
        <v>NA</v>
      </c>
      <c r="DY58" s="827"/>
      <c r="DZ58" s="828"/>
      <c r="EA58" s="828"/>
      <c r="EB58" s="372" t="str">
        <f t="shared" si="30"/>
        <v>NA</v>
      </c>
      <c r="EC58" s="827"/>
      <c r="ED58" s="828"/>
      <c r="EE58" s="828"/>
      <c r="EF58" s="372" t="str">
        <f t="shared" si="31"/>
        <v>NA</v>
      </c>
      <c r="EG58" s="827"/>
      <c r="EH58" s="828"/>
      <c r="EI58" s="828"/>
      <c r="EJ58" s="372" t="str">
        <f t="shared" si="32"/>
        <v>NA</v>
      </c>
      <c r="EK58" s="827"/>
      <c r="EL58" s="828"/>
      <c r="EM58" s="828"/>
      <c r="EN58" s="372" t="str">
        <f t="shared" si="33"/>
        <v>NA</v>
      </c>
      <c r="EO58" s="827"/>
      <c r="EP58" s="828"/>
      <c r="EQ58" s="828"/>
      <c r="ER58" s="372" t="str">
        <f t="shared" si="34"/>
        <v>NA</v>
      </c>
      <c r="ES58" s="827"/>
      <c r="ET58" s="828"/>
      <c r="EU58" s="828"/>
      <c r="EV58" s="372" t="str">
        <f t="shared" si="35"/>
        <v>NA</v>
      </c>
      <c r="EW58" s="827"/>
      <c r="EX58" s="828"/>
      <c r="EY58" s="828"/>
      <c r="EZ58" s="372" t="str">
        <f t="shared" si="36"/>
        <v>NA</v>
      </c>
      <c r="FA58" s="827"/>
      <c r="FB58" s="828"/>
      <c r="FC58" s="828"/>
      <c r="FD58" s="372" t="str">
        <f t="shared" si="37"/>
        <v>NA</v>
      </c>
      <c r="FE58" s="827"/>
      <c r="FF58" s="828"/>
      <c r="FG58" s="828"/>
      <c r="FH58" s="372" t="str">
        <f t="shared" si="38"/>
        <v>NA</v>
      </c>
      <c r="FI58" s="827"/>
      <c r="FJ58" s="828"/>
      <c r="FK58" s="828"/>
      <c r="FL58" s="372" t="str">
        <f t="shared" si="39"/>
        <v>NA</v>
      </c>
      <c r="FM58" s="827"/>
      <c r="FN58" s="828"/>
      <c r="FO58" s="828"/>
      <c r="FP58" s="372" t="str">
        <f t="shared" si="40"/>
        <v>NA</v>
      </c>
      <c r="FQ58" s="827"/>
      <c r="FR58" s="828"/>
      <c r="FS58" s="828"/>
      <c r="FT58" s="372" t="str">
        <f t="shared" si="41"/>
        <v>NA</v>
      </c>
      <c r="FU58" s="827"/>
      <c r="FV58" s="828"/>
      <c r="FW58" s="828"/>
      <c r="FX58" s="372" t="str">
        <f t="shared" si="42"/>
        <v>NA</v>
      </c>
      <c r="FY58" s="827"/>
      <c r="FZ58" s="828"/>
      <c r="GA58" s="828"/>
      <c r="GB58" s="372" t="str">
        <f t="shared" si="43"/>
        <v>NA</v>
      </c>
      <c r="GC58" s="827"/>
      <c r="GD58" s="828"/>
      <c r="GE58" s="828"/>
      <c r="GF58" s="372" t="str">
        <f t="shared" si="44"/>
        <v>NA</v>
      </c>
      <c r="GG58" s="827"/>
      <c r="GH58" s="828"/>
      <c r="GI58" s="828"/>
      <c r="GJ58" s="372" t="str">
        <f t="shared" si="45"/>
        <v>NA</v>
      </c>
      <c r="GK58" s="827"/>
      <c r="GL58" s="828"/>
      <c r="GM58" s="828"/>
      <c r="GN58" s="372" t="str">
        <f t="shared" si="46"/>
        <v>NA</v>
      </c>
      <c r="GO58" s="827"/>
      <c r="GP58" s="828"/>
      <c r="GQ58" s="828"/>
      <c r="GR58" s="372" t="str">
        <f t="shared" si="47"/>
        <v>NA</v>
      </c>
      <c r="GS58" s="827"/>
      <c r="GT58" s="828"/>
      <c r="GU58" s="828"/>
      <c r="GV58" s="372" t="str">
        <f t="shared" si="48"/>
        <v>NA</v>
      </c>
      <c r="GW58" s="827"/>
      <c r="GX58" s="828"/>
      <c r="GY58" s="828"/>
      <c r="GZ58" s="372" t="str">
        <f t="shared" si="49"/>
        <v>NA</v>
      </c>
      <c r="HA58" s="827"/>
      <c r="HB58" s="828"/>
      <c r="HC58" s="828"/>
      <c r="HD58" s="372" t="str">
        <f t="shared" si="50"/>
        <v>NA</v>
      </c>
      <c r="HE58" s="827"/>
      <c r="HF58" s="828"/>
      <c r="HG58" s="828"/>
      <c r="HH58" s="372" t="str">
        <f t="shared" si="51"/>
        <v>NA</v>
      </c>
      <c r="HI58" s="827"/>
      <c r="HJ58" s="828"/>
      <c r="HK58" s="828"/>
      <c r="HL58" s="372" t="str">
        <f t="shared" si="52"/>
        <v>NA</v>
      </c>
      <c r="HM58" s="827"/>
      <c r="HN58" s="828"/>
      <c r="HO58" s="828"/>
      <c r="HP58" s="372" t="str">
        <f t="shared" si="53"/>
        <v>NA</v>
      </c>
      <c r="HQ58" s="827"/>
      <c r="HR58" s="828"/>
      <c r="HS58" s="828"/>
      <c r="HT58" s="372" t="str">
        <f t="shared" si="54"/>
        <v>NA</v>
      </c>
      <c r="HU58" s="827"/>
      <c r="HV58" s="828"/>
      <c r="HW58" s="828"/>
      <c r="HX58" s="372" t="str">
        <f t="shared" si="55"/>
        <v>NA</v>
      </c>
      <c r="HY58" s="827"/>
      <c r="HZ58" s="828"/>
      <c r="IA58" s="828"/>
      <c r="IB58" s="372" t="str">
        <f t="shared" si="56"/>
        <v>NA</v>
      </c>
      <c r="IC58" s="827"/>
      <c r="ID58" s="828"/>
      <c r="IE58" s="828"/>
      <c r="IF58" s="372" t="str">
        <f t="shared" si="57"/>
        <v>NA</v>
      </c>
      <c r="IG58" s="827"/>
      <c r="IH58" s="828"/>
      <c r="II58" s="828"/>
      <c r="IJ58" s="372" t="str">
        <f t="shared" si="58"/>
        <v>NA</v>
      </c>
      <c r="IK58" s="827"/>
      <c r="IL58" s="828"/>
      <c r="IM58" s="828"/>
      <c r="IN58" s="372" t="str">
        <f t="shared" si="59"/>
        <v>NA</v>
      </c>
      <c r="IO58" s="827"/>
      <c r="IP58" s="828"/>
      <c r="IQ58" s="828"/>
      <c r="IR58" s="372" t="str">
        <f t="shared" si="60"/>
        <v>NA</v>
      </c>
      <c r="IS58" s="827"/>
      <c r="IT58" s="828"/>
      <c r="IU58" s="828"/>
      <c r="IV58" s="372" t="str">
        <f t="shared" si="61"/>
        <v>NA</v>
      </c>
      <c r="IW58" s="827"/>
      <c r="IX58" s="828"/>
      <c r="IY58" s="828"/>
      <c r="IZ58" s="372" t="str">
        <f t="shared" si="62"/>
        <v>NA</v>
      </c>
      <c r="JA58" s="827"/>
      <c r="JB58" s="828"/>
      <c r="JC58" s="828"/>
      <c r="JD58" s="372" t="str">
        <f t="shared" si="63"/>
        <v>NA</v>
      </c>
      <c r="JE58" s="827"/>
      <c r="JF58" s="828"/>
      <c r="JG58" s="828"/>
      <c r="JH58" s="372" t="str">
        <f t="shared" si="64"/>
        <v>NA</v>
      </c>
      <c r="JI58" s="827"/>
      <c r="JJ58" s="828"/>
      <c r="JK58" s="828"/>
      <c r="JL58" s="372" t="str">
        <f t="shared" si="65"/>
        <v>NA</v>
      </c>
      <c r="JM58" s="827"/>
      <c r="JN58" s="828"/>
      <c r="JO58" s="828"/>
      <c r="JP58" s="372" t="str">
        <f t="shared" si="66"/>
        <v>NA</v>
      </c>
      <c r="JQ58" s="827"/>
      <c r="JR58" s="828"/>
      <c r="JS58" s="828"/>
      <c r="JT58" s="372" t="str">
        <f t="shared" si="67"/>
        <v>NA</v>
      </c>
      <c r="JU58" s="827"/>
      <c r="JV58" s="828"/>
      <c r="JW58" s="828"/>
      <c r="JX58" s="372" t="str">
        <f t="shared" si="68"/>
        <v>NA</v>
      </c>
      <c r="JY58" s="827"/>
      <c r="JZ58" s="828"/>
      <c r="KA58" s="828"/>
      <c r="KB58" s="372" t="str">
        <f t="shared" si="69"/>
        <v>NA</v>
      </c>
      <c r="KC58" s="827"/>
      <c r="KD58" s="828"/>
      <c r="KE58" s="828"/>
      <c r="KF58" s="372" t="str">
        <f t="shared" si="70"/>
        <v>NA</v>
      </c>
      <c r="KG58" s="827"/>
      <c r="KH58" s="828"/>
      <c r="KI58" s="828"/>
      <c r="KJ58" s="372" t="str">
        <f t="shared" si="71"/>
        <v>NA</v>
      </c>
      <c r="KK58" s="827"/>
      <c r="KL58" s="828"/>
      <c r="KM58" s="828"/>
      <c r="KN58" s="372" t="str">
        <f t="shared" si="72"/>
        <v>NA</v>
      </c>
      <c r="KO58" s="827"/>
      <c r="KP58" s="828"/>
      <c r="KQ58" s="828"/>
      <c r="KR58" s="372" t="str">
        <f t="shared" si="73"/>
        <v>NA</v>
      </c>
      <c r="KS58" s="827"/>
      <c r="KT58" s="828"/>
      <c r="KU58" s="828"/>
      <c r="KV58" s="372" t="str">
        <f t="shared" si="74"/>
        <v>NA</v>
      </c>
      <c r="KW58" s="827"/>
      <c r="KX58" s="828"/>
      <c r="KY58" s="828"/>
      <c r="KZ58" s="372" t="str">
        <f t="shared" si="75"/>
        <v>NA</v>
      </c>
      <c r="LA58" s="827"/>
      <c r="LB58" s="828"/>
      <c r="LC58" s="828"/>
      <c r="LD58" s="372" t="str">
        <f t="shared" si="76"/>
        <v>NA</v>
      </c>
      <c r="LE58" s="827"/>
      <c r="LF58" s="828"/>
      <c r="LG58" s="828"/>
      <c r="LH58" s="372" t="str">
        <f t="shared" si="77"/>
        <v>NA</v>
      </c>
      <c r="LI58" s="827"/>
      <c r="LJ58" s="828"/>
      <c r="LK58" s="828"/>
      <c r="LL58" s="372" t="str">
        <f t="shared" si="78"/>
        <v>NA</v>
      </c>
      <c r="LM58" s="827"/>
      <c r="LN58" s="828"/>
      <c r="LO58" s="828"/>
      <c r="LP58" s="372" t="str">
        <f t="shared" si="79"/>
        <v>NA</v>
      </c>
      <c r="LQ58" s="827"/>
      <c r="LR58" s="828"/>
      <c r="LS58" s="828"/>
      <c r="LT58" s="372" t="str">
        <f t="shared" si="80"/>
        <v>NA</v>
      </c>
      <c r="LU58" s="827"/>
      <c r="LV58" s="828"/>
      <c r="LW58" s="828"/>
      <c r="LX58" s="372" t="str">
        <f t="shared" si="81"/>
        <v>NA</v>
      </c>
      <c r="LY58" s="827"/>
      <c r="LZ58" s="828"/>
      <c r="MA58" s="828"/>
      <c r="MB58" s="372" t="str">
        <f t="shared" si="82"/>
        <v>NA</v>
      </c>
      <c r="MC58" s="827"/>
      <c r="MD58" s="828"/>
      <c r="ME58" s="828"/>
      <c r="MF58" s="372" t="str">
        <f t="shared" si="83"/>
        <v>NA</v>
      </c>
      <c r="MG58" s="827"/>
      <c r="MH58" s="828"/>
      <c r="MI58" s="828"/>
      <c r="MJ58" s="372" t="str">
        <f t="shared" si="84"/>
        <v>NA</v>
      </c>
      <c r="MK58" s="827"/>
      <c r="ML58" s="828"/>
      <c r="MM58" s="828"/>
      <c r="MN58" s="372" t="str">
        <f t="shared" si="85"/>
        <v>NA</v>
      </c>
      <c r="MO58" s="827"/>
      <c r="MP58" s="828"/>
      <c r="MQ58" s="828"/>
      <c r="MR58" s="372" t="str">
        <f t="shared" si="86"/>
        <v>NA</v>
      </c>
      <c r="MS58" s="827"/>
      <c r="MT58" s="828"/>
      <c r="MU58" s="828"/>
      <c r="MV58" s="372" t="str">
        <f t="shared" si="87"/>
        <v>NA</v>
      </c>
      <c r="MW58" s="827"/>
      <c r="MX58" s="828"/>
      <c r="MY58" s="828"/>
      <c r="MZ58" s="372" t="str">
        <f t="shared" si="88"/>
        <v>NA</v>
      </c>
      <c r="NA58" s="827"/>
      <c r="NB58" s="828"/>
      <c r="NC58" s="828"/>
      <c r="ND58" s="372" t="str">
        <f t="shared" si="89"/>
        <v>NA</v>
      </c>
      <c r="NE58" s="827"/>
      <c r="NF58" s="828"/>
      <c r="NG58" s="828"/>
      <c r="NH58" s="372" t="str">
        <f t="shared" si="90"/>
        <v>NA</v>
      </c>
      <c r="NI58" s="406" t="str">
        <f t="shared" si="0"/>
        <v>NA</v>
      </c>
      <c r="NJ58" s="826"/>
      <c r="NK58" s="100"/>
      <c r="NL58" s="100"/>
    </row>
    <row r="59" spans="1:376" s="26" customFormat="1" ht="102.75" customHeight="1">
      <c r="A59" s="1060"/>
      <c r="B59" s="1057"/>
      <c r="C59" s="1059"/>
      <c r="D59" s="804"/>
      <c r="E59" s="918"/>
      <c r="F59" s="919"/>
      <c r="G59" s="871"/>
      <c r="H59" s="872"/>
      <c r="I59" s="376" t="s">
        <v>655</v>
      </c>
      <c r="J59" s="384"/>
      <c r="K59" s="922"/>
      <c r="L59" s="388"/>
      <c r="M59" s="827"/>
      <c r="N59" s="828"/>
      <c r="O59" s="828"/>
      <c r="P59" s="372" t="str">
        <f t="shared" si="1"/>
        <v>NA</v>
      </c>
      <c r="Q59" s="827"/>
      <c r="R59" s="828"/>
      <c r="S59" s="828"/>
      <c r="T59" s="372" t="str">
        <f t="shared" si="2"/>
        <v>NA</v>
      </c>
      <c r="U59" s="827"/>
      <c r="V59" s="828"/>
      <c r="W59" s="828"/>
      <c r="X59" s="372" t="str">
        <f t="shared" si="3"/>
        <v>NA</v>
      </c>
      <c r="Y59" s="827"/>
      <c r="Z59" s="828"/>
      <c r="AA59" s="828"/>
      <c r="AB59" s="372" t="str">
        <f t="shared" si="4"/>
        <v>NA</v>
      </c>
      <c r="AC59" s="827"/>
      <c r="AD59" s="828"/>
      <c r="AE59" s="828"/>
      <c r="AF59" s="372" t="str">
        <f t="shared" si="5"/>
        <v>NA</v>
      </c>
      <c r="AG59" s="827"/>
      <c r="AH59" s="828"/>
      <c r="AI59" s="828"/>
      <c r="AJ59" s="372" t="str">
        <f t="shared" si="6"/>
        <v>NA</v>
      </c>
      <c r="AK59" s="827"/>
      <c r="AL59" s="828"/>
      <c r="AM59" s="828"/>
      <c r="AN59" s="372" t="str">
        <f t="shared" si="7"/>
        <v>NA</v>
      </c>
      <c r="AO59" s="827"/>
      <c r="AP59" s="828"/>
      <c r="AQ59" s="828"/>
      <c r="AR59" s="372" t="str">
        <f t="shared" si="8"/>
        <v>NA</v>
      </c>
      <c r="AS59" s="827"/>
      <c r="AT59" s="828"/>
      <c r="AU59" s="828"/>
      <c r="AV59" s="372" t="str">
        <f t="shared" si="9"/>
        <v>NA</v>
      </c>
      <c r="AW59" s="827"/>
      <c r="AX59" s="828"/>
      <c r="AY59" s="828"/>
      <c r="AZ59" s="372" t="str">
        <f t="shared" si="10"/>
        <v>NA</v>
      </c>
      <c r="BA59" s="827"/>
      <c r="BB59" s="828"/>
      <c r="BC59" s="828"/>
      <c r="BD59" s="372" t="str">
        <f t="shared" si="11"/>
        <v>NA</v>
      </c>
      <c r="BE59" s="827"/>
      <c r="BF59" s="828"/>
      <c r="BG59" s="828"/>
      <c r="BH59" s="372" t="str">
        <f t="shared" si="12"/>
        <v>NA</v>
      </c>
      <c r="BI59" s="827"/>
      <c r="BJ59" s="828"/>
      <c r="BK59" s="828"/>
      <c r="BL59" s="372" t="str">
        <f t="shared" si="13"/>
        <v>NA</v>
      </c>
      <c r="BM59" s="827"/>
      <c r="BN59" s="828"/>
      <c r="BO59" s="828"/>
      <c r="BP59" s="372" t="str">
        <f t="shared" si="14"/>
        <v>NA</v>
      </c>
      <c r="BQ59" s="827"/>
      <c r="BR59" s="828"/>
      <c r="BS59" s="828"/>
      <c r="BT59" s="372" t="str">
        <f t="shared" si="15"/>
        <v>NA</v>
      </c>
      <c r="BU59" s="827"/>
      <c r="BV59" s="828"/>
      <c r="BW59" s="828"/>
      <c r="BX59" s="372" t="str">
        <f t="shared" si="16"/>
        <v>NA</v>
      </c>
      <c r="BY59" s="827"/>
      <c r="BZ59" s="828"/>
      <c r="CA59" s="828"/>
      <c r="CB59" s="372" t="str">
        <f t="shared" si="17"/>
        <v>NA</v>
      </c>
      <c r="CC59" s="827"/>
      <c r="CD59" s="828"/>
      <c r="CE59" s="828"/>
      <c r="CF59" s="372" t="str">
        <f t="shared" si="18"/>
        <v>NA</v>
      </c>
      <c r="CG59" s="827"/>
      <c r="CH59" s="828"/>
      <c r="CI59" s="828"/>
      <c r="CJ59" s="372" t="str">
        <f t="shared" si="19"/>
        <v>NA</v>
      </c>
      <c r="CK59" s="827"/>
      <c r="CL59" s="828"/>
      <c r="CM59" s="828"/>
      <c r="CN59" s="372" t="str">
        <f t="shared" si="20"/>
        <v>NA</v>
      </c>
      <c r="CO59" s="827"/>
      <c r="CP59" s="828"/>
      <c r="CQ59" s="828"/>
      <c r="CR59" s="372" t="str">
        <f t="shared" si="21"/>
        <v>NA</v>
      </c>
      <c r="CS59" s="827"/>
      <c r="CT59" s="828"/>
      <c r="CU59" s="828"/>
      <c r="CV59" s="372" t="str">
        <f t="shared" si="22"/>
        <v>NA</v>
      </c>
      <c r="CW59" s="827"/>
      <c r="CX59" s="828"/>
      <c r="CY59" s="828"/>
      <c r="CZ59" s="372" t="str">
        <f t="shared" si="23"/>
        <v>NA</v>
      </c>
      <c r="DA59" s="827"/>
      <c r="DB59" s="828"/>
      <c r="DC59" s="828"/>
      <c r="DD59" s="372" t="str">
        <f t="shared" si="24"/>
        <v>NA</v>
      </c>
      <c r="DE59" s="827"/>
      <c r="DF59" s="828"/>
      <c r="DG59" s="828"/>
      <c r="DH59" s="372" t="str">
        <f t="shared" si="25"/>
        <v>NA</v>
      </c>
      <c r="DI59" s="827"/>
      <c r="DJ59" s="828"/>
      <c r="DK59" s="828"/>
      <c r="DL59" s="372" t="str">
        <f t="shared" si="26"/>
        <v>NA</v>
      </c>
      <c r="DM59" s="827"/>
      <c r="DN59" s="828"/>
      <c r="DO59" s="828"/>
      <c r="DP59" s="372" t="str">
        <f t="shared" si="27"/>
        <v>NA</v>
      </c>
      <c r="DQ59" s="827"/>
      <c r="DR59" s="828"/>
      <c r="DS59" s="828"/>
      <c r="DT59" s="372" t="str">
        <f t="shared" si="28"/>
        <v>NA</v>
      </c>
      <c r="DU59" s="827"/>
      <c r="DV59" s="828"/>
      <c r="DW59" s="828"/>
      <c r="DX59" s="372" t="str">
        <f t="shared" si="29"/>
        <v>NA</v>
      </c>
      <c r="DY59" s="827"/>
      <c r="DZ59" s="828"/>
      <c r="EA59" s="828"/>
      <c r="EB59" s="372" t="str">
        <f t="shared" si="30"/>
        <v>NA</v>
      </c>
      <c r="EC59" s="827"/>
      <c r="ED59" s="828"/>
      <c r="EE59" s="828"/>
      <c r="EF59" s="372" t="str">
        <f t="shared" si="31"/>
        <v>NA</v>
      </c>
      <c r="EG59" s="827"/>
      <c r="EH59" s="828"/>
      <c r="EI59" s="828"/>
      <c r="EJ59" s="372" t="str">
        <f t="shared" si="32"/>
        <v>NA</v>
      </c>
      <c r="EK59" s="827"/>
      <c r="EL59" s="828"/>
      <c r="EM59" s="828"/>
      <c r="EN59" s="372" t="str">
        <f t="shared" si="33"/>
        <v>NA</v>
      </c>
      <c r="EO59" s="827"/>
      <c r="EP59" s="828"/>
      <c r="EQ59" s="828"/>
      <c r="ER59" s="372" t="str">
        <f t="shared" si="34"/>
        <v>NA</v>
      </c>
      <c r="ES59" s="827"/>
      <c r="ET59" s="828"/>
      <c r="EU59" s="828"/>
      <c r="EV59" s="372" t="str">
        <f t="shared" si="35"/>
        <v>NA</v>
      </c>
      <c r="EW59" s="827"/>
      <c r="EX59" s="828"/>
      <c r="EY59" s="828"/>
      <c r="EZ59" s="372" t="str">
        <f t="shared" si="36"/>
        <v>NA</v>
      </c>
      <c r="FA59" s="827"/>
      <c r="FB59" s="828"/>
      <c r="FC59" s="828"/>
      <c r="FD59" s="372" t="str">
        <f t="shared" si="37"/>
        <v>NA</v>
      </c>
      <c r="FE59" s="827"/>
      <c r="FF59" s="828"/>
      <c r="FG59" s="828"/>
      <c r="FH59" s="372" t="str">
        <f t="shared" si="38"/>
        <v>NA</v>
      </c>
      <c r="FI59" s="827"/>
      <c r="FJ59" s="828"/>
      <c r="FK59" s="828"/>
      <c r="FL59" s="372" t="str">
        <f t="shared" si="39"/>
        <v>NA</v>
      </c>
      <c r="FM59" s="827"/>
      <c r="FN59" s="828"/>
      <c r="FO59" s="828"/>
      <c r="FP59" s="372" t="str">
        <f t="shared" si="40"/>
        <v>NA</v>
      </c>
      <c r="FQ59" s="827"/>
      <c r="FR59" s="828"/>
      <c r="FS59" s="828"/>
      <c r="FT59" s="372" t="str">
        <f t="shared" si="41"/>
        <v>NA</v>
      </c>
      <c r="FU59" s="827"/>
      <c r="FV59" s="828"/>
      <c r="FW59" s="828"/>
      <c r="FX59" s="372" t="str">
        <f t="shared" si="42"/>
        <v>NA</v>
      </c>
      <c r="FY59" s="827"/>
      <c r="FZ59" s="828"/>
      <c r="GA59" s="828"/>
      <c r="GB59" s="372" t="str">
        <f t="shared" si="43"/>
        <v>NA</v>
      </c>
      <c r="GC59" s="827"/>
      <c r="GD59" s="828"/>
      <c r="GE59" s="828"/>
      <c r="GF59" s="372" t="str">
        <f t="shared" si="44"/>
        <v>NA</v>
      </c>
      <c r="GG59" s="827"/>
      <c r="GH59" s="828"/>
      <c r="GI59" s="828"/>
      <c r="GJ59" s="372" t="str">
        <f t="shared" si="45"/>
        <v>NA</v>
      </c>
      <c r="GK59" s="827"/>
      <c r="GL59" s="828"/>
      <c r="GM59" s="828"/>
      <c r="GN59" s="372" t="str">
        <f t="shared" si="46"/>
        <v>NA</v>
      </c>
      <c r="GO59" s="827"/>
      <c r="GP59" s="828"/>
      <c r="GQ59" s="828"/>
      <c r="GR59" s="372" t="str">
        <f t="shared" si="47"/>
        <v>NA</v>
      </c>
      <c r="GS59" s="827"/>
      <c r="GT59" s="828"/>
      <c r="GU59" s="828"/>
      <c r="GV59" s="372" t="str">
        <f t="shared" si="48"/>
        <v>NA</v>
      </c>
      <c r="GW59" s="827"/>
      <c r="GX59" s="828"/>
      <c r="GY59" s="828"/>
      <c r="GZ59" s="372" t="str">
        <f t="shared" si="49"/>
        <v>NA</v>
      </c>
      <c r="HA59" s="827"/>
      <c r="HB59" s="828"/>
      <c r="HC59" s="828"/>
      <c r="HD59" s="372" t="str">
        <f t="shared" si="50"/>
        <v>NA</v>
      </c>
      <c r="HE59" s="827"/>
      <c r="HF59" s="828"/>
      <c r="HG59" s="828"/>
      <c r="HH59" s="372" t="str">
        <f t="shared" si="51"/>
        <v>NA</v>
      </c>
      <c r="HI59" s="827"/>
      <c r="HJ59" s="828"/>
      <c r="HK59" s="828"/>
      <c r="HL59" s="372" t="str">
        <f t="shared" si="52"/>
        <v>NA</v>
      </c>
      <c r="HM59" s="827"/>
      <c r="HN59" s="828"/>
      <c r="HO59" s="828"/>
      <c r="HP59" s="372" t="str">
        <f t="shared" si="53"/>
        <v>NA</v>
      </c>
      <c r="HQ59" s="827"/>
      <c r="HR59" s="828"/>
      <c r="HS59" s="828"/>
      <c r="HT59" s="372" t="str">
        <f t="shared" si="54"/>
        <v>NA</v>
      </c>
      <c r="HU59" s="827"/>
      <c r="HV59" s="828"/>
      <c r="HW59" s="828"/>
      <c r="HX59" s="372" t="str">
        <f t="shared" si="55"/>
        <v>NA</v>
      </c>
      <c r="HY59" s="827"/>
      <c r="HZ59" s="828"/>
      <c r="IA59" s="828"/>
      <c r="IB59" s="372" t="str">
        <f t="shared" si="56"/>
        <v>NA</v>
      </c>
      <c r="IC59" s="827"/>
      <c r="ID59" s="828"/>
      <c r="IE59" s="828"/>
      <c r="IF59" s="372" t="str">
        <f t="shared" si="57"/>
        <v>NA</v>
      </c>
      <c r="IG59" s="827"/>
      <c r="IH59" s="828"/>
      <c r="II59" s="828"/>
      <c r="IJ59" s="372" t="str">
        <f t="shared" si="58"/>
        <v>NA</v>
      </c>
      <c r="IK59" s="827"/>
      <c r="IL59" s="828"/>
      <c r="IM59" s="828"/>
      <c r="IN59" s="372" t="str">
        <f t="shared" si="59"/>
        <v>NA</v>
      </c>
      <c r="IO59" s="827"/>
      <c r="IP59" s="828"/>
      <c r="IQ59" s="828"/>
      <c r="IR59" s="372" t="str">
        <f t="shared" si="60"/>
        <v>NA</v>
      </c>
      <c r="IS59" s="827"/>
      <c r="IT59" s="828"/>
      <c r="IU59" s="828"/>
      <c r="IV59" s="372" t="str">
        <f t="shared" si="61"/>
        <v>NA</v>
      </c>
      <c r="IW59" s="827"/>
      <c r="IX59" s="828"/>
      <c r="IY59" s="828"/>
      <c r="IZ59" s="372" t="str">
        <f t="shared" si="62"/>
        <v>NA</v>
      </c>
      <c r="JA59" s="827"/>
      <c r="JB59" s="828"/>
      <c r="JC59" s="828"/>
      <c r="JD59" s="372" t="str">
        <f t="shared" si="63"/>
        <v>NA</v>
      </c>
      <c r="JE59" s="827"/>
      <c r="JF59" s="828"/>
      <c r="JG59" s="828"/>
      <c r="JH59" s="372" t="str">
        <f t="shared" si="64"/>
        <v>NA</v>
      </c>
      <c r="JI59" s="827"/>
      <c r="JJ59" s="828"/>
      <c r="JK59" s="828"/>
      <c r="JL59" s="372" t="str">
        <f t="shared" si="65"/>
        <v>NA</v>
      </c>
      <c r="JM59" s="827"/>
      <c r="JN59" s="828"/>
      <c r="JO59" s="828"/>
      <c r="JP59" s="372" t="str">
        <f t="shared" si="66"/>
        <v>NA</v>
      </c>
      <c r="JQ59" s="827"/>
      <c r="JR59" s="828"/>
      <c r="JS59" s="828"/>
      <c r="JT59" s="372" t="str">
        <f t="shared" si="67"/>
        <v>NA</v>
      </c>
      <c r="JU59" s="827"/>
      <c r="JV59" s="828"/>
      <c r="JW59" s="828"/>
      <c r="JX59" s="372" t="str">
        <f t="shared" si="68"/>
        <v>NA</v>
      </c>
      <c r="JY59" s="827"/>
      <c r="JZ59" s="828"/>
      <c r="KA59" s="828"/>
      <c r="KB59" s="372" t="str">
        <f t="shared" si="69"/>
        <v>NA</v>
      </c>
      <c r="KC59" s="827"/>
      <c r="KD59" s="828"/>
      <c r="KE59" s="828"/>
      <c r="KF59" s="372" t="str">
        <f t="shared" si="70"/>
        <v>NA</v>
      </c>
      <c r="KG59" s="827"/>
      <c r="KH59" s="828"/>
      <c r="KI59" s="828"/>
      <c r="KJ59" s="372" t="str">
        <f t="shared" si="71"/>
        <v>NA</v>
      </c>
      <c r="KK59" s="827"/>
      <c r="KL59" s="828"/>
      <c r="KM59" s="828"/>
      <c r="KN59" s="372" t="str">
        <f t="shared" si="72"/>
        <v>NA</v>
      </c>
      <c r="KO59" s="827"/>
      <c r="KP59" s="828"/>
      <c r="KQ59" s="828"/>
      <c r="KR59" s="372" t="str">
        <f t="shared" si="73"/>
        <v>NA</v>
      </c>
      <c r="KS59" s="827"/>
      <c r="KT59" s="828"/>
      <c r="KU59" s="828"/>
      <c r="KV59" s="372" t="str">
        <f t="shared" si="74"/>
        <v>NA</v>
      </c>
      <c r="KW59" s="827"/>
      <c r="KX59" s="828"/>
      <c r="KY59" s="828"/>
      <c r="KZ59" s="372" t="str">
        <f t="shared" si="75"/>
        <v>NA</v>
      </c>
      <c r="LA59" s="827"/>
      <c r="LB59" s="828"/>
      <c r="LC59" s="828"/>
      <c r="LD59" s="372" t="str">
        <f t="shared" si="76"/>
        <v>NA</v>
      </c>
      <c r="LE59" s="827"/>
      <c r="LF59" s="828"/>
      <c r="LG59" s="828"/>
      <c r="LH59" s="372" t="str">
        <f t="shared" si="77"/>
        <v>NA</v>
      </c>
      <c r="LI59" s="827"/>
      <c r="LJ59" s="828"/>
      <c r="LK59" s="828"/>
      <c r="LL59" s="372" t="str">
        <f t="shared" si="78"/>
        <v>NA</v>
      </c>
      <c r="LM59" s="827"/>
      <c r="LN59" s="828"/>
      <c r="LO59" s="828"/>
      <c r="LP59" s="372" t="str">
        <f t="shared" si="79"/>
        <v>NA</v>
      </c>
      <c r="LQ59" s="827"/>
      <c r="LR59" s="828"/>
      <c r="LS59" s="828"/>
      <c r="LT59" s="372" t="str">
        <f t="shared" si="80"/>
        <v>NA</v>
      </c>
      <c r="LU59" s="827"/>
      <c r="LV59" s="828"/>
      <c r="LW59" s="828"/>
      <c r="LX59" s="372" t="str">
        <f t="shared" si="81"/>
        <v>NA</v>
      </c>
      <c r="LY59" s="827"/>
      <c r="LZ59" s="828"/>
      <c r="MA59" s="828"/>
      <c r="MB59" s="372" t="str">
        <f t="shared" si="82"/>
        <v>NA</v>
      </c>
      <c r="MC59" s="827"/>
      <c r="MD59" s="828"/>
      <c r="ME59" s="828"/>
      <c r="MF59" s="372" t="str">
        <f t="shared" si="83"/>
        <v>NA</v>
      </c>
      <c r="MG59" s="827"/>
      <c r="MH59" s="828"/>
      <c r="MI59" s="828"/>
      <c r="MJ59" s="372" t="str">
        <f t="shared" si="84"/>
        <v>NA</v>
      </c>
      <c r="MK59" s="827"/>
      <c r="ML59" s="828"/>
      <c r="MM59" s="828"/>
      <c r="MN59" s="372" t="str">
        <f t="shared" si="85"/>
        <v>NA</v>
      </c>
      <c r="MO59" s="827"/>
      <c r="MP59" s="828"/>
      <c r="MQ59" s="828"/>
      <c r="MR59" s="372" t="str">
        <f t="shared" si="86"/>
        <v>NA</v>
      </c>
      <c r="MS59" s="827"/>
      <c r="MT59" s="828"/>
      <c r="MU59" s="828"/>
      <c r="MV59" s="372" t="str">
        <f t="shared" si="87"/>
        <v>NA</v>
      </c>
      <c r="MW59" s="827"/>
      <c r="MX59" s="828"/>
      <c r="MY59" s="828"/>
      <c r="MZ59" s="372" t="str">
        <f t="shared" si="88"/>
        <v>NA</v>
      </c>
      <c r="NA59" s="827"/>
      <c r="NB59" s="828"/>
      <c r="NC59" s="828"/>
      <c r="ND59" s="372" t="str">
        <f t="shared" si="89"/>
        <v>NA</v>
      </c>
      <c r="NE59" s="827"/>
      <c r="NF59" s="828"/>
      <c r="NG59" s="828"/>
      <c r="NH59" s="372" t="str">
        <f t="shared" si="90"/>
        <v>NA</v>
      </c>
      <c r="NI59" s="406" t="str">
        <f t="shared" si="0"/>
        <v>NA</v>
      </c>
      <c r="NJ59" s="826"/>
      <c r="NK59" s="100"/>
      <c r="NL59" s="100"/>
    </row>
    <row r="60" spans="1:376" s="26" customFormat="1" ht="106.5" customHeight="1">
      <c r="A60" s="1060"/>
      <c r="B60" s="1057"/>
      <c r="C60" s="1059"/>
      <c r="D60" s="804"/>
      <c r="E60" s="920"/>
      <c r="F60" s="921"/>
      <c r="G60" s="873"/>
      <c r="H60" s="874"/>
      <c r="I60" s="376" t="s">
        <v>674</v>
      </c>
      <c r="J60" s="384"/>
      <c r="K60" s="922"/>
      <c r="L60" s="388"/>
      <c r="M60" s="827"/>
      <c r="N60" s="828"/>
      <c r="O60" s="828"/>
      <c r="P60" s="372" t="str">
        <f t="shared" si="1"/>
        <v>NA</v>
      </c>
      <c r="Q60" s="827"/>
      <c r="R60" s="828"/>
      <c r="S60" s="828"/>
      <c r="T60" s="372" t="str">
        <f t="shared" si="2"/>
        <v>NA</v>
      </c>
      <c r="U60" s="827"/>
      <c r="V60" s="828"/>
      <c r="W60" s="828"/>
      <c r="X60" s="372" t="str">
        <f t="shared" si="3"/>
        <v>NA</v>
      </c>
      <c r="Y60" s="827"/>
      <c r="Z60" s="828"/>
      <c r="AA60" s="828"/>
      <c r="AB60" s="372" t="str">
        <f t="shared" si="4"/>
        <v>NA</v>
      </c>
      <c r="AC60" s="827"/>
      <c r="AD60" s="828"/>
      <c r="AE60" s="828"/>
      <c r="AF60" s="372" t="str">
        <f t="shared" si="5"/>
        <v>NA</v>
      </c>
      <c r="AG60" s="827"/>
      <c r="AH60" s="828"/>
      <c r="AI60" s="828"/>
      <c r="AJ60" s="372" t="str">
        <f t="shared" si="6"/>
        <v>NA</v>
      </c>
      <c r="AK60" s="827"/>
      <c r="AL60" s="828"/>
      <c r="AM60" s="828"/>
      <c r="AN60" s="372" t="str">
        <f t="shared" si="7"/>
        <v>NA</v>
      </c>
      <c r="AO60" s="827"/>
      <c r="AP60" s="828"/>
      <c r="AQ60" s="828"/>
      <c r="AR60" s="372" t="str">
        <f t="shared" si="8"/>
        <v>NA</v>
      </c>
      <c r="AS60" s="827"/>
      <c r="AT60" s="828"/>
      <c r="AU60" s="828"/>
      <c r="AV60" s="372" t="str">
        <f t="shared" si="9"/>
        <v>NA</v>
      </c>
      <c r="AW60" s="827"/>
      <c r="AX60" s="828"/>
      <c r="AY60" s="828"/>
      <c r="AZ60" s="372" t="str">
        <f t="shared" si="10"/>
        <v>NA</v>
      </c>
      <c r="BA60" s="827"/>
      <c r="BB60" s="828"/>
      <c r="BC60" s="828"/>
      <c r="BD60" s="372" t="str">
        <f t="shared" si="11"/>
        <v>NA</v>
      </c>
      <c r="BE60" s="827"/>
      <c r="BF60" s="828"/>
      <c r="BG60" s="828"/>
      <c r="BH60" s="372" t="str">
        <f t="shared" si="12"/>
        <v>NA</v>
      </c>
      <c r="BI60" s="827"/>
      <c r="BJ60" s="828"/>
      <c r="BK60" s="828"/>
      <c r="BL60" s="372" t="str">
        <f t="shared" si="13"/>
        <v>NA</v>
      </c>
      <c r="BM60" s="827"/>
      <c r="BN60" s="828"/>
      <c r="BO60" s="828"/>
      <c r="BP60" s="372" t="str">
        <f t="shared" si="14"/>
        <v>NA</v>
      </c>
      <c r="BQ60" s="827"/>
      <c r="BR60" s="828"/>
      <c r="BS60" s="828"/>
      <c r="BT60" s="372" t="str">
        <f t="shared" si="15"/>
        <v>NA</v>
      </c>
      <c r="BU60" s="827"/>
      <c r="BV60" s="828"/>
      <c r="BW60" s="828"/>
      <c r="BX60" s="372" t="str">
        <f t="shared" si="16"/>
        <v>NA</v>
      </c>
      <c r="BY60" s="827"/>
      <c r="BZ60" s="828"/>
      <c r="CA60" s="828"/>
      <c r="CB60" s="372" t="str">
        <f t="shared" si="17"/>
        <v>NA</v>
      </c>
      <c r="CC60" s="827"/>
      <c r="CD60" s="828"/>
      <c r="CE60" s="828"/>
      <c r="CF60" s="372" t="str">
        <f t="shared" si="18"/>
        <v>NA</v>
      </c>
      <c r="CG60" s="827"/>
      <c r="CH60" s="828"/>
      <c r="CI60" s="828"/>
      <c r="CJ60" s="372" t="str">
        <f t="shared" si="19"/>
        <v>NA</v>
      </c>
      <c r="CK60" s="827"/>
      <c r="CL60" s="828"/>
      <c r="CM60" s="828"/>
      <c r="CN60" s="372" t="str">
        <f t="shared" si="20"/>
        <v>NA</v>
      </c>
      <c r="CO60" s="827"/>
      <c r="CP60" s="828"/>
      <c r="CQ60" s="828"/>
      <c r="CR60" s="372" t="str">
        <f t="shared" si="21"/>
        <v>NA</v>
      </c>
      <c r="CS60" s="827"/>
      <c r="CT60" s="828"/>
      <c r="CU60" s="828"/>
      <c r="CV60" s="372" t="str">
        <f t="shared" si="22"/>
        <v>NA</v>
      </c>
      <c r="CW60" s="827"/>
      <c r="CX60" s="828"/>
      <c r="CY60" s="828"/>
      <c r="CZ60" s="372" t="str">
        <f t="shared" si="23"/>
        <v>NA</v>
      </c>
      <c r="DA60" s="827"/>
      <c r="DB60" s="828"/>
      <c r="DC60" s="828"/>
      <c r="DD60" s="372" t="str">
        <f t="shared" si="24"/>
        <v>NA</v>
      </c>
      <c r="DE60" s="827"/>
      <c r="DF60" s="828"/>
      <c r="DG60" s="828"/>
      <c r="DH60" s="372" t="str">
        <f t="shared" si="25"/>
        <v>NA</v>
      </c>
      <c r="DI60" s="827"/>
      <c r="DJ60" s="828"/>
      <c r="DK60" s="828"/>
      <c r="DL60" s="372" t="str">
        <f t="shared" si="26"/>
        <v>NA</v>
      </c>
      <c r="DM60" s="827"/>
      <c r="DN60" s="828"/>
      <c r="DO60" s="828"/>
      <c r="DP60" s="372" t="str">
        <f t="shared" si="27"/>
        <v>NA</v>
      </c>
      <c r="DQ60" s="827"/>
      <c r="DR60" s="828"/>
      <c r="DS60" s="828"/>
      <c r="DT60" s="372" t="str">
        <f t="shared" si="28"/>
        <v>NA</v>
      </c>
      <c r="DU60" s="827"/>
      <c r="DV60" s="828"/>
      <c r="DW60" s="828"/>
      <c r="DX60" s="372" t="str">
        <f t="shared" si="29"/>
        <v>NA</v>
      </c>
      <c r="DY60" s="827"/>
      <c r="DZ60" s="828"/>
      <c r="EA60" s="828"/>
      <c r="EB60" s="372" t="str">
        <f t="shared" si="30"/>
        <v>NA</v>
      </c>
      <c r="EC60" s="827"/>
      <c r="ED60" s="828"/>
      <c r="EE60" s="828"/>
      <c r="EF60" s="372" t="str">
        <f t="shared" si="31"/>
        <v>NA</v>
      </c>
      <c r="EG60" s="827"/>
      <c r="EH60" s="828"/>
      <c r="EI60" s="828"/>
      <c r="EJ60" s="372" t="str">
        <f t="shared" si="32"/>
        <v>NA</v>
      </c>
      <c r="EK60" s="827"/>
      <c r="EL60" s="828"/>
      <c r="EM60" s="828"/>
      <c r="EN60" s="372" t="str">
        <f t="shared" si="33"/>
        <v>NA</v>
      </c>
      <c r="EO60" s="827"/>
      <c r="EP60" s="828"/>
      <c r="EQ60" s="828"/>
      <c r="ER60" s="372" t="str">
        <f t="shared" si="34"/>
        <v>NA</v>
      </c>
      <c r="ES60" s="827"/>
      <c r="ET60" s="828"/>
      <c r="EU60" s="828"/>
      <c r="EV60" s="372" t="str">
        <f t="shared" si="35"/>
        <v>NA</v>
      </c>
      <c r="EW60" s="827"/>
      <c r="EX60" s="828"/>
      <c r="EY60" s="828"/>
      <c r="EZ60" s="372" t="str">
        <f t="shared" si="36"/>
        <v>NA</v>
      </c>
      <c r="FA60" s="827"/>
      <c r="FB60" s="828"/>
      <c r="FC60" s="828"/>
      <c r="FD60" s="372" t="str">
        <f t="shared" si="37"/>
        <v>NA</v>
      </c>
      <c r="FE60" s="827"/>
      <c r="FF60" s="828"/>
      <c r="FG60" s="828"/>
      <c r="FH60" s="372" t="str">
        <f t="shared" si="38"/>
        <v>NA</v>
      </c>
      <c r="FI60" s="827"/>
      <c r="FJ60" s="828"/>
      <c r="FK60" s="828"/>
      <c r="FL60" s="372" t="str">
        <f t="shared" si="39"/>
        <v>NA</v>
      </c>
      <c r="FM60" s="827"/>
      <c r="FN60" s="828"/>
      <c r="FO60" s="828"/>
      <c r="FP60" s="372" t="str">
        <f t="shared" si="40"/>
        <v>NA</v>
      </c>
      <c r="FQ60" s="827"/>
      <c r="FR60" s="828"/>
      <c r="FS60" s="828"/>
      <c r="FT60" s="372" t="str">
        <f t="shared" si="41"/>
        <v>NA</v>
      </c>
      <c r="FU60" s="827"/>
      <c r="FV60" s="828"/>
      <c r="FW60" s="828"/>
      <c r="FX60" s="372" t="str">
        <f t="shared" si="42"/>
        <v>NA</v>
      </c>
      <c r="FY60" s="827"/>
      <c r="FZ60" s="828"/>
      <c r="GA60" s="828"/>
      <c r="GB60" s="372" t="str">
        <f t="shared" si="43"/>
        <v>NA</v>
      </c>
      <c r="GC60" s="827"/>
      <c r="GD60" s="828"/>
      <c r="GE60" s="828"/>
      <c r="GF60" s="372" t="str">
        <f t="shared" si="44"/>
        <v>NA</v>
      </c>
      <c r="GG60" s="827"/>
      <c r="GH60" s="828"/>
      <c r="GI60" s="828"/>
      <c r="GJ60" s="372" t="str">
        <f t="shared" si="45"/>
        <v>NA</v>
      </c>
      <c r="GK60" s="827"/>
      <c r="GL60" s="828"/>
      <c r="GM60" s="828"/>
      <c r="GN60" s="372" t="str">
        <f t="shared" si="46"/>
        <v>NA</v>
      </c>
      <c r="GO60" s="827"/>
      <c r="GP60" s="828"/>
      <c r="GQ60" s="828"/>
      <c r="GR60" s="372" t="str">
        <f t="shared" si="47"/>
        <v>NA</v>
      </c>
      <c r="GS60" s="827"/>
      <c r="GT60" s="828"/>
      <c r="GU60" s="828"/>
      <c r="GV60" s="372" t="str">
        <f t="shared" si="48"/>
        <v>NA</v>
      </c>
      <c r="GW60" s="827"/>
      <c r="GX60" s="828"/>
      <c r="GY60" s="828"/>
      <c r="GZ60" s="372" t="str">
        <f t="shared" si="49"/>
        <v>NA</v>
      </c>
      <c r="HA60" s="827"/>
      <c r="HB60" s="828"/>
      <c r="HC60" s="828"/>
      <c r="HD60" s="372" t="str">
        <f t="shared" si="50"/>
        <v>NA</v>
      </c>
      <c r="HE60" s="827"/>
      <c r="HF60" s="828"/>
      <c r="HG60" s="828"/>
      <c r="HH60" s="372" t="str">
        <f t="shared" si="51"/>
        <v>NA</v>
      </c>
      <c r="HI60" s="827"/>
      <c r="HJ60" s="828"/>
      <c r="HK60" s="828"/>
      <c r="HL60" s="372" t="str">
        <f t="shared" si="52"/>
        <v>NA</v>
      </c>
      <c r="HM60" s="827"/>
      <c r="HN60" s="828"/>
      <c r="HO60" s="828"/>
      <c r="HP60" s="372" t="str">
        <f t="shared" si="53"/>
        <v>NA</v>
      </c>
      <c r="HQ60" s="827"/>
      <c r="HR60" s="828"/>
      <c r="HS60" s="828"/>
      <c r="HT60" s="372" t="str">
        <f t="shared" si="54"/>
        <v>NA</v>
      </c>
      <c r="HU60" s="827"/>
      <c r="HV60" s="828"/>
      <c r="HW60" s="828"/>
      <c r="HX60" s="372" t="str">
        <f t="shared" si="55"/>
        <v>NA</v>
      </c>
      <c r="HY60" s="827"/>
      <c r="HZ60" s="828"/>
      <c r="IA60" s="828"/>
      <c r="IB60" s="372" t="str">
        <f t="shared" si="56"/>
        <v>NA</v>
      </c>
      <c r="IC60" s="827"/>
      <c r="ID60" s="828"/>
      <c r="IE60" s="828"/>
      <c r="IF60" s="372" t="str">
        <f t="shared" si="57"/>
        <v>NA</v>
      </c>
      <c r="IG60" s="827"/>
      <c r="IH60" s="828"/>
      <c r="II60" s="828"/>
      <c r="IJ60" s="372" t="str">
        <f t="shared" si="58"/>
        <v>NA</v>
      </c>
      <c r="IK60" s="827"/>
      <c r="IL60" s="828"/>
      <c r="IM60" s="828"/>
      <c r="IN60" s="372" t="str">
        <f t="shared" si="59"/>
        <v>NA</v>
      </c>
      <c r="IO60" s="827"/>
      <c r="IP60" s="828"/>
      <c r="IQ60" s="828"/>
      <c r="IR60" s="372" t="str">
        <f t="shared" si="60"/>
        <v>NA</v>
      </c>
      <c r="IS60" s="827"/>
      <c r="IT60" s="828"/>
      <c r="IU60" s="828"/>
      <c r="IV60" s="372" t="str">
        <f t="shared" si="61"/>
        <v>NA</v>
      </c>
      <c r="IW60" s="827"/>
      <c r="IX60" s="828"/>
      <c r="IY60" s="828"/>
      <c r="IZ60" s="372" t="str">
        <f t="shared" si="62"/>
        <v>NA</v>
      </c>
      <c r="JA60" s="827"/>
      <c r="JB60" s="828"/>
      <c r="JC60" s="828"/>
      <c r="JD60" s="372" t="str">
        <f t="shared" si="63"/>
        <v>NA</v>
      </c>
      <c r="JE60" s="827"/>
      <c r="JF60" s="828"/>
      <c r="JG60" s="828"/>
      <c r="JH60" s="372" t="str">
        <f t="shared" si="64"/>
        <v>NA</v>
      </c>
      <c r="JI60" s="827"/>
      <c r="JJ60" s="828"/>
      <c r="JK60" s="828"/>
      <c r="JL60" s="372" t="str">
        <f t="shared" si="65"/>
        <v>NA</v>
      </c>
      <c r="JM60" s="827"/>
      <c r="JN60" s="828"/>
      <c r="JO60" s="828"/>
      <c r="JP60" s="372" t="str">
        <f t="shared" si="66"/>
        <v>NA</v>
      </c>
      <c r="JQ60" s="827"/>
      <c r="JR60" s="828"/>
      <c r="JS60" s="828"/>
      <c r="JT60" s="372" t="str">
        <f t="shared" si="67"/>
        <v>NA</v>
      </c>
      <c r="JU60" s="827"/>
      <c r="JV60" s="828"/>
      <c r="JW60" s="828"/>
      <c r="JX60" s="372" t="str">
        <f t="shared" si="68"/>
        <v>NA</v>
      </c>
      <c r="JY60" s="827"/>
      <c r="JZ60" s="828"/>
      <c r="KA60" s="828"/>
      <c r="KB60" s="372" t="str">
        <f t="shared" si="69"/>
        <v>NA</v>
      </c>
      <c r="KC60" s="827"/>
      <c r="KD60" s="828"/>
      <c r="KE60" s="828"/>
      <c r="KF60" s="372" t="str">
        <f t="shared" si="70"/>
        <v>NA</v>
      </c>
      <c r="KG60" s="827"/>
      <c r="KH60" s="828"/>
      <c r="KI60" s="828"/>
      <c r="KJ60" s="372" t="str">
        <f t="shared" si="71"/>
        <v>NA</v>
      </c>
      <c r="KK60" s="827"/>
      <c r="KL60" s="828"/>
      <c r="KM60" s="828"/>
      <c r="KN60" s="372" t="str">
        <f t="shared" si="72"/>
        <v>NA</v>
      </c>
      <c r="KO60" s="827"/>
      <c r="KP60" s="828"/>
      <c r="KQ60" s="828"/>
      <c r="KR60" s="372" t="str">
        <f t="shared" si="73"/>
        <v>NA</v>
      </c>
      <c r="KS60" s="827"/>
      <c r="KT60" s="828"/>
      <c r="KU60" s="828"/>
      <c r="KV60" s="372" t="str">
        <f t="shared" si="74"/>
        <v>NA</v>
      </c>
      <c r="KW60" s="827"/>
      <c r="KX60" s="828"/>
      <c r="KY60" s="828"/>
      <c r="KZ60" s="372" t="str">
        <f t="shared" si="75"/>
        <v>NA</v>
      </c>
      <c r="LA60" s="827"/>
      <c r="LB60" s="828"/>
      <c r="LC60" s="828"/>
      <c r="LD60" s="372" t="str">
        <f t="shared" si="76"/>
        <v>NA</v>
      </c>
      <c r="LE60" s="827"/>
      <c r="LF60" s="828"/>
      <c r="LG60" s="828"/>
      <c r="LH60" s="372" t="str">
        <f t="shared" si="77"/>
        <v>NA</v>
      </c>
      <c r="LI60" s="827"/>
      <c r="LJ60" s="828"/>
      <c r="LK60" s="828"/>
      <c r="LL60" s="372" t="str">
        <f t="shared" si="78"/>
        <v>NA</v>
      </c>
      <c r="LM60" s="827"/>
      <c r="LN60" s="828"/>
      <c r="LO60" s="828"/>
      <c r="LP60" s="372" t="str">
        <f t="shared" si="79"/>
        <v>NA</v>
      </c>
      <c r="LQ60" s="827"/>
      <c r="LR60" s="828"/>
      <c r="LS60" s="828"/>
      <c r="LT60" s="372" t="str">
        <f t="shared" si="80"/>
        <v>NA</v>
      </c>
      <c r="LU60" s="827"/>
      <c r="LV60" s="828"/>
      <c r="LW60" s="828"/>
      <c r="LX60" s="372" t="str">
        <f t="shared" si="81"/>
        <v>NA</v>
      </c>
      <c r="LY60" s="827"/>
      <c r="LZ60" s="828"/>
      <c r="MA60" s="828"/>
      <c r="MB60" s="372" t="str">
        <f t="shared" si="82"/>
        <v>NA</v>
      </c>
      <c r="MC60" s="827"/>
      <c r="MD60" s="828"/>
      <c r="ME60" s="828"/>
      <c r="MF60" s="372" t="str">
        <f t="shared" si="83"/>
        <v>NA</v>
      </c>
      <c r="MG60" s="827"/>
      <c r="MH60" s="828"/>
      <c r="MI60" s="828"/>
      <c r="MJ60" s="372" t="str">
        <f t="shared" si="84"/>
        <v>NA</v>
      </c>
      <c r="MK60" s="827"/>
      <c r="ML60" s="828"/>
      <c r="MM60" s="828"/>
      <c r="MN60" s="372" t="str">
        <f t="shared" si="85"/>
        <v>NA</v>
      </c>
      <c r="MO60" s="827"/>
      <c r="MP60" s="828"/>
      <c r="MQ60" s="828"/>
      <c r="MR60" s="372" t="str">
        <f t="shared" si="86"/>
        <v>NA</v>
      </c>
      <c r="MS60" s="827"/>
      <c r="MT60" s="828"/>
      <c r="MU60" s="828"/>
      <c r="MV60" s="372" t="str">
        <f t="shared" si="87"/>
        <v>NA</v>
      </c>
      <c r="MW60" s="827"/>
      <c r="MX60" s="828"/>
      <c r="MY60" s="828"/>
      <c r="MZ60" s="372" t="str">
        <f t="shared" si="88"/>
        <v>NA</v>
      </c>
      <c r="NA60" s="827"/>
      <c r="NB60" s="828"/>
      <c r="NC60" s="828"/>
      <c r="ND60" s="372" t="str">
        <f t="shared" si="89"/>
        <v>NA</v>
      </c>
      <c r="NE60" s="827"/>
      <c r="NF60" s="828"/>
      <c r="NG60" s="828"/>
      <c r="NH60" s="372" t="str">
        <f t="shared" si="90"/>
        <v>NA</v>
      </c>
      <c r="NI60" s="406" t="str">
        <f t="shared" si="0"/>
        <v>NA</v>
      </c>
      <c r="NJ60" s="826"/>
      <c r="NK60" s="100"/>
      <c r="NL60" s="100"/>
    </row>
    <row r="61" spans="1:376" s="26" customFormat="1" ht="127.5" customHeight="1">
      <c r="A61" s="1060"/>
      <c r="B61" s="1057"/>
      <c r="C61" s="1059"/>
      <c r="D61" s="803" t="s">
        <v>302</v>
      </c>
      <c r="E61" s="806" t="s">
        <v>303</v>
      </c>
      <c r="F61" s="807"/>
      <c r="G61" s="812">
        <v>3</v>
      </c>
      <c r="H61" s="813"/>
      <c r="I61" s="373" t="s">
        <v>675</v>
      </c>
      <c r="J61" s="384"/>
      <c r="K61" s="922">
        <f>M61+M62</f>
        <v>0</v>
      </c>
      <c r="L61" s="388"/>
      <c r="M61" s="842"/>
      <c r="N61" s="843"/>
      <c r="O61" s="843"/>
      <c r="P61" s="372" t="str">
        <f t="shared" si="1"/>
        <v>NA</v>
      </c>
      <c r="Q61" s="842"/>
      <c r="R61" s="843"/>
      <c r="S61" s="843"/>
      <c r="T61" s="372" t="str">
        <f t="shared" si="2"/>
        <v>NA</v>
      </c>
      <c r="U61" s="842"/>
      <c r="V61" s="843"/>
      <c r="W61" s="843"/>
      <c r="X61" s="372" t="str">
        <f t="shared" si="3"/>
        <v>NA</v>
      </c>
      <c r="Y61" s="842"/>
      <c r="Z61" s="843"/>
      <c r="AA61" s="843"/>
      <c r="AB61" s="372" t="str">
        <f t="shared" si="4"/>
        <v>NA</v>
      </c>
      <c r="AC61" s="842"/>
      <c r="AD61" s="843"/>
      <c r="AE61" s="843"/>
      <c r="AF61" s="372" t="str">
        <f t="shared" si="5"/>
        <v>NA</v>
      </c>
      <c r="AG61" s="842"/>
      <c r="AH61" s="843"/>
      <c r="AI61" s="843"/>
      <c r="AJ61" s="372" t="str">
        <f t="shared" si="6"/>
        <v>NA</v>
      </c>
      <c r="AK61" s="842"/>
      <c r="AL61" s="843"/>
      <c r="AM61" s="843"/>
      <c r="AN61" s="372" t="str">
        <f t="shared" si="7"/>
        <v>NA</v>
      </c>
      <c r="AO61" s="842"/>
      <c r="AP61" s="843"/>
      <c r="AQ61" s="843"/>
      <c r="AR61" s="372" t="str">
        <f t="shared" si="8"/>
        <v>NA</v>
      </c>
      <c r="AS61" s="842"/>
      <c r="AT61" s="843"/>
      <c r="AU61" s="843"/>
      <c r="AV61" s="372" t="str">
        <f t="shared" si="9"/>
        <v>NA</v>
      </c>
      <c r="AW61" s="842"/>
      <c r="AX61" s="843"/>
      <c r="AY61" s="843"/>
      <c r="AZ61" s="372" t="str">
        <f t="shared" si="10"/>
        <v>NA</v>
      </c>
      <c r="BA61" s="842"/>
      <c r="BB61" s="843"/>
      <c r="BC61" s="843"/>
      <c r="BD61" s="372" t="str">
        <f t="shared" si="11"/>
        <v>NA</v>
      </c>
      <c r="BE61" s="842"/>
      <c r="BF61" s="843"/>
      <c r="BG61" s="843"/>
      <c r="BH61" s="372" t="str">
        <f t="shared" si="12"/>
        <v>NA</v>
      </c>
      <c r="BI61" s="842"/>
      <c r="BJ61" s="843"/>
      <c r="BK61" s="843"/>
      <c r="BL61" s="372" t="str">
        <f t="shared" si="13"/>
        <v>NA</v>
      </c>
      <c r="BM61" s="842"/>
      <c r="BN61" s="843"/>
      <c r="BO61" s="843"/>
      <c r="BP61" s="372" t="str">
        <f t="shared" si="14"/>
        <v>NA</v>
      </c>
      <c r="BQ61" s="842"/>
      <c r="BR61" s="843"/>
      <c r="BS61" s="843"/>
      <c r="BT61" s="372" t="str">
        <f t="shared" si="15"/>
        <v>NA</v>
      </c>
      <c r="BU61" s="842"/>
      <c r="BV61" s="843"/>
      <c r="BW61" s="843"/>
      <c r="BX61" s="372" t="str">
        <f t="shared" si="16"/>
        <v>NA</v>
      </c>
      <c r="BY61" s="842"/>
      <c r="BZ61" s="843"/>
      <c r="CA61" s="843"/>
      <c r="CB61" s="372" t="str">
        <f t="shared" si="17"/>
        <v>NA</v>
      </c>
      <c r="CC61" s="842"/>
      <c r="CD61" s="843"/>
      <c r="CE61" s="843"/>
      <c r="CF61" s="372" t="str">
        <f t="shared" si="18"/>
        <v>NA</v>
      </c>
      <c r="CG61" s="842"/>
      <c r="CH61" s="843"/>
      <c r="CI61" s="843"/>
      <c r="CJ61" s="372" t="str">
        <f t="shared" si="19"/>
        <v>NA</v>
      </c>
      <c r="CK61" s="842"/>
      <c r="CL61" s="843"/>
      <c r="CM61" s="843"/>
      <c r="CN61" s="372" t="str">
        <f t="shared" si="20"/>
        <v>NA</v>
      </c>
      <c r="CO61" s="842"/>
      <c r="CP61" s="843"/>
      <c r="CQ61" s="843"/>
      <c r="CR61" s="372" t="str">
        <f t="shared" si="21"/>
        <v>NA</v>
      </c>
      <c r="CS61" s="842"/>
      <c r="CT61" s="843"/>
      <c r="CU61" s="843"/>
      <c r="CV61" s="372" t="str">
        <f t="shared" si="22"/>
        <v>NA</v>
      </c>
      <c r="CW61" s="842"/>
      <c r="CX61" s="843"/>
      <c r="CY61" s="843"/>
      <c r="CZ61" s="372" t="str">
        <f t="shared" si="23"/>
        <v>NA</v>
      </c>
      <c r="DA61" s="842"/>
      <c r="DB61" s="843"/>
      <c r="DC61" s="843"/>
      <c r="DD61" s="372" t="str">
        <f t="shared" si="24"/>
        <v>NA</v>
      </c>
      <c r="DE61" s="842"/>
      <c r="DF61" s="843"/>
      <c r="DG61" s="843"/>
      <c r="DH61" s="372" t="str">
        <f t="shared" si="25"/>
        <v>NA</v>
      </c>
      <c r="DI61" s="842"/>
      <c r="DJ61" s="843"/>
      <c r="DK61" s="843"/>
      <c r="DL61" s="372" t="str">
        <f t="shared" si="26"/>
        <v>NA</v>
      </c>
      <c r="DM61" s="842"/>
      <c r="DN61" s="843"/>
      <c r="DO61" s="843"/>
      <c r="DP61" s="372" t="str">
        <f t="shared" si="27"/>
        <v>NA</v>
      </c>
      <c r="DQ61" s="842"/>
      <c r="DR61" s="843"/>
      <c r="DS61" s="843"/>
      <c r="DT61" s="372" t="str">
        <f t="shared" si="28"/>
        <v>NA</v>
      </c>
      <c r="DU61" s="842"/>
      <c r="DV61" s="843"/>
      <c r="DW61" s="843"/>
      <c r="DX61" s="372" t="str">
        <f t="shared" si="29"/>
        <v>NA</v>
      </c>
      <c r="DY61" s="842"/>
      <c r="DZ61" s="843"/>
      <c r="EA61" s="843"/>
      <c r="EB61" s="372" t="str">
        <f t="shared" si="30"/>
        <v>NA</v>
      </c>
      <c r="EC61" s="827"/>
      <c r="ED61" s="828"/>
      <c r="EE61" s="828"/>
      <c r="EF61" s="372" t="str">
        <f t="shared" si="31"/>
        <v>NA</v>
      </c>
      <c r="EG61" s="842"/>
      <c r="EH61" s="843"/>
      <c r="EI61" s="843"/>
      <c r="EJ61" s="372" t="str">
        <f t="shared" si="32"/>
        <v>NA</v>
      </c>
      <c r="EK61" s="842"/>
      <c r="EL61" s="843"/>
      <c r="EM61" s="843"/>
      <c r="EN61" s="372" t="str">
        <f t="shared" si="33"/>
        <v>NA</v>
      </c>
      <c r="EO61" s="842"/>
      <c r="EP61" s="843"/>
      <c r="EQ61" s="843"/>
      <c r="ER61" s="372" t="str">
        <f t="shared" si="34"/>
        <v>NA</v>
      </c>
      <c r="ES61" s="842"/>
      <c r="ET61" s="843"/>
      <c r="EU61" s="843"/>
      <c r="EV61" s="372" t="str">
        <f t="shared" si="35"/>
        <v>NA</v>
      </c>
      <c r="EW61" s="842"/>
      <c r="EX61" s="843"/>
      <c r="EY61" s="843"/>
      <c r="EZ61" s="372" t="str">
        <f t="shared" si="36"/>
        <v>NA</v>
      </c>
      <c r="FA61" s="842"/>
      <c r="FB61" s="843"/>
      <c r="FC61" s="843"/>
      <c r="FD61" s="372" t="str">
        <f t="shared" si="37"/>
        <v>NA</v>
      </c>
      <c r="FE61" s="842"/>
      <c r="FF61" s="843"/>
      <c r="FG61" s="843"/>
      <c r="FH61" s="372" t="str">
        <f t="shared" si="38"/>
        <v>NA</v>
      </c>
      <c r="FI61" s="842"/>
      <c r="FJ61" s="843"/>
      <c r="FK61" s="843"/>
      <c r="FL61" s="372" t="str">
        <f t="shared" si="39"/>
        <v>NA</v>
      </c>
      <c r="FM61" s="842"/>
      <c r="FN61" s="843"/>
      <c r="FO61" s="843"/>
      <c r="FP61" s="372" t="str">
        <f t="shared" si="40"/>
        <v>NA</v>
      </c>
      <c r="FQ61" s="842"/>
      <c r="FR61" s="843"/>
      <c r="FS61" s="843"/>
      <c r="FT61" s="372" t="str">
        <f t="shared" si="41"/>
        <v>NA</v>
      </c>
      <c r="FU61" s="842"/>
      <c r="FV61" s="843"/>
      <c r="FW61" s="843"/>
      <c r="FX61" s="372" t="str">
        <f t="shared" si="42"/>
        <v>NA</v>
      </c>
      <c r="FY61" s="842"/>
      <c r="FZ61" s="843"/>
      <c r="GA61" s="843"/>
      <c r="GB61" s="372" t="str">
        <f t="shared" si="43"/>
        <v>NA</v>
      </c>
      <c r="GC61" s="842"/>
      <c r="GD61" s="843"/>
      <c r="GE61" s="843"/>
      <c r="GF61" s="372" t="str">
        <f t="shared" si="44"/>
        <v>NA</v>
      </c>
      <c r="GG61" s="842"/>
      <c r="GH61" s="843"/>
      <c r="GI61" s="843"/>
      <c r="GJ61" s="372" t="str">
        <f t="shared" si="45"/>
        <v>NA</v>
      </c>
      <c r="GK61" s="842"/>
      <c r="GL61" s="843"/>
      <c r="GM61" s="843"/>
      <c r="GN61" s="372" t="str">
        <f t="shared" si="46"/>
        <v>NA</v>
      </c>
      <c r="GO61" s="842"/>
      <c r="GP61" s="843"/>
      <c r="GQ61" s="843"/>
      <c r="GR61" s="372" t="str">
        <f t="shared" si="47"/>
        <v>NA</v>
      </c>
      <c r="GS61" s="842"/>
      <c r="GT61" s="843"/>
      <c r="GU61" s="843"/>
      <c r="GV61" s="372" t="str">
        <f t="shared" si="48"/>
        <v>NA</v>
      </c>
      <c r="GW61" s="842"/>
      <c r="GX61" s="843"/>
      <c r="GY61" s="843"/>
      <c r="GZ61" s="372" t="str">
        <f t="shared" si="49"/>
        <v>NA</v>
      </c>
      <c r="HA61" s="842"/>
      <c r="HB61" s="843"/>
      <c r="HC61" s="843"/>
      <c r="HD61" s="372" t="str">
        <f t="shared" si="50"/>
        <v>NA</v>
      </c>
      <c r="HE61" s="842"/>
      <c r="HF61" s="843"/>
      <c r="HG61" s="843"/>
      <c r="HH61" s="372" t="str">
        <f t="shared" si="51"/>
        <v>NA</v>
      </c>
      <c r="HI61" s="842"/>
      <c r="HJ61" s="843"/>
      <c r="HK61" s="843"/>
      <c r="HL61" s="372" t="str">
        <f t="shared" si="52"/>
        <v>NA</v>
      </c>
      <c r="HM61" s="842"/>
      <c r="HN61" s="843"/>
      <c r="HO61" s="843"/>
      <c r="HP61" s="372" t="str">
        <f t="shared" si="53"/>
        <v>NA</v>
      </c>
      <c r="HQ61" s="842"/>
      <c r="HR61" s="843"/>
      <c r="HS61" s="843"/>
      <c r="HT61" s="372" t="str">
        <f t="shared" si="54"/>
        <v>NA</v>
      </c>
      <c r="HU61" s="842"/>
      <c r="HV61" s="843"/>
      <c r="HW61" s="843"/>
      <c r="HX61" s="372" t="str">
        <f t="shared" si="55"/>
        <v>NA</v>
      </c>
      <c r="HY61" s="842"/>
      <c r="HZ61" s="843"/>
      <c r="IA61" s="843"/>
      <c r="IB61" s="372" t="str">
        <f t="shared" si="56"/>
        <v>NA</v>
      </c>
      <c r="IC61" s="842"/>
      <c r="ID61" s="843"/>
      <c r="IE61" s="843"/>
      <c r="IF61" s="372" t="str">
        <f t="shared" si="57"/>
        <v>NA</v>
      </c>
      <c r="IG61" s="842"/>
      <c r="IH61" s="843"/>
      <c r="II61" s="843"/>
      <c r="IJ61" s="372" t="str">
        <f t="shared" si="58"/>
        <v>NA</v>
      </c>
      <c r="IK61" s="842"/>
      <c r="IL61" s="843"/>
      <c r="IM61" s="843"/>
      <c r="IN61" s="372" t="str">
        <f t="shared" si="59"/>
        <v>NA</v>
      </c>
      <c r="IO61" s="842"/>
      <c r="IP61" s="843"/>
      <c r="IQ61" s="843"/>
      <c r="IR61" s="372" t="str">
        <f t="shared" si="60"/>
        <v>NA</v>
      </c>
      <c r="IS61" s="842"/>
      <c r="IT61" s="843"/>
      <c r="IU61" s="843"/>
      <c r="IV61" s="372" t="str">
        <f t="shared" si="61"/>
        <v>NA</v>
      </c>
      <c r="IW61" s="842"/>
      <c r="IX61" s="843"/>
      <c r="IY61" s="843"/>
      <c r="IZ61" s="372" t="str">
        <f t="shared" si="62"/>
        <v>NA</v>
      </c>
      <c r="JA61" s="842"/>
      <c r="JB61" s="843"/>
      <c r="JC61" s="843"/>
      <c r="JD61" s="372" t="str">
        <f t="shared" si="63"/>
        <v>NA</v>
      </c>
      <c r="JE61" s="842"/>
      <c r="JF61" s="843"/>
      <c r="JG61" s="843"/>
      <c r="JH61" s="372" t="str">
        <f t="shared" si="64"/>
        <v>NA</v>
      </c>
      <c r="JI61" s="842"/>
      <c r="JJ61" s="843"/>
      <c r="JK61" s="843"/>
      <c r="JL61" s="372" t="str">
        <f t="shared" si="65"/>
        <v>NA</v>
      </c>
      <c r="JM61" s="842"/>
      <c r="JN61" s="843"/>
      <c r="JO61" s="843"/>
      <c r="JP61" s="372" t="str">
        <f t="shared" si="66"/>
        <v>NA</v>
      </c>
      <c r="JQ61" s="842"/>
      <c r="JR61" s="843"/>
      <c r="JS61" s="843"/>
      <c r="JT61" s="372" t="str">
        <f t="shared" si="67"/>
        <v>NA</v>
      </c>
      <c r="JU61" s="842"/>
      <c r="JV61" s="843"/>
      <c r="JW61" s="843"/>
      <c r="JX61" s="372" t="str">
        <f t="shared" si="68"/>
        <v>NA</v>
      </c>
      <c r="JY61" s="842"/>
      <c r="JZ61" s="843"/>
      <c r="KA61" s="843"/>
      <c r="KB61" s="372" t="str">
        <f t="shared" si="69"/>
        <v>NA</v>
      </c>
      <c r="KC61" s="842"/>
      <c r="KD61" s="843"/>
      <c r="KE61" s="843"/>
      <c r="KF61" s="372" t="str">
        <f t="shared" si="70"/>
        <v>NA</v>
      </c>
      <c r="KG61" s="842"/>
      <c r="KH61" s="843"/>
      <c r="KI61" s="843"/>
      <c r="KJ61" s="372" t="str">
        <f t="shared" si="71"/>
        <v>NA</v>
      </c>
      <c r="KK61" s="842"/>
      <c r="KL61" s="843"/>
      <c r="KM61" s="843"/>
      <c r="KN61" s="372" t="str">
        <f t="shared" si="72"/>
        <v>NA</v>
      </c>
      <c r="KO61" s="842"/>
      <c r="KP61" s="843"/>
      <c r="KQ61" s="843"/>
      <c r="KR61" s="372" t="str">
        <f t="shared" si="73"/>
        <v>NA</v>
      </c>
      <c r="KS61" s="842"/>
      <c r="KT61" s="843"/>
      <c r="KU61" s="843"/>
      <c r="KV61" s="372" t="str">
        <f t="shared" si="74"/>
        <v>NA</v>
      </c>
      <c r="KW61" s="842"/>
      <c r="KX61" s="843"/>
      <c r="KY61" s="843"/>
      <c r="KZ61" s="372" t="str">
        <f t="shared" si="75"/>
        <v>NA</v>
      </c>
      <c r="LA61" s="842"/>
      <c r="LB61" s="843"/>
      <c r="LC61" s="843"/>
      <c r="LD61" s="372" t="str">
        <f t="shared" si="76"/>
        <v>NA</v>
      </c>
      <c r="LE61" s="842"/>
      <c r="LF61" s="843"/>
      <c r="LG61" s="843"/>
      <c r="LH61" s="372" t="str">
        <f t="shared" si="77"/>
        <v>NA</v>
      </c>
      <c r="LI61" s="842"/>
      <c r="LJ61" s="843"/>
      <c r="LK61" s="843"/>
      <c r="LL61" s="372" t="str">
        <f t="shared" si="78"/>
        <v>NA</v>
      </c>
      <c r="LM61" s="842"/>
      <c r="LN61" s="843"/>
      <c r="LO61" s="843"/>
      <c r="LP61" s="372" t="str">
        <f t="shared" si="79"/>
        <v>NA</v>
      </c>
      <c r="LQ61" s="842"/>
      <c r="LR61" s="843"/>
      <c r="LS61" s="843"/>
      <c r="LT61" s="372" t="str">
        <f t="shared" si="80"/>
        <v>NA</v>
      </c>
      <c r="LU61" s="842"/>
      <c r="LV61" s="843"/>
      <c r="LW61" s="843"/>
      <c r="LX61" s="372" t="str">
        <f t="shared" si="81"/>
        <v>NA</v>
      </c>
      <c r="LY61" s="842"/>
      <c r="LZ61" s="843"/>
      <c r="MA61" s="843"/>
      <c r="MB61" s="372" t="str">
        <f t="shared" si="82"/>
        <v>NA</v>
      </c>
      <c r="MC61" s="842"/>
      <c r="MD61" s="843"/>
      <c r="ME61" s="843"/>
      <c r="MF61" s="372" t="str">
        <f t="shared" si="83"/>
        <v>NA</v>
      </c>
      <c r="MG61" s="842"/>
      <c r="MH61" s="843"/>
      <c r="MI61" s="843"/>
      <c r="MJ61" s="372" t="str">
        <f t="shared" si="84"/>
        <v>NA</v>
      </c>
      <c r="MK61" s="842"/>
      <c r="ML61" s="843"/>
      <c r="MM61" s="843"/>
      <c r="MN61" s="372" t="str">
        <f t="shared" si="85"/>
        <v>NA</v>
      </c>
      <c r="MO61" s="842"/>
      <c r="MP61" s="843"/>
      <c r="MQ61" s="843"/>
      <c r="MR61" s="372" t="str">
        <f t="shared" si="86"/>
        <v>NA</v>
      </c>
      <c r="MS61" s="842"/>
      <c r="MT61" s="843"/>
      <c r="MU61" s="843"/>
      <c r="MV61" s="372" t="str">
        <f t="shared" si="87"/>
        <v>NA</v>
      </c>
      <c r="MW61" s="842"/>
      <c r="MX61" s="843"/>
      <c r="MY61" s="843"/>
      <c r="MZ61" s="372" t="str">
        <f t="shared" si="88"/>
        <v>NA</v>
      </c>
      <c r="NA61" s="842"/>
      <c r="NB61" s="843"/>
      <c r="NC61" s="843"/>
      <c r="ND61" s="372" t="str">
        <f t="shared" si="89"/>
        <v>NA</v>
      </c>
      <c r="NE61" s="842"/>
      <c r="NF61" s="843"/>
      <c r="NG61" s="843"/>
      <c r="NH61" s="372" t="str">
        <f t="shared" si="90"/>
        <v>NA</v>
      </c>
      <c r="NI61" s="406" t="str">
        <f t="shared" si="0"/>
        <v>NA</v>
      </c>
      <c r="NJ61" s="826" t="str">
        <f>NI61:NI62</f>
        <v>NA</v>
      </c>
      <c r="NK61" s="100"/>
      <c r="NL61" s="100"/>
    </row>
    <row r="62" spans="1:376" s="26" customFormat="1" ht="60" customHeight="1">
      <c r="A62" s="1060"/>
      <c r="B62" s="1057"/>
      <c r="C62" s="1059"/>
      <c r="D62" s="805"/>
      <c r="E62" s="810"/>
      <c r="F62" s="811"/>
      <c r="G62" s="816"/>
      <c r="H62" s="817"/>
      <c r="I62" s="379" t="s">
        <v>665</v>
      </c>
      <c r="J62" s="384"/>
      <c r="K62" s="922"/>
      <c r="L62" s="388"/>
      <c r="M62" s="827"/>
      <c r="N62" s="828"/>
      <c r="O62" s="828"/>
      <c r="P62" s="372" t="str">
        <f t="shared" si="1"/>
        <v>NA</v>
      </c>
      <c r="Q62" s="827"/>
      <c r="R62" s="828"/>
      <c r="S62" s="828"/>
      <c r="T62" s="372" t="str">
        <f t="shared" si="2"/>
        <v>NA</v>
      </c>
      <c r="U62" s="827"/>
      <c r="V62" s="828"/>
      <c r="W62" s="828"/>
      <c r="X62" s="372" t="str">
        <f t="shared" si="3"/>
        <v>NA</v>
      </c>
      <c r="Y62" s="827"/>
      <c r="Z62" s="828"/>
      <c r="AA62" s="828"/>
      <c r="AB62" s="372" t="str">
        <f t="shared" si="4"/>
        <v>NA</v>
      </c>
      <c r="AC62" s="827"/>
      <c r="AD62" s="828"/>
      <c r="AE62" s="828"/>
      <c r="AF62" s="372" t="str">
        <f t="shared" si="5"/>
        <v>NA</v>
      </c>
      <c r="AG62" s="827"/>
      <c r="AH62" s="828"/>
      <c r="AI62" s="828"/>
      <c r="AJ62" s="372" t="str">
        <f t="shared" si="6"/>
        <v>NA</v>
      </c>
      <c r="AK62" s="827"/>
      <c r="AL62" s="828"/>
      <c r="AM62" s="828"/>
      <c r="AN62" s="372" t="str">
        <f t="shared" si="7"/>
        <v>NA</v>
      </c>
      <c r="AO62" s="827"/>
      <c r="AP62" s="828"/>
      <c r="AQ62" s="828"/>
      <c r="AR62" s="372" t="str">
        <f t="shared" si="8"/>
        <v>NA</v>
      </c>
      <c r="AS62" s="827"/>
      <c r="AT62" s="828"/>
      <c r="AU62" s="828"/>
      <c r="AV62" s="372" t="str">
        <f t="shared" si="9"/>
        <v>NA</v>
      </c>
      <c r="AW62" s="827"/>
      <c r="AX62" s="828"/>
      <c r="AY62" s="828"/>
      <c r="AZ62" s="372" t="str">
        <f t="shared" si="10"/>
        <v>NA</v>
      </c>
      <c r="BA62" s="827"/>
      <c r="BB62" s="828"/>
      <c r="BC62" s="828"/>
      <c r="BD62" s="372" t="str">
        <f t="shared" si="11"/>
        <v>NA</v>
      </c>
      <c r="BE62" s="827"/>
      <c r="BF62" s="828"/>
      <c r="BG62" s="828"/>
      <c r="BH62" s="372" t="str">
        <f t="shared" si="12"/>
        <v>NA</v>
      </c>
      <c r="BI62" s="827"/>
      <c r="BJ62" s="828"/>
      <c r="BK62" s="828"/>
      <c r="BL62" s="372" t="str">
        <f t="shared" si="13"/>
        <v>NA</v>
      </c>
      <c r="BM62" s="827"/>
      <c r="BN62" s="828"/>
      <c r="BO62" s="828"/>
      <c r="BP62" s="372" t="str">
        <f t="shared" si="14"/>
        <v>NA</v>
      </c>
      <c r="BQ62" s="827"/>
      <c r="BR62" s="828"/>
      <c r="BS62" s="828"/>
      <c r="BT62" s="372" t="str">
        <f t="shared" si="15"/>
        <v>NA</v>
      </c>
      <c r="BU62" s="827"/>
      <c r="BV62" s="828"/>
      <c r="BW62" s="828"/>
      <c r="BX62" s="372" t="str">
        <f t="shared" si="16"/>
        <v>NA</v>
      </c>
      <c r="BY62" s="827"/>
      <c r="BZ62" s="828"/>
      <c r="CA62" s="828"/>
      <c r="CB62" s="372" t="str">
        <f t="shared" si="17"/>
        <v>NA</v>
      </c>
      <c r="CC62" s="827"/>
      <c r="CD62" s="828"/>
      <c r="CE62" s="828"/>
      <c r="CF62" s="372" t="str">
        <f t="shared" si="18"/>
        <v>NA</v>
      </c>
      <c r="CG62" s="827"/>
      <c r="CH62" s="828"/>
      <c r="CI62" s="828"/>
      <c r="CJ62" s="372" t="str">
        <f t="shared" si="19"/>
        <v>NA</v>
      </c>
      <c r="CK62" s="827"/>
      <c r="CL62" s="828"/>
      <c r="CM62" s="828"/>
      <c r="CN62" s="372" t="str">
        <f t="shared" si="20"/>
        <v>NA</v>
      </c>
      <c r="CO62" s="827"/>
      <c r="CP62" s="828"/>
      <c r="CQ62" s="828"/>
      <c r="CR62" s="372" t="str">
        <f t="shared" si="21"/>
        <v>NA</v>
      </c>
      <c r="CS62" s="827"/>
      <c r="CT62" s="828"/>
      <c r="CU62" s="828"/>
      <c r="CV62" s="372" t="str">
        <f t="shared" si="22"/>
        <v>NA</v>
      </c>
      <c r="CW62" s="827"/>
      <c r="CX62" s="828"/>
      <c r="CY62" s="828"/>
      <c r="CZ62" s="372" t="str">
        <f t="shared" si="23"/>
        <v>NA</v>
      </c>
      <c r="DA62" s="827"/>
      <c r="DB62" s="828"/>
      <c r="DC62" s="828"/>
      <c r="DD62" s="372" t="str">
        <f t="shared" si="24"/>
        <v>NA</v>
      </c>
      <c r="DE62" s="827"/>
      <c r="DF62" s="828"/>
      <c r="DG62" s="828"/>
      <c r="DH62" s="372" t="str">
        <f t="shared" si="25"/>
        <v>NA</v>
      </c>
      <c r="DI62" s="827"/>
      <c r="DJ62" s="828"/>
      <c r="DK62" s="828"/>
      <c r="DL62" s="372" t="str">
        <f t="shared" si="26"/>
        <v>NA</v>
      </c>
      <c r="DM62" s="827"/>
      <c r="DN62" s="828"/>
      <c r="DO62" s="828"/>
      <c r="DP62" s="372" t="str">
        <f t="shared" si="27"/>
        <v>NA</v>
      </c>
      <c r="DQ62" s="827"/>
      <c r="DR62" s="828"/>
      <c r="DS62" s="828"/>
      <c r="DT62" s="372" t="str">
        <f t="shared" si="28"/>
        <v>NA</v>
      </c>
      <c r="DU62" s="827"/>
      <c r="DV62" s="828"/>
      <c r="DW62" s="828"/>
      <c r="DX62" s="372" t="str">
        <f t="shared" si="29"/>
        <v>NA</v>
      </c>
      <c r="DY62" s="827"/>
      <c r="DZ62" s="828"/>
      <c r="EA62" s="828"/>
      <c r="EB62" s="372" t="str">
        <f t="shared" si="30"/>
        <v>NA</v>
      </c>
      <c r="EC62" s="827"/>
      <c r="ED62" s="828"/>
      <c r="EE62" s="828"/>
      <c r="EF62" s="372" t="str">
        <f t="shared" si="31"/>
        <v>NA</v>
      </c>
      <c r="EG62" s="827"/>
      <c r="EH62" s="828"/>
      <c r="EI62" s="828"/>
      <c r="EJ62" s="372" t="str">
        <f t="shared" si="32"/>
        <v>NA</v>
      </c>
      <c r="EK62" s="827"/>
      <c r="EL62" s="828"/>
      <c r="EM62" s="828"/>
      <c r="EN62" s="372" t="str">
        <f t="shared" si="33"/>
        <v>NA</v>
      </c>
      <c r="EO62" s="827"/>
      <c r="EP62" s="828"/>
      <c r="EQ62" s="828"/>
      <c r="ER62" s="372" t="str">
        <f t="shared" si="34"/>
        <v>NA</v>
      </c>
      <c r="ES62" s="827"/>
      <c r="ET62" s="828"/>
      <c r="EU62" s="828"/>
      <c r="EV62" s="372" t="str">
        <f t="shared" si="35"/>
        <v>NA</v>
      </c>
      <c r="EW62" s="827"/>
      <c r="EX62" s="828"/>
      <c r="EY62" s="828"/>
      <c r="EZ62" s="372" t="str">
        <f t="shared" si="36"/>
        <v>NA</v>
      </c>
      <c r="FA62" s="827"/>
      <c r="FB62" s="828"/>
      <c r="FC62" s="828"/>
      <c r="FD62" s="372" t="str">
        <f t="shared" si="37"/>
        <v>NA</v>
      </c>
      <c r="FE62" s="827"/>
      <c r="FF62" s="828"/>
      <c r="FG62" s="828"/>
      <c r="FH62" s="372" t="str">
        <f t="shared" si="38"/>
        <v>NA</v>
      </c>
      <c r="FI62" s="827"/>
      <c r="FJ62" s="828"/>
      <c r="FK62" s="828"/>
      <c r="FL62" s="372" t="str">
        <f t="shared" si="39"/>
        <v>NA</v>
      </c>
      <c r="FM62" s="827"/>
      <c r="FN62" s="828"/>
      <c r="FO62" s="828"/>
      <c r="FP62" s="372" t="str">
        <f t="shared" si="40"/>
        <v>NA</v>
      </c>
      <c r="FQ62" s="827"/>
      <c r="FR62" s="828"/>
      <c r="FS62" s="828"/>
      <c r="FT62" s="372" t="str">
        <f t="shared" si="41"/>
        <v>NA</v>
      </c>
      <c r="FU62" s="827"/>
      <c r="FV62" s="828"/>
      <c r="FW62" s="828"/>
      <c r="FX62" s="372" t="str">
        <f t="shared" si="42"/>
        <v>NA</v>
      </c>
      <c r="FY62" s="827"/>
      <c r="FZ62" s="828"/>
      <c r="GA62" s="828"/>
      <c r="GB62" s="372" t="str">
        <f t="shared" si="43"/>
        <v>NA</v>
      </c>
      <c r="GC62" s="827"/>
      <c r="GD62" s="828"/>
      <c r="GE62" s="828"/>
      <c r="GF62" s="372" t="str">
        <f t="shared" si="44"/>
        <v>NA</v>
      </c>
      <c r="GG62" s="827"/>
      <c r="GH62" s="828"/>
      <c r="GI62" s="828"/>
      <c r="GJ62" s="372" t="str">
        <f t="shared" si="45"/>
        <v>NA</v>
      </c>
      <c r="GK62" s="827"/>
      <c r="GL62" s="828"/>
      <c r="GM62" s="828"/>
      <c r="GN62" s="372" t="str">
        <f t="shared" si="46"/>
        <v>NA</v>
      </c>
      <c r="GO62" s="827"/>
      <c r="GP62" s="828"/>
      <c r="GQ62" s="828"/>
      <c r="GR62" s="372" t="str">
        <f t="shared" si="47"/>
        <v>NA</v>
      </c>
      <c r="GS62" s="827"/>
      <c r="GT62" s="828"/>
      <c r="GU62" s="828"/>
      <c r="GV62" s="372" t="str">
        <f t="shared" si="48"/>
        <v>NA</v>
      </c>
      <c r="GW62" s="827"/>
      <c r="GX62" s="828"/>
      <c r="GY62" s="828"/>
      <c r="GZ62" s="372" t="str">
        <f t="shared" si="49"/>
        <v>NA</v>
      </c>
      <c r="HA62" s="827"/>
      <c r="HB62" s="828"/>
      <c r="HC62" s="828"/>
      <c r="HD62" s="372" t="str">
        <f t="shared" si="50"/>
        <v>NA</v>
      </c>
      <c r="HE62" s="827"/>
      <c r="HF62" s="828"/>
      <c r="HG62" s="828"/>
      <c r="HH62" s="372" t="str">
        <f t="shared" si="51"/>
        <v>NA</v>
      </c>
      <c r="HI62" s="827"/>
      <c r="HJ62" s="828"/>
      <c r="HK62" s="828"/>
      <c r="HL62" s="372" t="str">
        <f t="shared" si="52"/>
        <v>NA</v>
      </c>
      <c r="HM62" s="827"/>
      <c r="HN62" s="828"/>
      <c r="HO62" s="828"/>
      <c r="HP62" s="372" t="str">
        <f t="shared" si="53"/>
        <v>NA</v>
      </c>
      <c r="HQ62" s="827"/>
      <c r="HR62" s="828"/>
      <c r="HS62" s="828"/>
      <c r="HT62" s="372" t="str">
        <f t="shared" si="54"/>
        <v>NA</v>
      </c>
      <c r="HU62" s="827"/>
      <c r="HV62" s="828"/>
      <c r="HW62" s="828"/>
      <c r="HX62" s="372" t="str">
        <f t="shared" si="55"/>
        <v>NA</v>
      </c>
      <c r="HY62" s="827"/>
      <c r="HZ62" s="828"/>
      <c r="IA62" s="828"/>
      <c r="IB62" s="372" t="str">
        <f t="shared" si="56"/>
        <v>NA</v>
      </c>
      <c r="IC62" s="827"/>
      <c r="ID62" s="828"/>
      <c r="IE62" s="828"/>
      <c r="IF62" s="372" t="str">
        <f t="shared" si="57"/>
        <v>NA</v>
      </c>
      <c r="IG62" s="827"/>
      <c r="IH62" s="828"/>
      <c r="II62" s="828"/>
      <c r="IJ62" s="372" t="str">
        <f t="shared" si="58"/>
        <v>NA</v>
      </c>
      <c r="IK62" s="827"/>
      <c r="IL62" s="828"/>
      <c r="IM62" s="828"/>
      <c r="IN62" s="372" t="str">
        <f t="shared" si="59"/>
        <v>NA</v>
      </c>
      <c r="IO62" s="827"/>
      <c r="IP62" s="828"/>
      <c r="IQ62" s="828"/>
      <c r="IR62" s="372" t="str">
        <f t="shared" si="60"/>
        <v>NA</v>
      </c>
      <c r="IS62" s="827"/>
      <c r="IT62" s="828"/>
      <c r="IU62" s="828"/>
      <c r="IV62" s="372" t="str">
        <f t="shared" si="61"/>
        <v>NA</v>
      </c>
      <c r="IW62" s="827"/>
      <c r="IX62" s="828"/>
      <c r="IY62" s="828"/>
      <c r="IZ62" s="372" t="str">
        <f t="shared" si="62"/>
        <v>NA</v>
      </c>
      <c r="JA62" s="827"/>
      <c r="JB62" s="828"/>
      <c r="JC62" s="828"/>
      <c r="JD62" s="372" t="str">
        <f t="shared" si="63"/>
        <v>NA</v>
      </c>
      <c r="JE62" s="827"/>
      <c r="JF62" s="828"/>
      <c r="JG62" s="828"/>
      <c r="JH62" s="372" t="str">
        <f t="shared" si="64"/>
        <v>NA</v>
      </c>
      <c r="JI62" s="827"/>
      <c r="JJ62" s="828"/>
      <c r="JK62" s="828"/>
      <c r="JL62" s="372" t="str">
        <f t="shared" si="65"/>
        <v>NA</v>
      </c>
      <c r="JM62" s="827"/>
      <c r="JN62" s="828"/>
      <c r="JO62" s="828"/>
      <c r="JP62" s="372" t="str">
        <f t="shared" si="66"/>
        <v>NA</v>
      </c>
      <c r="JQ62" s="827"/>
      <c r="JR62" s="828"/>
      <c r="JS62" s="828"/>
      <c r="JT62" s="372" t="str">
        <f t="shared" si="67"/>
        <v>NA</v>
      </c>
      <c r="JU62" s="827"/>
      <c r="JV62" s="828"/>
      <c r="JW62" s="828"/>
      <c r="JX62" s="372" t="str">
        <f t="shared" si="68"/>
        <v>NA</v>
      </c>
      <c r="JY62" s="827"/>
      <c r="JZ62" s="828"/>
      <c r="KA62" s="828"/>
      <c r="KB62" s="372" t="str">
        <f t="shared" si="69"/>
        <v>NA</v>
      </c>
      <c r="KC62" s="827"/>
      <c r="KD62" s="828"/>
      <c r="KE62" s="828"/>
      <c r="KF62" s="372" t="str">
        <f t="shared" si="70"/>
        <v>NA</v>
      </c>
      <c r="KG62" s="827"/>
      <c r="KH62" s="828"/>
      <c r="KI62" s="828"/>
      <c r="KJ62" s="372" t="str">
        <f t="shared" si="71"/>
        <v>NA</v>
      </c>
      <c r="KK62" s="827"/>
      <c r="KL62" s="828"/>
      <c r="KM62" s="828"/>
      <c r="KN62" s="372" t="str">
        <f t="shared" si="72"/>
        <v>NA</v>
      </c>
      <c r="KO62" s="827"/>
      <c r="KP62" s="828"/>
      <c r="KQ62" s="828"/>
      <c r="KR62" s="372" t="str">
        <f t="shared" si="73"/>
        <v>NA</v>
      </c>
      <c r="KS62" s="827"/>
      <c r="KT62" s="828"/>
      <c r="KU62" s="828"/>
      <c r="KV62" s="372" t="str">
        <f t="shared" si="74"/>
        <v>NA</v>
      </c>
      <c r="KW62" s="827"/>
      <c r="KX62" s="828"/>
      <c r="KY62" s="828"/>
      <c r="KZ62" s="372" t="str">
        <f t="shared" si="75"/>
        <v>NA</v>
      </c>
      <c r="LA62" s="827"/>
      <c r="LB62" s="828"/>
      <c r="LC62" s="828"/>
      <c r="LD62" s="372" t="str">
        <f t="shared" si="76"/>
        <v>NA</v>
      </c>
      <c r="LE62" s="827"/>
      <c r="LF62" s="828"/>
      <c r="LG62" s="828"/>
      <c r="LH62" s="372" t="str">
        <f t="shared" si="77"/>
        <v>NA</v>
      </c>
      <c r="LI62" s="827"/>
      <c r="LJ62" s="828"/>
      <c r="LK62" s="828"/>
      <c r="LL62" s="372" t="str">
        <f t="shared" si="78"/>
        <v>NA</v>
      </c>
      <c r="LM62" s="827"/>
      <c r="LN62" s="828"/>
      <c r="LO62" s="828"/>
      <c r="LP62" s="372" t="str">
        <f t="shared" si="79"/>
        <v>NA</v>
      </c>
      <c r="LQ62" s="827"/>
      <c r="LR62" s="828"/>
      <c r="LS62" s="828"/>
      <c r="LT62" s="372" t="str">
        <f t="shared" si="80"/>
        <v>NA</v>
      </c>
      <c r="LU62" s="827"/>
      <c r="LV62" s="828"/>
      <c r="LW62" s="828"/>
      <c r="LX62" s="372" t="str">
        <f t="shared" si="81"/>
        <v>NA</v>
      </c>
      <c r="LY62" s="827"/>
      <c r="LZ62" s="828"/>
      <c r="MA62" s="828"/>
      <c r="MB62" s="372" t="str">
        <f t="shared" si="82"/>
        <v>NA</v>
      </c>
      <c r="MC62" s="827"/>
      <c r="MD62" s="828"/>
      <c r="ME62" s="828"/>
      <c r="MF62" s="372" t="str">
        <f t="shared" si="83"/>
        <v>NA</v>
      </c>
      <c r="MG62" s="827"/>
      <c r="MH62" s="828"/>
      <c r="MI62" s="828"/>
      <c r="MJ62" s="372" t="str">
        <f t="shared" si="84"/>
        <v>NA</v>
      </c>
      <c r="MK62" s="827"/>
      <c r="ML62" s="828"/>
      <c r="MM62" s="828"/>
      <c r="MN62" s="372" t="str">
        <f t="shared" si="85"/>
        <v>NA</v>
      </c>
      <c r="MO62" s="827"/>
      <c r="MP62" s="828"/>
      <c r="MQ62" s="828"/>
      <c r="MR62" s="372" t="str">
        <f t="shared" si="86"/>
        <v>NA</v>
      </c>
      <c r="MS62" s="827"/>
      <c r="MT62" s="828"/>
      <c r="MU62" s="828"/>
      <c r="MV62" s="372" t="str">
        <f t="shared" si="87"/>
        <v>NA</v>
      </c>
      <c r="MW62" s="827"/>
      <c r="MX62" s="828"/>
      <c r="MY62" s="828"/>
      <c r="MZ62" s="372" t="str">
        <f t="shared" si="88"/>
        <v>NA</v>
      </c>
      <c r="NA62" s="827"/>
      <c r="NB62" s="828"/>
      <c r="NC62" s="828"/>
      <c r="ND62" s="372" t="str">
        <f t="shared" si="89"/>
        <v>NA</v>
      </c>
      <c r="NE62" s="827"/>
      <c r="NF62" s="828"/>
      <c r="NG62" s="828"/>
      <c r="NH62" s="372" t="str">
        <f t="shared" si="90"/>
        <v>NA</v>
      </c>
      <c r="NI62" s="406" t="str">
        <f t="shared" si="0"/>
        <v>NA</v>
      </c>
      <c r="NJ62" s="826"/>
      <c r="NK62" s="100"/>
      <c r="NL62" s="100"/>
    </row>
    <row r="63" spans="1:376" s="26" customFormat="1" ht="99" customHeight="1">
      <c r="A63" s="1060"/>
      <c r="B63" s="1057"/>
      <c r="C63" s="1059"/>
      <c r="D63" s="803" t="s">
        <v>304</v>
      </c>
      <c r="E63" s="806" t="s">
        <v>641</v>
      </c>
      <c r="F63" s="807"/>
      <c r="G63" s="812">
        <v>4</v>
      </c>
      <c r="H63" s="813"/>
      <c r="I63" s="376" t="s">
        <v>676</v>
      </c>
      <c r="J63" s="384"/>
      <c r="K63" s="922">
        <f>M63+M64+M65</f>
        <v>0</v>
      </c>
      <c r="L63" s="388"/>
      <c r="M63" s="827"/>
      <c r="N63" s="828"/>
      <c r="O63" s="828"/>
      <c r="P63" s="372" t="str">
        <f t="shared" si="1"/>
        <v>NA</v>
      </c>
      <c r="Q63" s="827"/>
      <c r="R63" s="828"/>
      <c r="S63" s="828"/>
      <c r="T63" s="372" t="str">
        <f t="shared" si="2"/>
        <v>NA</v>
      </c>
      <c r="U63" s="827"/>
      <c r="V63" s="828"/>
      <c r="W63" s="828"/>
      <c r="X63" s="372" t="str">
        <f t="shared" si="3"/>
        <v>NA</v>
      </c>
      <c r="Y63" s="827"/>
      <c r="Z63" s="828"/>
      <c r="AA63" s="828"/>
      <c r="AB63" s="372" t="str">
        <f t="shared" si="4"/>
        <v>NA</v>
      </c>
      <c r="AC63" s="827"/>
      <c r="AD63" s="828"/>
      <c r="AE63" s="828"/>
      <c r="AF63" s="372" t="str">
        <f t="shared" si="5"/>
        <v>NA</v>
      </c>
      <c r="AG63" s="827"/>
      <c r="AH63" s="828"/>
      <c r="AI63" s="828"/>
      <c r="AJ63" s="372" t="str">
        <f t="shared" si="6"/>
        <v>NA</v>
      </c>
      <c r="AK63" s="827"/>
      <c r="AL63" s="828"/>
      <c r="AM63" s="828"/>
      <c r="AN63" s="372" t="str">
        <f t="shared" si="7"/>
        <v>NA</v>
      </c>
      <c r="AO63" s="827"/>
      <c r="AP63" s="828"/>
      <c r="AQ63" s="828"/>
      <c r="AR63" s="372" t="str">
        <f t="shared" si="8"/>
        <v>NA</v>
      </c>
      <c r="AS63" s="827"/>
      <c r="AT63" s="828"/>
      <c r="AU63" s="828"/>
      <c r="AV63" s="372" t="str">
        <f t="shared" si="9"/>
        <v>NA</v>
      </c>
      <c r="AW63" s="827"/>
      <c r="AX63" s="828"/>
      <c r="AY63" s="828"/>
      <c r="AZ63" s="372" t="str">
        <f t="shared" si="10"/>
        <v>NA</v>
      </c>
      <c r="BA63" s="827"/>
      <c r="BB63" s="828"/>
      <c r="BC63" s="828"/>
      <c r="BD63" s="372" t="str">
        <f t="shared" si="11"/>
        <v>NA</v>
      </c>
      <c r="BE63" s="827"/>
      <c r="BF63" s="828"/>
      <c r="BG63" s="828"/>
      <c r="BH63" s="372" t="str">
        <f t="shared" si="12"/>
        <v>NA</v>
      </c>
      <c r="BI63" s="827"/>
      <c r="BJ63" s="828"/>
      <c r="BK63" s="828"/>
      <c r="BL63" s="372" t="str">
        <f t="shared" si="13"/>
        <v>NA</v>
      </c>
      <c r="BM63" s="827"/>
      <c r="BN63" s="828"/>
      <c r="BO63" s="828"/>
      <c r="BP63" s="372" t="str">
        <f t="shared" si="14"/>
        <v>NA</v>
      </c>
      <c r="BQ63" s="827"/>
      <c r="BR63" s="828"/>
      <c r="BS63" s="828"/>
      <c r="BT63" s="372" t="str">
        <f t="shared" si="15"/>
        <v>NA</v>
      </c>
      <c r="BU63" s="827"/>
      <c r="BV63" s="828"/>
      <c r="BW63" s="828"/>
      <c r="BX63" s="372" t="str">
        <f t="shared" si="16"/>
        <v>NA</v>
      </c>
      <c r="BY63" s="827"/>
      <c r="BZ63" s="828"/>
      <c r="CA63" s="828"/>
      <c r="CB63" s="372" t="str">
        <f t="shared" si="17"/>
        <v>NA</v>
      </c>
      <c r="CC63" s="827"/>
      <c r="CD63" s="828"/>
      <c r="CE63" s="828"/>
      <c r="CF63" s="372" t="str">
        <f t="shared" si="18"/>
        <v>NA</v>
      </c>
      <c r="CG63" s="827"/>
      <c r="CH63" s="828"/>
      <c r="CI63" s="828"/>
      <c r="CJ63" s="372" t="str">
        <f t="shared" si="19"/>
        <v>NA</v>
      </c>
      <c r="CK63" s="827"/>
      <c r="CL63" s="828"/>
      <c r="CM63" s="828"/>
      <c r="CN63" s="372" t="str">
        <f t="shared" si="20"/>
        <v>NA</v>
      </c>
      <c r="CO63" s="827"/>
      <c r="CP63" s="828"/>
      <c r="CQ63" s="828"/>
      <c r="CR63" s="372" t="str">
        <f t="shared" si="21"/>
        <v>NA</v>
      </c>
      <c r="CS63" s="827"/>
      <c r="CT63" s="828"/>
      <c r="CU63" s="828"/>
      <c r="CV63" s="372" t="str">
        <f t="shared" si="22"/>
        <v>NA</v>
      </c>
      <c r="CW63" s="827"/>
      <c r="CX63" s="828"/>
      <c r="CY63" s="828"/>
      <c r="CZ63" s="372" t="str">
        <f t="shared" si="23"/>
        <v>NA</v>
      </c>
      <c r="DA63" s="827"/>
      <c r="DB63" s="828"/>
      <c r="DC63" s="828"/>
      <c r="DD63" s="372" t="str">
        <f t="shared" si="24"/>
        <v>NA</v>
      </c>
      <c r="DE63" s="827"/>
      <c r="DF63" s="828"/>
      <c r="DG63" s="828"/>
      <c r="DH63" s="372" t="str">
        <f t="shared" si="25"/>
        <v>NA</v>
      </c>
      <c r="DI63" s="827"/>
      <c r="DJ63" s="828"/>
      <c r="DK63" s="828"/>
      <c r="DL63" s="372" t="str">
        <f t="shared" si="26"/>
        <v>NA</v>
      </c>
      <c r="DM63" s="827"/>
      <c r="DN63" s="828"/>
      <c r="DO63" s="828"/>
      <c r="DP63" s="372" t="str">
        <f t="shared" si="27"/>
        <v>NA</v>
      </c>
      <c r="DQ63" s="827"/>
      <c r="DR63" s="828"/>
      <c r="DS63" s="828"/>
      <c r="DT63" s="372" t="str">
        <f t="shared" si="28"/>
        <v>NA</v>
      </c>
      <c r="DU63" s="827"/>
      <c r="DV63" s="828"/>
      <c r="DW63" s="828"/>
      <c r="DX63" s="372" t="str">
        <f t="shared" si="29"/>
        <v>NA</v>
      </c>
      <c r="DY63" s="827"/>
      <c r="DZ63" s="828"/>
      <c r="EA63" s="828"/>
      <c r="EB63" s="372" t="str">
        <f t="shared" si="30"/>
        <v>NA</v>
      </c>
      <c r="EC63" s="827"/>
      <c r="ED63" s="828"/>
      <c r="EE63" s="828"/>
      <c r="EF63" s="372" t="str">
        <f t="shared" si="31"/>
        <v>NA</v>
      </c>
      <c r="EG63" s="827"/>
      <c r="EH63" s="828"/>
      <c r="EI63" s="828"/>
      <c r="EJ63" s="372" t="str">
        <f t="shared" si="32"/>
        <v>NA</v>
      </c>
      <c r="EK63" s="827"/>
      <c r="EL63" s="828"/>
      <c r="EM63" s="828"/>
      <c r="EN63" s="372" t="str">
        <f t="shared" si="33"/>
        <v>NA</v>
      </c>
      <c r="EO63" s="827"/>
      <c r="EP63" s="828"/>
      <c r="EQ63" s="828"/>
      <c r="ER63" s="372" t="str">
        <f t="shared" si="34"/>
        <v>NA</v>
      </c>
      <c r="ES63" s="827"/>
      <c r="ET63" s="828"/>
      <c r="EU63" s="828"/>
      <c r="EV63" s="372" t="str">
        <f t="shared" si="35"/>
        <v>NA</v>
      </c>
      <c r="EW63" s="827"/>
      <c r="EX63" s="828"/>
      <c r="EY63" s="828"/>
      <c r="EZ63" s="372" t="str">
        <f t="shared" si="36"/>
        <v>NA</v>
      </c>
      <c r="FA63" s="827"/>
      <c r="FB63" s="828"/>
      <c r="FC63" s="828"/>
      <c r="FD63" s="372" t="str">
        <f t="shared" si="37"/>
        <v>NA</v>
      </c>
      <c r="FE63" s="827"/>
      <c r="FF63" s="828"/>
      <c r="FG63" s="828"/>
      <c r="FH63" s="372" t="str">
        <f t="shared" si="38"/>
        <v>NA</v>
      </c>
      <c r="FI63" s="827"/>
      <c r="FJ63" s="828"/>
      <c r="FK63" s="828"/>
      <c r="FL63" s="372" t="str">
        <f t="shared" si="39"/>
        <v>NA</v>
      </c>
      <c r="FM63" s="827"/>
      <c r="FN63" s="828"/>
      <c r="FO63" s="828"/>
      <c r="FP63" s="372" t="str">
        <f t="shared" si="40"/>
        <v>NA</v>
      </c>
      <c r="FQ63" s="827"/>
      <c r="FR63" s="828"/>
      <c r="FS63" s="828"/>
      <c r="FT63" s="372" t="str">
        <f t="shared" si="41"/>
        <v>NA</v>
      </c>
      <c r="FU63" s="827"/>
      <c r="FV63" s="828"/>
      <c r="FW63" s="828"/>
      <c r="FX63" s="372" t="str">
        <f t="shared" si="42"/>
        <v>NA</v>
      </c>
      <c r="FY63" s="827"/>
      <c r="FZ63" s="828"/>
      <c r="GA63" s="828"/>
      <c r="GB63" s="372" t="str">
        <f t="shared" si="43"/>
        <v>NA</v>
      </c>
      <c r="GC63" s="827"/>
      <c r="GD63" s="828"/>
      <c r="GE63" s="828"/>
      <c r="GF63" s="372" t="str">
        <f t="shared" si="44"/>
        <v>NA</v>
      </c>
      <c r="GG63" s="827"/>
      <c r="GH63" s="828"/>
      <c r="GI63" s="828"/>
      <c r="GJ63" s="372" t="str">
        <f t="shared" si="45"/>
        <v>NA</v>
      </c>
      <c r="GK63" s="827"/>
      <c r="GL63" s="828"/>
      <c r="GM63" s="828"/>
      <c r="GN63" s="372" t="str">
        <f t="shared" si="46"/>
        <v>NA</v>
      </c>
      <c r="GO63" s="827"/>
      <c r="GP63" s="828"/>
      <c r="GQ63" s="828"/>
      <c r="GR63" s="372" t="str">
        <f t="shared" si="47"/>
        <v>NA</v>
      </c>
      <c r="GS63" s="827"/>
      <c r="GT63" s="828"/>
      <c r="GU63" s="828"/>
      <c r="GV63" s="372" t="str">
        <f t="shared" si="48"/>
        <v>NA</v>
      </c>
      <c r="GW63" s="827"/>
      <c r="GX63" s="828"/>
      <c r="GY63" s="828"/>
      <c r="GZ63" s="372" t="str">
        <f t="shared" si="49"/>
        <v>NA</v>
      </c>
      <c r="HA63" s="827"/>
      <c r="HB63" s="828"/>
      <c r="HC63" s="828"/>
      <c r="HD63" s="372" t="str">
        <f t="shared" si="50"/>
        <v>NA</v>
      </c>
      <c r="HE63" s="827"/>
      <c r="HF63" s="828"/>
      <c r="HG63" s="828"/>
      <c r="HH63" s="372" t="str">
        <f t="shared" si="51"/>
        <v>NA</v>
      </c>
      <c r="HI63" s="827"/>
      <c r="HJ63" s="828"/>
      <c r="HK63" s="828"/>
      <c r="HL63" s="372" t="str">
        <f t="shared" si="52"/>
        <v>NA</v>
      </c>
      <c r="HM63" s="827"/>
      <c r="HN63" s="828"/>
      <c r="HO63" s="828"/>
      <c r="HP63" s="372" t="str">
        <f t="shared" si="53"/>
        <v>NA</v>
      </c>
      <c r="HQ63" s="827"/>
      <c r="HR63" s="828"/>
      <c r="HS63" s="828"/>
      <c r="HT63" s="372" t="str">
        <f t="shared" si="54"/>
        <v>NA</v>
      </c>
      <c r="HU63" s="827"/>
      <c r="HV63" s="828"/>
      <c r="HW63" s="828"/>
      <c r="HX63" s="372" t="str">
        <f t="shared" si="55"/>
        <v>NA</v>
      </c>
      <c r="HY63" s="827"/>
      <c r="HZ63" s="828"/>
      <c r="IA63" s="828"/>
      <c r="IB63" s="372" t="str">
        <f t="shared" si="56"/>
        <v>NA</v>
      </c>
      <c r="IC63" s="827"/>
      <c r="ID63" s="828"/>
      <c r="IE63" s="828"/>
      <c r="IF63" s="372" t="str">
        <f t="shared" si="57"/>
        <v>NA</v>
      </c>
      <c r="IG63" s="827"/>
      <c r="IH63" s="828"/>
      <c r="II63" s="828"/>
      <c r="IJ63" s="372" t="str">
        <f t="shared" si="58"/>
        <v>NA</v>
      </c>
      <c r="IK63" s="827"/>
      <c r="IL63" s="828"/>
      <c r="IM63" s="828"/>
      <c r="IN63" s="372" t="str">
        <f t="shared" si="59"/>
        <v>NA</v>
      </c>
      <c r="IO63" s="827"/>
      <c r="IP63" s="828"/>
      <c r="IQ63" s="828"/>
      <c r="IR63" s="372" t="str">
        <f t="shared" si="60"/>
        <v>NA</v>
      </c>
      <c r="IS63" s="827"/>
      <c r="IT63" s="828"/>
      <c r="IU63" s="828"/>
      <c r="IV63" s="372" t="str">
        <f t="shared" si="61"/>
        <v>NA</v>
      </c>
      <c r="IW63" s="827"/>
      <c r="IX63" s="828"/>
      <c r="IY63" s="828"/>
      <c r="IZ63" s="372" t="str">
        <f t="shared" si="62"/>
        <v>NA</v>
      </c>
      <c r="JA63" s="827"/>
      <c r="JB63" s="828"/>
      <c r="JC63" s="828"/>
      <c r="JD63" s="372" t="str">
        <f t="shared" si="63"/>
        <v>NA</v>
      </c>
      <c r="JE63" s="827"/>
      <c r="JF63" s="828"/>
      <c r="JG63" s="828"/>
      <c r="JH63" s="372" t="str">
        <f t="shared" si="64"/>
        <v>NA</v>
      </c>
      <c r="JI63" s="827"/>
      <c r="JJ63" s="828"/>
      <c r="JK63" s="828"/>
      <c r="JL63" s="372" t="str">
        <f t="shared" si="65"/>
        <v>NA</v>
      </c>
      <c r="JM63" s="827"/>
      <c r="JN63" s="828"/>
      <c r="JO63" s="828"/>
      <c r="JP63" s="372" t="str">
        <f t="shared" si="66"/>
        <v>NA</v>
      </c>
      <c r="JQ63" s="827"/>
      <c r="JR63" s="828"/>
      <c r="JS63" s="828"/>
      <c r="JT63" s="372" t="str">
        <f t="shared" si="67"/>
        <v>NA</v>
      </c>
      <c r="JU63" s="827"/>
      <c r="JV63" s="828"/>
      <c r="JW63" s="828"/>
      <c r="JX63" s="372" t="str">
        <f t="shared" si="68"/>
        <v>NA</v>
      </c>
      <c r="JY63" s="827"/>
      <c r="JZ63" s="828"/>
      <c r="KA63" s="828"/>
      <c r="KB63" s="372" t="str">
        <f t="shared" si="69"/>
        <v>NA</v>
      </c>
      <c r="KC63" s="827"/>
      <c r="KD63" s="828"/>
      <c r="KE63" s="828"/>
      <c r="KF63" s="372" t="str">
        <f t="shared" si="70"/>
        <v>NA</v>
      </c>
      <c r="KG63" s="827"/>
      <c r="KH63" s="828"/>
      <c r="KI63" s="828"/>
      <c r="KJ63" s="372" t="str">
        <f t="shared" si="71"/>
        <v>NA</v>
      </c>
      <c r="KK63" s="827"/>
      <c r="KL63" s="828"/>
      <c r="KM63" s="828"/>
      <c r="KN63" s="372" t="str">
        <f t="shared" si="72"/>
        <v>NA</v>
      </c>
      <c r="KO63" s="827"/>
      <c r="KP63" s="828"/>
      <c r="KQ63" s="828"/>
      <c r="KR63" s="372" t="str">
        <f t="shared" si="73"/>
        <v>NA</v>
      </c>
      <c r="KS63" s="827"/>
      <c r="KT63" s="828"/>
      <c r="KU63" s="828"/>
      <c r="KV63" s="372" t="str">
        <f t="shared" si="74"/>
        <v>NA</v>
      </c>
      <c r="KW63" s="827"/>
      <c r="KX63" s="828"/>
      <c r="KY63" s="828"/>
      <c r="KZ63" s="372" t="str">
        <f t="shared" si="75"/>
        <v>NA</v>
      </c>
      <c r="LA63" s="827"/>
      <c r="LB63" s="828"/>
      <c r="LC63" s="828"/>
      <c r="LD63" s="372" t="str">
        <f t="shared" si="76"/>
        <v>NA</v>
      </c>
      <c r="LE63" s="827"/>
      <c r="LF63" s="828"/>
      <c r="LG63" s="828"/>
      <c r="LH63" s="372" t="str">
        <f t="shared" si="77"/>
        <v>NA</v>
      </c>
      <c r="LI63" s="827"/>
      <c r="LJ63" s="828"/>
      <c r="LK63" s="828"/>
      <c r="LL63" s="372" t="str">
        <f t="shared" si="78"/>
        <v>NA</v>
      </c>
      <c r="LM63" s="827"/>
      <c r="LN63" s="828"/>
      <c r="LO63" s="828"/>
      <c r="LP63" s="372" t="str">
        <f t="shared" si="79"/>
        <v>NA</v>
      </c>
      <c r="LQ63" s="827"/>
      <c r="LR63" s="828"/>
      <c r="LS63" s="828"/>
      <c r="LT63" s="372" t="str">
        <f t="shared" si="80"/>
        <v>NA</v>
      </c>
      <c r="LU63" s="827"/>
      <c r="LV63" s="828"/>
      <c r="LW63" s="828"/>
      <c r="LX63" s="372" t="str">
        <f t="shared" si="81"/>
        <v>NA</v>
      </c>
      <c r="LY63" s="827"/>
      <c r="LZ63" s="828"/>
      <c r="MA63" s="828"/>
      <c r="MB63" s="372" t="str">
        <f t="shared" si="82"/>
        <v>NA</v>
      </c>
      <c r="MC63" s="827"/>
      <c r="MD63" s="828"/>
      <c r="ME63" s="828"/>
      <c r="MF63" s="372" t="str">
        <f t="shared" si="83"/>
        <v>NA</v>
      </c>
      <c r="MG63" s="827"/>
      <c r="MH63" s="828"/>
      <c r="MI63" s="828"/>
      <c r="MJ63" s="372" t="str">
        <f t="shared" si="84"/>
        <v>NA</v>
      </c>
      <c r="MK63" s="827"/>
      <c r="ML63" s="828"/>
      <c r="MM63" s="828"/>
      <c r="MN63" s="372" t="str">
        <f t="shared" si="85"/>
        <v>NA</v>
      </c>
      <c r="MO63" s="827"/>
      <c r="MP63" s="828"/>
      <c r="MQ63" s="828"/>
      <c r="MR63" s="372" t="str">
        <f t="shared" si="86"/>
        <v>NA</v>
      </c>
      <c r="MS63" s="827"/>
      <c r="MT63" s="828"/>
      <c r="MU63" s="828"/>
      <c r="MV63" s="372" t="str">
        <f t="shared" si="87"/>
        <v>NA</v>
      </c>
      <c r="MW63" s="827"/>
      <c r="MX63" s="828"/>
      <c r="MY63" s="828"/>
      <c r="MZ63" s="372" t="str">
        <f t="shared" si="88"/>
        <v>NA</v>
      </c>
      <c r="NA63" s="827"/>
      <c r="NB63" s="828"/>
      <c r="NC63" s="828"/>
      <c r="ND63" s="372" t="str">
        <f t="shared" si="89"/>
        <v>NA</v>
      </c>
      <c r="NE63" s="827"/>
      <c r="NF63" s="828"/>
      <c r="NG63" s="828"/>
      <c r="NH63" s="372" t="str">
        <f t="shared" si="90"/>
        <v>NA</v>
      </c>
      <c r="NI63" s="406" t="str">
        <f t="shared" si="0"/>
        <v>NA</v>
      </c>
      <c r="NJ63" s="926">
        <f>SUM(NI63:NI65)</f>
        <v>0</v>
      </c>
      <c r="NK63" s="100"/>
      <c r="NL63" s="100"/>
    </row>
    <row r="64" spans="1:376" s="26" customFormat="1" ht="74.25" customHeight="1">
      <c r="A64" s="1060"/>
      <c r="B64" s="1057"/>
      <c r="C64" s="1059"/>
      <c r="D64" s="804"/>
      <c r="E64" s="808"/>
      <c r="F64" s="809"/>
      <c r="G64" s="814"/>
      <c r="H64" s="815"/>
      <c r="I64" s="376" t="s">
        <v>677</v>
      </c>
      <c r="J64" s="385"/>
      <c r="K64" s="922"/>
      <c r="L64" s="388"/>
      <c r="M64" s="827"/>
      <c r="N64" s="828"/>
      <c r="O64" s="828"/>
      <c r="P64" s="372" t="str">
        <f t="shared" si="1"/>
        <v>NA</v>
      </c>
      <c r="Q64" s="827"/>
      <c r="R64" s="828"/>
      <c r="S64" s="828"/>
      <c r="T64" s="372" t="str">
        <f t="shared" si="2"/>
        <v>NA</v>
      </c>
      <c r="U64" s="827"/>
      <c r="V64" s="828"/>
      <c r="W64" s="828"/>
      <c r="X64" s="372" t="str">
        <f t="shared" si="3"/>
        <v>NA</v>
      </c>
      <c r="Y64" s="827"/>
      <c r="Z64" s="828"/>
      <c r="AA64" s="828"/>
      <c r="AB64" s="372" t="str">
        <f t="shared" si="4"/>
        <v>NA</v>
      </c>
      <c r="AC64" s="827"/>
      <c r="AD64" s="828"/>
      <c r="AE64" s="828"/>
      <c r="AF64" s="372" t="str">
        <f t="shared" si="5"/>
        <v>NA</v>
      </c>
      <c r="AG64" s="827"/>
      <c r="AH64" s="828"/>
      <c r="AI64" s="828"/>
      <c r="AJ64" s="372" t="str">
        <f t="shared" si="6"/>
        <v>NA</v>
      </c>
      <c r="AK64" s="827"/>
      <c r="AL64" s="828"/>
      <c r="AM64" s="828"/>
      <c r="AN64" s="372" t="str">
        <f t="shared" si="7"/>
        <v>NA</v>
      </c>
      <c r="AO64" s="827"/>
      <c r="AP64" s="828"/>
      <c r="AQ64" s="828"/>
      <c r="AR64" s="372" t="str">
        <f t="shared" si="8"/>
        <v>NA</v>
      </c>
      <c r="AS64" s="827"/>
      <c r="AT64" s="828"/>
      <c r="AU64" s="828"/>
      <c r="AV64" s="372" t="str">
        <f t="shared" si="9"/>
        <v>NA</v>
      </c>
      <c r="AW64" s="827"/>
      <c r="AX64" s="828"/>
      <c r="AY64" s="828"/>
      <c r="AZ64" s="372" t="str">
        <f t="shared" si="10"/>
        <v>NA</v>
      </c>
      <c r="BA64" s="827"/>
      <c r="BB64" s="828"/>
      <c r="BC64" s="828"/>
      <c r="BD64" s="372" t="str">
        <f t="shared" si="11"/>
        <v>NA</v>
      </c>
      <c r="BE64" s="827"/>
      <c r="BF64" s="828"/>
      <c r="BG64" s="828"/>
      <c r="BH64" s="372" t="str">
        <f t="shared" si="12"/>
        <v>NA</v>
      </c>
      <c r="BI64" s="827"/>
      <c r="BJ64" s="828"/>
      <c r="BK64" s="828"/>
      <c r="BL64" s="372" t="str">
        <f t="shared" si="13"/>
        <v>NA</v>
      </c>
      <c r="BM64" s="827"/>
      <c r="BN64" s="828"/>
      <c r="BO64" s="828"/>
      <c r="BP64" s="372" t="str">
        <f t="shared" si="14"/>
        <v>NA</v>
      </c>
      <c r="BQ64" s="827"/>
      <c r="BR64" s="828"/>
      <c r="BS64" s="828"/>
      <c r="BT64" s="372" t="str">
        <f t="shared" si="15"/>
        <v>NA</v>
      </c>
      <c r="BU64" s="827"/>
      <c r="BV64" s="828"/>
      <c r="BW64" s="828"/>
      <c r="BX64" s="372" t="str">
        <f t="shared" si="16"/>
        <v>NA</v>
      </c>
      <c r="BY64" s="827"/>
      <c r="BZ64" s="828"/>
      <c r="CA64" s="828"/>
      <c r="CB64" s="372" t="str">
        <f t="shared" si="17"/>
        <v>NA</v>
      </c>
      <c r="CC64" s="827"/>
      <c r="CD64" s="828"/>
      <c r="CE64" s="828"/>
      <c r="CF64" s="372" t="str">
        <f t="shared" si="18"/>
        <v>NA</v>
      </c>
      <c r="CG64" s="827"/>
      <c r="CH64" s="828"/>
      <c r="CI64" s="828"/>
      <c r="CJ64" s="372" t="str">
        <f t="shared" si="19"/>
        <v>NA</v>
      </c>
      <c r="CK64" s="827"/>
      <c r="CL64" s="828"/>
      <c r="CM64" s="828"/>
      <c r="CN64" s="372" t="str">
        <f t="shared" si="20"/>
        <v>NA</v>
      </c>
      <c r="CO64" s="827"/>
      <c r="CP64" s="828"/>
      <c r="CQ64" s="828"/>
      <c r="CR64" s="372" t="str">
        <f t="shared" si="21"/>
        <v>NA</v>
      </c>
      <c r="CS64" s="827"/>
      <c r="CT64" s="828"/>
      <c r="CU64" s="828"/>
      <c r="CV64" s="372" t="str">
        <f t="shared" si="22"/>
        <v>NA</v>
      </c>
      <c r="CW64" s="827"/>
      <c r="CX64" s="828"/>
      <c r="CY64" s="828"/>
      <c r="CZ64" s="372" t="str">
        <f t="shared" si="23"/>
        <v>NA</v>
      </c>
      <c r="DA64" s="827"/>
      <c r="DB64" s="828"/>
      <c r="DC64" s="828"/>
      <c r="DD64" s="372" t="str">
        <f t="shared" si="24"/>
        <v>NA</v>
      </c>
      <c r="DE64" s="827"/>
      <c r="DF64" s="828"/>
      <c r="DG64" s="828"/>
      <c r="DH64" s="372" t="str">
        <f t="shared" si="25"/>
        <v>NA</v>
      </c>
      <c r="DI64" s="827"/>
      <c r="DJ64" s="828"/>
      <c r="DK64" s="828"/>
      <c r="DL64" s="372" t="str">
        <f t="shared" si="26"/>
        <v>NA</v>
      </c>
      <c r="DM64" s="827"/>
      <c r="DN64" s="828"/>
      <c r="DO64" s="828"/>
      <c r="DP64" s="372" t="str">
        <f t="shared" si="27"/>
        <v>NA</v>
      </c>
      <c r="DQ64" s="827"/>
      <c r="DR64" s="828"/>
      <c r="DS64" s="828"/>
      <c r="DT64" s="372" t="str">
        <f t="shared" si="28"/>
        <v>NA</v>
      </c>
      <c r="DU64" s="827"/>
      <c r="DV64" s="828"/>
      <c r="DW64" s="828"/>
      <c r="DX64" s="372" t="str">
        <f t="shared" si="29"/>
        <v>NA</v>
      </c>
      <c r="DY64" s="827"/>
      <c r="DZ64" s="828"/>
      <c r="EA64" s="828"/>
      <c r="EB64" s="372" t="str">
        <f t="shared" si="30"/>
        <v>NA</v>
      </c>
      <c r="EC64" s="827"/>
      <c r="ED64" s="828"/>
      <c r="EE64" s="828"/>
      <c r="EF64" s="372" t="str">
        <f t="shared" si="31"/>
        <v>NA</v>
      </c>
      <c r="EG64" s="827"/>
      <c r="EH64" s="828"/>
      <c r="EI64" s="828"/>
      <c r="EJ64" s="372" t="str">
        <f t="shared" si="32"/>
        <v>NA</v>
      </c>
      <c r="EK64" s="827"/>
      <c r="EL64" s="828"/>
      <c r="EM64" s="828"/>
      <c r="EN64" s="372" t="str">
        <f t="shared" si="33"/>
        <v>NA</v>
      </c>
      <c r="EO64" s="827"/>
      <c r="EP64" s="828"/>
      <c r="EQ64" s="828"/>
      <c r="ER64" s="372" t="str">
        <f t="shared" si="34"/>
        <v>NA</v>
      </c>
      <c r="ES64" s="827"/>
      <c r="ET64" s="828"/>
      <c r="EU64" s="828"/>
      <c r="EV64" s="372" t="str">
        <f t="shared" si="35"/>
        <v>NA</v>
      </c>
      <c r="EW64" s="827"/>
      <c r="EX64" s="828"/>
      <c r="EY64" s="828"/>
      <c r="EZ64" s="372" t="str">
        <f t="shared" si="36"/>
        <v>NA</v>
      </c>
      <c r="FA64" s="827"/>
      <c r="FB64" s="828"/>
      <c r="FC64" s="828"/>
      <c r="FD64" s="372" t="str">
        <f t="shared" si="37"/>
        <v>NA</v>
      </c>
      <c r="FE64" s="827"/>
      <c r="FF64" s="828"/>
      <c r="FG64" s="828"/>
      <c r="FH64" s="372" t="str">
        <f t="shared" si="38"/>
        <v>NA</v>
      </c>
      <c r="FI64" s="827"/>
      <c r="FJ64" s="828"/>
      <c r="FK64" s="828"/>
      <c r="FL64" s="372" t="str">
        <f t="shared" si="39"/>
        <v>NA</v>
      </c>
      <c r="FM64" s="827"/>
      <c r="FN64" s="828"/>
      <c r="FO64" s="828"/>
      <c r="FP64" s="372" t="str">
        <f t="shared" si="40"/>
        <v>NA</v>
      </c>
      <c r="FQ64" s="827"/>
      <c r="FR64" s="828"/>
      <c r="FS64" s="828"/>
      <c r="FT64" s="372" t="str">
        <f t="shared" si="41"/>
        <v>NA</v>
      </c>
      <c r="FU64" s="827"/>
      <c r="FV64" s="828"/>
      <c r="FW64" s="828"/>
      <c r="FX64" s="372" t="str">
        <f t="shared" si="42"/>
        <v>NA</v>
      </c>
      <c r="FY64" s="827"/>
      <c r="FZ64" s="828"/>
      <c r="GA64" s="828"/>
      <c r="GB64" s="372" t="str">
        <f t="shared" si="43"/>
        <v>NA</v>
      </c>
      <c r="GC64" s="827"/>
      <c r="GD64" s="828"/>
      <c r="GE64" s="828"/>
      <c r="GF64" s="372" t="str">
        <f t="shared" si="44"/>
        <v>NA</v>
      </c>
      <c r="GG64" s="827"/>
      <c r="GH64" s="828"/>
      <c r="GI64" s="828"/>
      <c r="GJ64" s="372" t="str">
        <f t="shared" si="45"/>
        <v>NA</v>
      </c>
      <c r="GK64" s="827"/>
      <c r="GL64" s="828"/>
      <c r="GM64" s="828"/>
      <c r="GN64" s="372" t="str">
        <f t="shared" si="46"/>
        <v>NA</v>
      </c>
      <c r="GO64" s="827"/>
      <c r="GP64" s="828"/>
      <c r="GQ64" s="828"/>
      <c r="GR64" s="372" t="str">
        <f t="shared" si="47"/>
        <v>NA</v>
      </c>
      <c r="GS64" s="827"/>
      <c r="GT64" s="828"/>
      <c r="GU64" s="828"/>
      <c r="GV64" s="372" t="str">
        <f t="shared" si="48"/>
        <v>NA</v>
      </c>
      <c r="GW64" s="827"/>
      <c r="GX64" s="828"/>
      <c r="GY64" s="828"/>
      <c r="GZ64" s="372" t="str">
        <f t="shared" si="49"/>
        <v>NA</v>
      </c>
      <c r="HA64" s="827"/>
      <c r="HB64" s="828"/>
      <c r="HC64" s="828"/>
      <c r="HD64" s="372" t="str">
        <f t="shared" si="50"/>
        <v>NA</v>
      </c>
      <c r="HE64" s="827"/>
      <c r="HF64" s="828"/>
      <c r="HG64" s="828"/>
      <c r="HH64" s="372" t="str">
        <f t="shared" si="51"/>
        <v>NA</v>
      </c>
      <c r="HI64" s="827"/>
      <c r="HJ64" s="828"/>
      <c r="HK64" s="828"/>
      <c r="HL64" s="372" t="str">
        <f t="shared" si="52"/>
        <v>NA</v>
      </c>
      <c r="HM64" s="827"/>
      <c r="HN64" s="828"/>
      <c r="HO64" s="828"/>
      <c r="HP64" s="372" t="str">
        <f t="shared" si="53"/>
        <v>NA</v>
      </c>
      <c r="HQ64" s="827"/>
      <c r="HR64" s="828"/>
      <c r="HS64" s="828"/>
      <c r="HT64" s="372" t="str">
        <f t="shared" si="54"/>
        <v>NA</v>
      </c>
      <c r="HU64" s="827"/>
      <c r="HV64" s="828"/>
      <c r="HW64" s="828"/>
      <c r="HX64" s="372" t="str">
        <f t="shared" si="55"/>
        <v>NA</v>
      </c>
      <c r="HY64" s="827"/>
      <c r="HZ64" s="828"/>
      <c r="IA64" s="828"/>
      <c r="IB64" s="372" t="str">
        <f t="shared" si="56"/>
        <v>NA</v>
      </c>
      <c r="IC64" s="827"/>
      <c r="ID64" s="828"/>
      <c r="IE64" s="828"/>
      <c r="IF64" s="372" t="str">
        <f t="shared" si="57"/>
        <v>NA</v>
      </c>
      <c r="IG64" s="827"/>
      <c r="IH64" s="828"/>
      <c r="II64" s="828"/>
      <c r="IJ64" s="372" t="str">
        <f t="shared" si="58"/>
        <v>NA</v>
      </c>
      <c r="IK64" s="827"/>
      <c r="IL64" s="828"/>
      <c r="IM64" s="828"/>
      <c r="IN64" s="372" t="str">
        <f t="shared" si="59"/>
        <v>NA</v>
      </c>
      <c r="IO64" s="827"/>
      <c r="IP64" s="828"/>
      <c r="IQ64" s="828"/>
      <c r="IR64" s="372" t="str">
        <f t="shared" si="60"/>
        <v>NA</v>
      </c>
      <c r="IS64" s="827"/>
      <c r="IT64" s="828"/>
      <c r="IU64" s="828"/>
      <c r="IV64" s="372" t="str">
        <f t="shared" si="61"/>
        <v>NA</v>
      </c>
      <c r="IW64" s="827"/>
      <c r="IX64" s="828"/>
      <c r="IY64" s="828"/>
      <c r="IZ64" s="372" t="str">
        <f t="shared" si="62"/>
        <v>NA</v>
      </c>
      <c r="JA64" s="827"/>
      <c r="JB64" s="828"/>
      <c r="JC64" s="828"/>
      <c r="JD64" s="372" t="str">
        <f t="shared" si="63"/>
        <v>NA</v>
      </c>
      <c r="JE64" s="827"/>
      <c r="JF64" s="828"/>
      <c r="JG64" s="828"/>
      <c r="JH64" s="372" t="str">
        <f t="shared" si="64"/>
        <v>NA</v>
      </c>
      <c r="JI64" s="827"/>
      <c r="JJ64" s="828"/>
      <c r="JK64" s="828"/>
      <c r="JL64" s="372" t="str">
        <f t="shared" si="65"/>
        <v>NA</v>
      </c>
      <c r="JM64" s="827"/>
      <c r="JN64" s="828"/>
      <c r="JO64" s="828"/>
      <c r="JP64" s="372" t="str">
        <f t="shared" si="66"/>
        <v>NA</v>
      </c>
      <c r="JQ64" s="827"/>
      <c r="JR64" s="828"/>
      <c r="JS64" s="828"/>
      <c r="JT64" s="372" t="str">
        <f t="shared" si="67"/>
        <v>NA</v>
      </c>
      <c r="JU64" s="827"/>
      <c r="JV64" s="828"/>
      <c r="JW64" s="828"/>
      <c r="JX64" s="372" t="str">
        <f t="shared" si="68"/>
        <v>NA</v>
      </c>
      <c r="JY64" s="827"/>
      <c r="JZ64" s="828"/>
      <c r="KA64" s="828"/>
      <c r="KB64" s="372" t="str">
        <f t="shared" si="69"/>
        <v>NA</v>
      </c>
      <c r="KC64" s="827"/>
      <c r="KD64" s="828"/>
      <c r="KE64" s="828"/>
      <c r="KF64" s="372" t="str">
        <f t="shared" si="70"/>
        <v>NA</v>
      </c>
      <c r="KG64" s="827"/>
      <c r="KH64" s="828"/>
      <c r="KI64" s="828"/>
      <c r="KJ64" s="372" t="str">
        <f t="shared" si="71"/>
        <v>NA</v>
      </c>
      <c r="KK64" s="827"/>
      <c r="KL64" s="828"/>
      <c r="KM64" s="828"/>
      <c r="KN64" s="372" t="str">
        <f t="shared" si="72"/>
        <v>NA</v>
      </c>
      <c r="KO64" s="827"/>
      <c r="KP64" s="828"/>
      <c r="KQ64" s="828"/>
      <c r="KR64" s="372" t="str">
        <f t="shared" si="73"/>
        <v>NA</v>
      </c>
      <c r="KS64" s="827"/>
      <c r="KT64" s="828"/>
      <c r="KU64" s="828"/>
      <c r="KV64" s="372" t="str">
        <f t="shared" si="74"/>
        <v>NA</v>
      </c>
      <c r="KW64" s="827"/>
      <c r="KX64" s="828"/>
      <c r="KY64" s="828"/>
      <c r="KZ64" s="372" t="str">
        <f t="shared" si="75"/>
        <v>NA</v>
      </c>
      <c r="LA64" s="827"/>
      <c r="LB64" s="828"/>
      <c r="LC64" s="828"/>
      <c r="LD64" s="372" t="str">
        <f t="shared" si="76"/>
        <v>NA</v>
      </c>
      <c r="LE64" s="827"/>
      <c r="LF64" s="828"/>
      <c r="LG64" s="828"/>
      <c r="LH64" s="372" t="str">
        <f t="shared" si="77"/>
        <v>NA</v>
      </c>
      <c r="LI64" s="827"/>
      <c r="LJ64" s="828"/>
      <c r="LK64" s="828"/>
      <c r="LL64" s="372" t="str">
        <f t="shared" si="78"/>
        <v>NA</v>
      </c>
      <c r="LM64" s="827"/>
      <c r="LN64" s="828"/>
      <c r="LO64" s="828"/>
      <c r="LP64" s="372" t="str">
        <f t="shared" si="79"/>
        <v>NA</v>
      </c>
      <c r="LQ64" s="827"/>
      <c r="LR64" s="828"/>
      <c r="LS64" s="828"/>
      <c r="LT64" s="372" t="str">
        <f t="shared" si="80"/>
        <v>NA</v>
      </c>
      <c r="LU64" s="827"/>
      <c r="LV64" s="828"/>
      <c r="LW64" s="828"/>
      <c r="LX64" s="372" t="str">
        <f t="shared" si="81"/>
        <v>NA</v>
      </c>
      <c r="LY64" s="827"/>
      <c r="LZ64" s="828"/>
      <c r="MA64" s="828"/>
      <c r="MB64" s="372" t="str">
        <f t="shared" si="82"/>
        <v>NA</v>
      </c>
      <c r="MC64" s="827"/>
      <c r="MD64" s="828"/>
      <c r="ME64" s="828"/>
      <c r="MF64" s="372" t="str">
        <f t="shared" si="83"/>
        <v>NA</v>
      </c>
      <c r="MG64" s="827"/>
      <c r="MH64" s="828"/>
      <c r="MI64" s="828"/>
      <c r="MJ64" s="372" t="str">
        <f t="shared" si="84"/>
        <v>NA</v>
      </c>
      <c r="MK64" s="827"/>
      <c r="ML64" s="828"/>
      <c r="MM64" s="828"/>
      <c r="MN64" s="372" t="str">
        <f t="shared" si="85"/>
        <v>NA</v>
      </c>
      <c r="MO64" s="827"/>
      <c r="MP64" s="828"/>
      <c r="MQ64" s="828"/>
      <c r="MR64" s="372" t="str">
        <f t="shared" si="86"/>
        <v>NA</v>
      </c>
      <c r="MS64" s="827"/>
      <c r="MT64" s="828"/>
      <c r="MU64" s="828"/>
      <c r="MV64" s="372" t="str">
        <f t="shared" si="87"/>
        <v>NA</v>
      </c>
      <c r="MW64" s="827"/>
      <c r="MX64" s="828"/>
      <c r="MY64" s="828"/>
      <c r="MZ64" s="372" t="str">
        <f t="shared" si="88"/>
        <v>NA</v>
      </c>
      <c r="NA64" s="827"/>
      <c r="NB64" s="828"/>
      <c r="NC64" s="828"/>
      <c r="ND64" s="372" t="str">
        <f t="shared" si="89"/>
        <v>NA</v>
      </c>
      <c r="NE64" s="827"/>
      <c r="NF64" s="828"/>
      <c r="NG64" s="828"/>
      <c r="NH64" s="372" t="str">
        <f t="shared" si="90"/>
        <v>NA</v>
      </c>
      <c r="NI64" s="406" t="str">
        <f t="shared" si="0"/>
        <v>NA</v>
      </c>
      <c r="NJ64" s="924"/>
      <c r="NK64" s="100"/>
      <c r="NL64" s="100"/>
    </row>
    <row r="65" spans="1:376" s="26" customFormat="1" ht="54.75" customHeight="1">
      <c r="A65" s="1060"/>
      <c r="B65" s="1057"/>
      <c r="C65" s="1059"/>
      <c r="D65" s="804"/>
      <c r="E65" s="808"/>
      <c r="F65" s="809"/>
      <c r="G65" s="814"/>
      <c r="H65" s="815"/>
      <c r="I65" s="376" t="s">
        <v>642</v>
      </c>
      <c r="J65" s="385"/>
      <c r="K65" s="922"/>
      <c r="L65" s="388"/>
      <c r="M65" s="827"/>
      <c r="N65" s="828"/>
      <c r="O65" s="828"/>
      <c r="P65" s="372" t="str">
        <f t="shared" si="1"/>
        <v>NA</v>
      </c>
      <c r="Q65" s="827"/>
      <c r="R65" s="828"/>
      <c r="S65" s="828"/>
      <c r="T65" s="372" t="str">
        <f t="shared" si="2"/>
        <v>NA</v>
      </c>
      <c r="U65" s="827"/>
      <c r="V65" s="828"/>
      <c r="W65" s="828"/>
      <c r="X65" s="372" t="str">
        <f t="shared" si="3"/>
        <v>NA</v>
      </c>
      <c r="Y65" s="827"/>
      <c r="Z65" s="828"/>
      <c r="AA65" s="828"/>
      <c r="AB65" s="372" t="str">
        <f t="shared" si="4"/>
        <v>NA</v>
      </c>
      <c r="AC65" s="827"/>
      <c r="AD65" s="828"/>
      <c r="AE65" s="828"/>
      <c r="AF65" s="372" t="str">
        <f t="shared" si="5"/>
        <v>NA</v>
      </c>
      <c r="AG65" s="827"/>
      <c r="AH65" s="828"/>
      <c r="AI65" s="828"/>
      <c r="AJ65" s="372" t="str">
        <f t="shared" si="6"/>
        <v>NA</v>
      </c>
      <c r="AK65" s="827"/>
      <c r="AL65" s="828"/>
      <c r="AM65" s="828"/>
      <c r="AN65" s="372" t="str">
        <f t="shared" si="7"/>
        <v>NA</v>
      </c>
      <c r="AO65" s="827"/>
      <c r="AP65" s="828"/>
      <c r="AQ65" s="828"/>
      <c r="AR65" s="372" t="str">
        <f t="shared" si="8"/>
        <v>NA</v>
      </c>
      <c r="AS65" s="827"/>
      <c r="AT65" s="828"/>
      <c r="AU65" s="828"/>
      <c r="AV65" s="372" t="str">
        <f t="shared" si="9"/>
        <v>NA</v>
      </c>
      <c r="AW65" s="827"/>
      <c r="AX65" s="828"/>
      <c r="AY65" s="828"/>
      <c r="AZ65" s="372" t="str">
        <f t="shared" si="10"/>
        <v>NA</v>
      </c>
      <c r="BA65" s="827"/>
      <c r="BB65" s="828"/>
      <c r="BC65" s="828"/>
      <c r="BD65" s="372" t="str">
        <f t="shared" si="11"/>
        <v>NA</v>
      </c>
      <c r="BE65" s="827"/>
      <c r="BF65" s="828"/>
      <c r="BG65" s="828"/>
      <c r="BH65" s="372" t="str">
        <f t="shared" si="12"/>
        <v>NA</v>
      </c>
      <c r="BI65" s="827"/>
      <c r="BJ65" s="828"/>
      <c r="BK65" s="828"/>
      <c r="BL65" s="372" t="str">
        <f t="shared" si="13"/>
        <v>NA</v>
      </c>
      <c r="BM65" s="827"/>
      <c r="BN65" s="828"/>
      <c r="BO65" s="828"/>
      <c r="BP65" s="372" t="str">
        <f t="shared" si="14"/>
        <v>NA</v>
      </c>
      <c r="BQ65" s="827"/>
      <c r="BR65" s="828"/>
      <c r="BS65" s="828"/>
      <c r="BT65" s="372" t="str">
        <f t="shared" si="15"/>
        <v>NA</v>
      </c>
      <c r="BU65" s="827"/>
      <c r="BV65" s="828"/>
      <c r="BW65" s="828"/>
      <c r="BX65" s="372" t="str">
        <f t="shared" si="16"/>
        <v>NA</v>
      </c>
      <c r="BY65" s="827"/>
      <c r="BZ65" s="828"/>
      <c r="CA65" s="828"/>
      <c r="CB65" s="372" t="str">
        <f t="shared" si="17"/>
        <v>NA</v>
      </c>
      <c r="CC65" s="827"/>
      <c r="CD65" s="828"/>
      <c r="CE65" s="828"/>
      <c r="CF65" s="372" t="str">
        <f t="shared" si="18"/>
        <v>NA</v>
      </c>
      <c r="CG65" s="827"/>
      <c r="CH65" s="828"/>
      <c r="CI65" s="828"/>
      <c r="CJ65" s="372" t="str">
        <f t="shared" si="19"/>
        <v>NA</v>
      </c>
      <c r="CK65" s="827"/>
      <c r="CL65" s="828"/>
      <c r="CM65" s="828"/>
      <c r="CN65" s="372" t="str">
        <f t="shared" si="20"/>
        <v>NA</v>
      </c>
      <c r="CO65" s="827"/>
      <c r="CP65" s="828"/>
      <c r="CQ65" s="828"/>
      <c r="CR65" s="372" t="str">
        <f t="shared" si="21"/>
        <v>NA</v>
      </c>
      <c r="CS65" s="827"/>
      <c r="CT65" s="828"/>
      <c r="CU65" s="828"/>
      <c r="CV65" s="372" t="str">
        <f t="shared" si="22"/>
        <v>NA</v>
      </c>
      <c r="CW65" s="827"/>
      <c r="CX65" s="828"/>
      <c r="CY65" s="828"/>
      <c r="CZ65" s="372" t="str">
        <f t="shared" si="23"/>
        <v>NA</v>
      </c>
      <c r="DA65" s="827"/>
      <c r="DB65" s="828"/>
      <c r="DC65" s="828"/>
      <c r="DD65" s="372" t="str">
        <f t="shared" si="24"/>
        <v>NA</v>
      </c>
      <c r="DE65" s="827"/>
      <c r="DF65" s="828"/>
      <c r="DG65" s="828"/>
      <c r="DH65" s="372" t="str">
        <f t="shared" si="25"/>
        <v>NA</v>
      </c>
      <c r="DI65" s="827"/>
      <c r="DJ65" s="828"/>
      <c r="DK65" s="828"/>
      <c r="DL65" s="372" t="str">
        <f t="shared" si="26"/>
        <v>NA</v>
      </c>
      <c r="DM65" s="827"/>
      <c r="DN65" s="828"/>
      <c r="DO65" s="828"/>
      <c r="DP65" s="372" t="str">
        <f t="shared" si="27"/>
        <v>NA</v>
      </c>
      <c r="DQ65" s="827"/>
      <c r="DR65" s="828"/>
      <c r="DS65" s="828"/>
      <c r="DT65" s="372" t="str">
        <f t="shared" si="28"/>
        <v>NA</v>
      </c>
      <c r="DU65" s="827"/>
      <c r="DV65" s="828"/>
      <c r="DW65" s="828"/>
      <c r="DX65" s="372" t="str">
        <f t="shared" si="29"/>
        <v>NA</v>
      </c>
      <c r="DY65" s="827"/>
      <c r="DZ65" s="828"/>
      <c r="EA65" s="828"/>
      <c r="EB65" s="372" t="str">
        <f t="shared" si="30"/>
        <v>NA</v>
      </c>
      <c r="EC65" s="827"/>
      <c r="ED65" s="828"/>
      <c r="EE65" s="828"/>
      <c r="EF65" s="372" t="str">
        <f t="shared" si="31"/>
        <v>NA</v>
      </c>
      <c r="EG65" s="827"/>
      <c r="EH65" s="828"/>
      <c r="EI65" s="828"/>
      <c r="EJ65" s="372" t="str">
        <f t="shared" si="32"/>
        <v>NA</v>
      </c>
      <c r="EK65" s="827"/>
      <c r="EL65" s="828"/>
      <c r="EM65" s="828"/>
      <c r="EN65" s="372" t="str">
        <f t="shared" si="33"/>
        <v>NA</v>
      </c>
      <c r="EO65" s="827"/>
      <c r="EP65" s="828"/>
      <c r="EQ65" s="828"/>
      <c r="ER65" s="372" t="str">
        <f t="shared" si="34"/>
        <v>NA</v>
      </c>
      <c r="ES65" s="827"/>
      <c r="ET65" s="828"/>
      <c r="EU65" s="828"/>
      <c r="EV65" s="372" t="str">
        <f t="shared" si="35"/>
        <v>NA</v>
      </c>
      <c r="EW65" s="827"/>
      <c r="EX65" s="828"/>
      <c r="EY65" s="828"/>
      <c r="EZ65" s="372" t="str">
        <f t="shared" si="36"/>
        <v>NA</v>
      </c>
      <c r="FA65" s="827"/>
      <c r="FB65" s="828"/>
      <c r="FC65" s="828"/>
      <c r="FD65" s="372" t="str">
        <f t="shared" si="37"/>
        <v>NA</v>
      </c>
      <c r="FE65" s="827"/>
      <c r="FF65" s="828"/>
      <c r="FG65" s="828"/>
      <c r="FH65" s="372" t="str">
        <f t="shared" si="38"/>
        <v>NA</v>
      </c>
      <c r="FI65" s="827"/>
      <c r="FJ65" s="828"/>
      <c r="FK65" s="828"/>
      <c r="FL65" s="372" t="str">
        <f t="shared" si="39"/>
        <v>NA</v>
      </c>
      <c r="FM65" s="827"/>
      <c r="FN65" s="828"/>
      <c r="FO65" s="828"/>
      <c r="FP65" s="372" t="str">
        <f t="shared" si="40"/>
        <v>NA</v>
      </c>
      <c r="FQ65" s="827"/>
      <c r="FR65" s="828"/>
      <c r="FS65" s="828"/>
      <c r="FT65" s="372" t="str">
        <f t="shared" si="41"/>
        <v>NA</v>
      </c>
      <c r="FU65" s="827"/>
      <c r="FV65" s="828"/>
      <c r="FW65" s="828"/>
      <c r="FX65" s="372" t="str">
        <f t="shared" si="42"/>
        <v>NA</v>
      </c>
      <c r="FY65" s="827"/>
      <c r="FZ65" s="828"/>
      <c r="GA65" s="828"/>
      <c r="GB65" s="372" t="str">
        <f t="shared" si="43"/>
        <v>NA</v>
      </c>
      <c r="GC65" s="827"/>
      <c r="GD65" s="828"/>
      <c r="GE65" s="828"/>
      <c r="GF65" s="372" t="str">
        <f t="shared" si="44"/>
        <v>NA</v>
      </c>
      <c r="GG65" s="827"/>
      <c r="GH65" s="828"/>
      <c r="GI65" s="828"/>
      <c r="GJ65" s="372" t="str">
        <f t="shared" si="45"/>
        <v>NA</v>
      </c>
      <c r="GK65" s="827"/>
      <c r="GL65" s="828"/>
      <c r="GM65" s="828"/>
      <c r="GN65" s="372" t="str">
        <f t="shared" si="46"/>
        <v>NA</v>
      </c>
      <c r="GO65" s="827"/>
      <c r="GP65" s="828"/>
      <c r="GQ65" s="828"/>
      <c r="GR65" s="372" t="str">
        <f t="shared" si="47"/>
        <v>NA</v>
      </c>
      <c r="GS65" s="827"/>
      <c r="GT65" s="828"/>
      <c r="GU65" s="828"/>
      <c r="GV65" s="372" t="str">
        <f t="shared" si="48"/>
        <v>NA</v>
      </c>
      <c r="GW65" s="827"/>
      <c r="GX65" s="828"/>
      <c r="GY65" s="828"/>
      <c r="GZ65" s="372" t="str">
        <f t="shared" si="49"/>
        <v>NA</v>
      </c>
      <c r="HA65" s="827"/>
      <c r="HB65" s="828"/>
      <c r="HC65" s="828"/>
      <c r="HD65" s="372" t="str">
        <f t="shared" si="50"/>
        <v>NA</v>
      </c>
      <c r="HE65" s="827"/>
      <c r="HF65" s="828"/>
      <c r="HG65" s="828"/>
      <c r="HH65" s="372" t="str">
        <f t="shared" si="51"/>
        <v>NA</v>
      </c>
      <c r="HI65" s="827"/>
      <c r="HJ65" s="828"/>
      <c r="HK65" s="828"/>
      <c r="HL65" s="372" t="str">
        <f t="shared" si="52"/>
        <v>NA</v>
      </c>
      <c r="HM65" s="827"/>
      <c r="HN65" s="828"/>
      <c r="HO65" s="828"/>
      <c r="HP65" s="372" t="str">
        <f t="shared" si="53"/>
        <v>NA</v>
      </c>
      <c r="HQ65" s="827"/>
      <c r="HR65" s="828"/>
      <c r="HS65" s="828"/>
      <c r="HT65" s="372" t="str">
        <f t="shared" si="54"/>
        <v>NA</v>
      </c>
      <c r="HU65" s="827"/>
      <c r="HV65" s="828"/>
      <c r="HW65" s="828"/>
      <c r="HX65" s="372" t="str">
        <f t="shared" si="55"/>
        <v>NA</v>
      </c>
      <c r="HY65" s="827"/>
      <c r="HZ65" s="828"/>
      <c r="IA65" s="828"/>
      <c r="IB65" s="372" t="str">
        <f t="shared" si="56"/>
        <v>NA</v>
      </c>
      <c r="IC65" s="827"/>
      <c r="ID65" s="828"/>
      <c r="IE65" s="828"/>
      <c r="IF65" s="372" t="str">
        <f t="shared" si="57"/>
        <v>NA</v>
      </c>
      <c r="IG65" s="827"/>
      <c r="IH65" s="828"/>
      <c r="II65" s="828"/>
      <c r="IJ65" s="372" t="str">
        <f t="shared" si="58"/>
        <v>NA</v>
      </c>
      <c r="IK65" s="827"/>
      <c r="IL65" s="828"/>
      <c r="IM65" s="828"/>
      <c r="IN65" s="372" t="str">
        <f t="shared" si="59"/>
        <v>NA</v>
      </c>
      <c r="IO65" s="827"/>
      <c r="IP65" s="828"/>
      <c r="IQ65" s="828"/>
      <c r="IR65" s="372" t="str">
        <f t="shared" si="60"/>
        <v>NA</v>
      </c>
      <c r="IS65" s="827"/>
      <c r="IT65" s="828"/>
      <c r="IU65" s="828"/>
      <c r="IV65" s="372" t="str">
        <f t="shared" si="61"/>
        <v>NA</v>
      </c>
      <c r="IW65" s="827"/>
      <c r="IX65" s="828"/>
      <c r="IY65" s="828"/>
      <c r="IZ65" s="372" t="str">
        <f t="shared" si="62"/>
        <v>NA</v>
      </c>
      <c r="JA65" s="827"/>
      <c r="JB65" s="828"/>
      <c r="JC65" s="828"/>
      <c r="JD65" s="372" t="str">
        <f t="shared" si="63"/>
        <v>NA</v>
      </c>
      <c r="JE65" s="827"/>
      <c r="JF65" s="828"/>
      <c r="JG65" s="828"/>
      <c r="JH65" s="372" t="str">
        <f t="shared" si="64"/>
        <v>NA</v>
      </c>
      <c r="JI65" s="827"/>
      <c r="JJ65" s="828"/>
      <c r="JK65" s="828"/>
      <c r="JL65" s="372" t="str">
        <f t="shared" si="65"/>
        <v>NA</v>
      </c>
      <c r="JM65" s="827"/>
      <c r="JN65" s="828"/>
      <c r="JO65" s="828"/>
      <c r="JP65" s="372" t="str">
        <f t="shared" si="66"/>
        <v>NA</v>
      </c>
      <c r="JQ65" s="827"/>
      <c r="JR65" s="828"/>
      <c r="JS65" s="828"/>
      <c r="JT65" s="372" t="str">
        <f t="shared" si="67"/>
        <v>NA</v>
      </c>
      <c r="JU65" s="827"/>
      <c r="JV65" s="828"/>
      <c r="JW65" s="828"/>
      <c r="JX65" s="372" t="str">
        <f t="shared" si="68"/>
        <v>NA</v>
      </c>
      <c r="JY65" s="827"/>
      <c r="JZ65" s="828"/>
      <c r="KA65" s="828"/>
      <c r="KB65" s="372" t="str">
        <f t="shared" si="69"/>
        <v>NA</v>
      </c>
      <c r="KC65" s="827"/>
      <c r="KD65" s="828"/>
      <c r="KE65" s="828"/>
      <c r="KF65" s="372" t="str">
        <f t="shared" si="70"/>
        <v>NA</v>
      </c>
      <c r="KG65" s="827"/>
      <c r="KH65" s="828"/>
      <c r="KI65" s="828"/>
      <c r="KJ65" s="372" t="str">
        <f t="shared" si="71"/>
        <v>NA</v>
      </c>
      <c r="KK65" s="827"/>
      <c r="KL65" s="828"/>
      <c r="KM65" s="828"/>
      <c r="KN65" s="372" t="str">
        <f t="shared" si="72"/>
        <v>NA</v>
      </c>
      <c r="KO65" s="827"/>
      <c r="KP65" s="828"/>
      <c r="KQ65" s="828"/>
      <c r="KR65" s="372" t="str">
        <f t="shared" si="73"/>
        <v>NA</v>
      </c>
      <c r="KS65" s="827"/>
      <c r="KT65" s="828"/>
      <c r="KU65" s="828"/>
      <c r="KV65" s="372" t="str">
        <f t="shared" si="74"/>
        <v>NA</v>
      </c>
      <c r="KW65" s="827"/>
      <c r="KX65" s="828"/>
      <c r="KY65" s="828"/>
      <c r="KZ65" s="372" t="str">
        <f t="shared" si="75"/>
        <v>NA</v>
      </c>
      <c r="LA65" s="827"/>
      <c r="LB65" s="828"/>
      <c r="LC65" s="828"/>
      <c r="LD65" s="372" t="str">
        <f t="shared" si="76"/>
        <v>NA</v>
      </c>
      <c r="LE65" s="827"/>
      <c r="LF65" s="828"/>
      <c r="LG65" s="828"/>
      <c r="LH65" s="372" t="str">
        <f t="shared" si="77"/>
        <v>NA</v>
      </c>
      <c r="LI65" s="827"/>
      <c r="LJ65" s="828"/>
      <c r="LK65" s="828"/>
      <c r="LL65" s="372" t="str">
        <f t="shared" si="78"/>
        <v>NA</v>
      </c>
      <c r="LM65" s="827"/>
      <c r="LN65" s="828"/>
      <c r="LO65" s="828"/>
      <c r="LP65" s="372" t="str">
        <f t="shared" si="79"/>
        <v>NA</v>
      </c>
      <c r="LQ65" s="827"/>
      <c r="LR65" s="828"/>
      <c r="LS65" s="828"/>
      <c r="LT65" s="372" t="str">
        <f t="shared" si="80"/>
        <v>NA</v>
      </c>
      <c r="LU65" s="827"/>
      <c r="LV65" s="828"/>
      <c r="LW65" s="828"/>
      <c r="LX65" s="372" t="str">
        <f t="shared" si="81"/>
        <v>NA</v>
      </c>
      <c r="LY65" s="827"/>
      <c r="LZ65" s="828"/>
      <c r="MA65" s="828"/>
      <c r="MB65" s="372" t="str">
        <f t="shared" si="82"/>
        <v>NA</v>
      </c>
      <c r="MC65" s="827"/>
      <c r="MD65" s="828"/>
      <c r="ME65" s="828"/>
      <c r="MF65" s="372" t="str">
        <f t="shared" si="83"/>
        <v>NA</v>
      </c>
      <c r="MG65" s="827"/>
      <c r="MH65" s="828"/>
      <c r="MI65" s="828"/>
      <c r="MJ65" s="372" t="str">
        <f t="shared" si="84"/>
        <v>NA</v>
      </c>
      <c r="MK65" s="827"/>
      <c r="ML65" s="828"/>
      <c r="MM65" s="828"/>
      <c r="MN65" s="372" t="str">
        <f t="shared" si="85"/>
        <v>NA</v>
      </c>
      <c r="MO65" s="827"/>
      <c r="MP65" s="828"/>
      <c r="MQ65" s="828"/>
      <c r="MR65" s="372" t="str">
        <f t="shared" si="86"/>
        <v>NA</v>
      </c>
      <c r="MS65" s="827"/>
      <c r="MT65" s="828"/>
      <c r="MU65" s="828"/>
      <c r="MV65" s="372" t="str">
        <f t="shared" si="87"/>
        <v>NA</v>
      </c>
      <c r="MW65" s="827"/>
      <c r="MX65" s="828"/>
      <c r="MY65" s="828"/>
      <c r="MZ65" s="372" t="str">
        <f t="shared" si="88"/>
        <v>NA</v>
      </c>
      <c r="NA65" s="827"/>
      <c r="NB65" s="828"/>
      <c r="NC65" s="828"/>
      <c r="ND65" s="372" t="str">
        <f t="shared" si="89"/>
        <v>NA</v>
      </c>
      <c r="NE65" s="827"/>
      <c r="NF65" s="828"/>
      <c r="NG65" s="828"/>
      <c r="NH65" s="372" t="str">
        <f t="shared" si="90"/>
        <v>NA</v>
      </c>
      <c r="NI65" s="406" t="str">
        <f t="shared" si="0"/>
        <v>NA</v>
      </c>
      <c r="NJ65" s="925"/>
      <c r="NK65" s="100"/>
      <c r="NL65" s="100"/>
    </row>
    <row r="66" spans="1:376" s="26" customFormat="1" ht="60.75" customHeight="1">
      <c r="A66" s="1060"/>
      <c r="B66" s="1057"/>
      <c r="C66" s="1059"/>
      <c r="D66" s="803" t="s">
        <v>305</v>
      </c>
      <c r="E66" s="838" t="s">
        <v>306</v>
      </c>
      <c r="F66" s="839"/>
      <c r="G66" s="812">
        <v>4</v>
      </c>
      <c r="H66" s="813"/>
      <c r="I66" s="376" t="s">
        <v>643</v>
      </c>
      <c r="J66" s="385"/>
      <c r="K66" s="922">
        <f>M66+M67+M68+M69</f>
        <v>0</v>
      </c>
      <c r="L66" s="388"/>
      <c r="M66" s="827"/>
      <c r="N66" s="828"/>
      <c r="O66" s="828"/>
      <c r="P66" s="372" t="str">
        <f t="shared" si="1"/>
        <v>NA</v>
      </c>
      <c r="Q66" s="827"/>
      <c r="R66" s="828"/>
      <c r="S66" s="828"/>
      <c r="T66" s="372" t="str">
        <f t="shared" si="2"/>
        <v>NA</v>
      </c>
      <c r="U66" s="827"/>
      <c r="V66" s="828"/>
      <c r="W66" s="828"/>
      <c r="X66" s="372" t="str">
        <f t="shared" si="3"/>
        <v>NA</v>
      </c>
      <c r="Y66" s="827"/>
      <c r="Z66" s="828"/>
      <c r="AA66" s="828"/>
      <c r="AB66" s="372" t="str">
        <f t="shared" si="4"/>
        <v>NA</v>
      </c>
      <c r="AC66" s="827"/>
      <c r="AD66" s="828"/>
      <c r="AE66" s="828"/>
      <c r="AF66" s="372" t="str">
        <f t="shared" si="5"/>
        <v>NA</v>
      </c>
      <c r="AG66" s="827"/>
      <c r="AH66" s="828"/>
      <c r="AI66" s="828"/>
      <c r="AJ66" s="372" t="str">
        <f t="shared" si="6"/>
        <v>NA</v>
      </c>
      <c r="AK66" s="827"/>
      <c r="AL66" s="828"/>
      <c r="AM66" s="828"/>
      <c r="AN66" s="372" t="str">
        <f t="shared" si="7"/>
        <v>NA</v>
      </c>
      <c r="AO66" s="827"/>
      <c r="AP66" s="828"/>
      <c r="AQ66" s="828"/>
      <c r="AR66" s="372" t="str">
        <f t="shared" si="8"/>
        <v>NA</v>
      </c>
      <c r="AS66" s="827"/>
      <c r="AT66" s="828"/>
      <c r="AU66" s="828"/>
      <c r="AV66" s="372" t="str">
        <f t="shared" si="9"/>
        <v>NA</v>
      </c>
      <c r="AW66" s="827"/>
      <c r="AX66" s="828"/>
      <c r="AY66" s="828"/>
      <c r="AZ66" s="372" t="str">
        <f t="shared" si="10"/>
        <v>NA</v>
      </c>
      <c r="BA66" s="827"/>
      <c r="BB66" s="828"/>
      <c r="BC66" s="828"/>
      <c r="BD66" s="372" t="str">
        <f t="shared" si="11"/>
        <v>NA</v>
      </c>
      <c r="BE66" s="827"/>
      <c r="BF66" s="828"/>
      <c r="BG66" s="828"/>
      <c r="BH66" s="372" t="str">
        <f t="shared" si="12"/>
        <v>NA</v>
      </c>
      <c r="BI66" s="827"/>
      <c r="BJ66" s="828"/>
      <c r="BK66" s="828"/>
      <c r="BL66" s="372" t="str">
        <f t="shared" si="13"/>
        <v>NA</v>
      </c>
      <c r="BM66" s="827"/>
      <c r="BN66" s="828"/>
      <c r="BO66" s="828"/>
      <c r="BP66" s="372" t="str">
        <f t="shared" si="14"/>
        <v>NA</v>
      </c>
      <c r="BQ66" s="827"/>
      <c r="BR66" s="828"/>
      <c r="BS66" s="828"/>
      <c r="BT66" s="372" t="str">
        <f t="shared" si="15"/>
        <v>NA</v>
      </c>
      <c r="BU66" s="827"/>
      <c r="BV66" s="828"/>
      <c r="BW66" s="828"/>
      <c r="BX66" s="372" t="str">
        <f t="shared" si="16"/>
        <v>NA</v>
      </c>
      <c r="BY66" s="827"/>
      <c r="BZ66" s="828"/>
      <c r="CA66" s="828"/>
      <c r="CB66" s="372" t="str">
        <f t="shared" si="17"/>
        <v>NA</v>
      </c>
      <c r="CC66" s="827"/>
      <c r="CD66" s="828"/>
      <c r="CE66" s="828"/>
      <c r="CF66" s="372" t="str">
        <f t="shared" si="18"/>
        <v>NA</v>
      </c>
      <c r="CG66" s="827"/>
      <c r="CH66" s="828"/>
      <c r="CI66" s="828"/>
      <c r="CJ66" s="372" t="str">
        <f t="shared" si="19"/>
        <v>NA</v>
      </c>
      <c r="CK66" s="827"/>
      <c r="CL66" s="828"/>
      <c r="CM66" s="828"/>
      <c r="CN66" s="372" t="str">
        <f t="shared" si="20"/>
        <v>NA</v>
      </c>
      <c r="CO66" s="827"/>
      <c r="CP66" s="828"/>
      <c r="CQ66" s="828"/>
      <c r="CR66" s="372" t="str">
        <f t="shared" si="21"/>
        <v>NA</v>
      </c>
      <c r="CS66" s="827"/>
      <c r="CT66" s="828"/>
      <c r="CU66" s="828"/>
      <c r="CV66" s="372" t="str">
        <f t="shared" si="22"/>
        <v>NA</v>
      </c>
      <c r="CW66" s="827"/>
      <c r="CX66" s="828"/>
      <c r="CY66" s="828"/>
      <c r="CZ66" s="372" t="str">
        <f t="shared" si="23"/>
        <v>NA</v>
      </c>
      <c r="DA66" s="827"/>
      <c r="DB66" s="828"/>
      <c r="DC66" s="828"/>
      <c r="DD66" s="372" t="str">
        <f t="shared" si="24"/>
        <v>NA</v>
      </c>
      <c r="DE66" s="827"/>
      <c r="DF66" s="828"/>
      <c r="DG66" s="828"/>
      <c r="DH66" s="372" t="str">
        <f t="shared" si="25"/>
        <v>NA</v>
      </c>
      <c r="DI66" s="827"/>
      <c r="DJ66" s="828"/>
      <c r="DK66" s="828"/>
      <c r="DL66" s="372" t="str">
        <f t="shared" si="26"/>
        <v>NA</v>
      </c>
      <c r="DM66" s="827"/>
      <c r="DN66" s="828"/>
      <c r="DO66" s="828"/>
      <c r="DP66" s="372" t="str">
        <f t="shared" si="27"/>
        <v>NA</v>
      </c>
      <c r="DQ66" s="827"/>
      <c r="DR66" s="828"/>
      <c r="DS66" s="828"/>
      <c r="DT66" s="372" t="str">
        <f t="shared" si="28"/>
        <v>NA</v>
      </c>
      <c r="DU66" s="827"/>
      <c r="DV66" s="828"/>
      <c r="DW66" s="828"/>
      <c r="DX66" s="372" t="str">
        <f t="shared" si="29"/>
        <v>NA</v>
      </c>
      <c r="DY66" s="827"/>
      <c r="DZ66" s="828"/>
      <c r="EA66" s="828"/>
      <c r="EB66" s="372" t="str">
        <f t="shared" si="30"/>
        <v>NA</v>
      </c>
      <c r="EC66" s="827"/>
      <c r="ED66" s="828"/>
      <c r="EE66" s="828"/>
      <c r="EF66" s="372" t="str">
        <f t="shared" si="31"/>
        <v>NA</v>
      </c>
      <c r="EG66" s="827"/>
      <c r="EH66" s="828"/>
      <c r="EI66" s="828"/>
      <c r="EJ66" s="372" t="str">
        <f t="shared" si="32"/>
        <v>NA</v>
      </c>
      <c r="EK66" s="827"/>
      <c r="EL66" s="828"/>
      <c r="EM66" s="828"/>
      <c r="EN66" s="372" t="str">
        <f t="shared" si="33"/>
        <v>NA</v>
      </c>
      <c r="EO66" s="827"/>
      <c r="EP66" s="828"/>
      <c r="EQ66" s="828"/>
      <c r="ER66" s="372" t="str">
        <f t="shared" si="34"/>
        <v>NA</v>
      </c>
      <c r="ES66" s="827"/>
      <c r="ET66" s="828"/>
      <c r="EU66" s="828"/>
      <c r="EV66" s="372" t="str">
        <f t="shared" si="35"/>
        <v>NA</v>
      </c>
      <c r="EW66" s="827"/>
      <c r="EX66" s="828"/>
      <c r="EY66" s="828"/>
      <c r="EZ66" s="372" t="str">
        <f t="shared" si="36"/>
        <v>NA</v>
      </c>
      <c r="FA66" s="827"/>
      <c r="FB66" s="828"/>
      <c r="FC66" s="828"/>
      <c r="FD66" s="372" t="str">
        <f t="shared" si="37"/>
        <v>NA</v>
      </c>
      <c r="FE66" s="827"/>
      <c r="FF66" s="828"/>
      <c r="FG66" s="828"/>
      <c r="FH66" s="372" t="str">
        <f t="shared" si="38"/>
        <v>NA</v>
      </c>
      <c r="FI66" s="827"/>
      <c r="FJ66" s="828"/>
      <c r="FK66" s="828"/>
      <c r="FL66" s="372" t="str">
        <f t="shared" si="39"/>
        <v>NA</v>
      </c>
      <c r="FM66" s="827"/>
      <c r="FN66" s="828"/>
      <c r="FO66" s="828"/>
      <c r="FP66" s="372" t="str">
        <f t="shared" si="40"/>
        <v>NA</v>
      </c>
      <c r="FQ66" s="827"/>
      <c r="FR66" s="828"/>
      <c r="FS66" s="828"/>
      <c r="FT66" s="372" t="str">
        <f t="shared" si="41"/>
        <v>NA</v>
      </c>
      <c r="FU66" s="827"/>
      <c r="FV66" s="828"/>
      <c r="FW66" s="828"/>
      <c r="FX66" s="372" t="str">
        <f t="shared" si="42"/>
        <v>NA</v>
      </c>
      <c r="FY66" s="827"/>
      <c r="FZ66" s="828"/>
      <c r="GA66" s="828"/>
      <c r="GB66" s="372" t="str">
        <f t="shared" si="43"/>
        <v>NA</v>
      </c>
      <c r="GC66" s="827"/>
      <c r="GD66" s="828"/>
      <c r="GE66" s="828"/>
      <c r="GF66" s="372" t="str">
        <f t="shared" si="44"/>
        <v>NA</v>
      </c>
      <c r="GG66" s="827"/>
      <c r="GH66" s="828"/>
      <c r="GI66" s="828"/>
      <c r="GJ66" s="372" t="str">
        <f t="shared" si="45"/>
        <v>NA</v>
      </c>
      <c r="GK66" s="827"/>
      <c r="GL66" s="828"/>
      <c r="GM66" s="828"/>
      <c r="GN66" s="372" t="str">
        <f t="shared" si="46"/>
        <v>NA</v>
      </c>
      <c r="GO66" s="827"/>
      <c r="GP66" s="828"/>
      <c r="GQ66" s="828"/>
      <c r="GR66" s="372" t="str">
        <f t="shared" si="47"/>
        <v>NA</v>
      </c>
      <c r="GS66" s="827"/>
      <c r="GT66" s="828"/>
      <c r="GU66" s="828"/>
      <c r="GV66" s="372" t="str">
        <f t="shared" si="48"/>
        <v>NA</v>
      </c>
      <c r="GW66" s="827"/>
      <c r="GX66" s="828"/>
      <c r="GY66" s="828"/>
      <c r="GZ66" s="372" t="str">
        <f t="shared" si="49"/>
        <v>NA</v>
      </c>
      <c r="HA66" s="827"/>
      <c r="HB66" s="828"/>
      <c r="HC66" s="828"/>
      <c r="HD66" s="372" t="str">
        <f t="shared" si="50"/>
        <v>NA</v>
      </c>
      <c r="HE66" s="827"/>
      <c r="HF66" s="828"/>
      <c r="HG66" s="828"/>
      <c r="HH66" s="372" t="str">
        <f t="shared" si="51"/>
        <v>NA</v>
      </c>
      <c r="HI66" s="827"/>
      <c r="HJ66" s="828"/>
      <c r="HK66" s="828"/>
      <c r="HL66" s="372" t="str">
        <f t="shared" si="52"/>
        <v>NA</v>
      </c>
      <c r="HM66" s="827"/>
      <c r="HN66" s="828"/>
      <c r="HO66" s="828"/>
      <c r="HP66" s="372" t="str">
        <f t="shared" si="53"/>
        <v>NA</v>
      </c>
      <c r="HQ66" s="827"/>
      <c r="HR66" s="828"/>
      <c r="HS66" s="828"/>
      <c r="HT66" s="372" t="str">
        <f t="shared" si="54"/>
        <v>NA</v>
      </c>
      <c r="HU66" s="827"/>
      <c r="HV66" s="828"/>
      <c r="HW66" s="828"/>
      <c r="HX66" s="372" t="str">
        <f t="shared" si="55"/>
        <v>NA</v>
      </c>
      <c r="HY66" s="827"/>
      <c r="HZ66" s="828"/>
      <c r="IA66" s="828"/>
      <c r="IB66" s="372" t="str">
        <f t="shared" si="56"/>
        <v>NA</v>
      </c>
      <c r="IC66" s="827"/>
      <c r="ID66" s="828"/>
      <c r="IE66" s="828"/>
      <c r="IF66" s="372" t="str">
        <f t="shared" si="57"/>
        <v>NA</v>
      </c>
      <c r="IG66" s="827"/>
      <c r="IH66" s="828"/>
      <c r="II66" s="828"/>
      <c r="IJ66" s="372" t="str">
        <f t="shared" si="58"/>
        <v>NA</v>
      </c>
      <c r="IK66" s="827"/>
      <c r="IL66" s="828"/>
      <c r="IM66" s="828"/>
      <c r="IN66" s="372" t="str">
        <f t="shared" si="59"/>
        <v>NA</v>
      </c>
      <c r="IO66" s="827"/>
      <c r="IP66" s="828"/>
      <c r="IQ66" s="828"/>
      <c r="IR66" s="372" t="str">
        <f t="shared" si="60"/>
        <v>NA</v>
      </c>
      <c r="IS66" s="827"/>
      <c r="IT66" s="828"/>
      <c r="IU66" s="828"/>
      <c r="IV66" s="372" t="str">
        <f t="shared" si="61"/>
        <v>NA</v>
      </c>
      <c r="IW66" s="827"/>
      <c r="IX66" s="828"/>
      <c r="IY66" s="828"/>
      <c r="IZ66" s="372" t="str">
        <f t="shared" si="62"/>
        <v>NA</v>
      </c>
      <c r="JA66" s="827"/>
      <c r="JB66" s="828"/>
      <c r="JC66" s="828"/>
      <c r="JD66" s="372" t="str">
        <f t="shared" si="63"/>
        <v>NA</v>
      </c>
      <c r="JE66" s="827"/>
      <c r="JF66" s="828"/>
      <c r="JG66" s="828"/>
      <c r="JH66" s="372" t="str">
        <f t="shared" si="64"/>
        <v>NA</v>
      </c>
      <c r="JI66" s="827"/>
      <c r="JJ66" s="828"/>
      <c r="JK66" s="828"/>
      <c r="JL66" s="372" t="str">
        <f t="shared" si="65"/>
        <v>NA</v>
      </c>
      <c r="JM66" s="827"/>
      <c r="JN66" s="828"/>
      <c r="JO66" s="828"/>
      <c r="JP66" s="372" t="str">
        <f t="shared" si="66"/>
        <v>NA</v>
      </c>
      <c r="JQ66" s="827"/>
      <c r="JR66" s="828"/>
      <c r="JS66" s="828"/>
      <c r="JT66" s="372" t="str">
        <f t="shared" si="67"/>
        <v>NA</v>
      </c>
      <c r="JU66" s="827"/>
      <c r="JV66" s="828"/>
      <c r="JW66" s="828"/>
      <c r="JX66" s="372" t="str">
        <f t="shared" si="68"/>
        <v>NA</v>
      </c>
      <c r="JY66" s="827"/>
      <c r="JZ66" s="828"/>
      <c r="KA66" s="828"/>
      <c r="KB66" s="372" t="str">
        <f t="shared" si="69"/>
        <v>NA</v>
      </c>
      <c r="KC66" s="827"/>
      <c r="KD66" s="828"/>
      <c r="KE66" s="828"/>
      <c r="KF66" s="372" t="str">
        <f t="shared" si="70"/>
        <v>NA</v>
      </c>
      <c r="KG66" s="827"/>
      <c r="KH66" s="828"/>
      <c r="KI66" s="828"/>
      <c r="KJ66" s="372" t="str">
        <f t="shared" si="71"/>
        <v>NA</v>
      </c>
      <c r="KK66" s="827"/>
      <c r="KL66" s="828"/>
      <c r="KM66" s="828"/>
      <c r="KN66" s="372" t="str">
        <f t="shared" si="72"/>
        <v>NA</v>
      </c>
      <c r="KO66" s="827"/>
      <c r="KP66" s="828"/>
      <c r="KQ66" s="828"/>
      <c r="KR66" s="372" t="str">
        <f t="shared" si="73"/>
        <v>NA</v>
      </c>
      <c r="KS66" s="827"/>
      <c r="KT66" s="828"/>
      <c r="KU66" s="828"/>
      <c r="KV66" s="372" t="str">
        <f t="shared" si="74"/>
        <v>NA</v>
      </c>
      <c r="KW66" s="827"/>
      <c r="KX66" s="828"/>
      <c r="KY66" s="828"/>
      <c r="KZ66" s="372" t="str">
        <f t="shared" si="75"/>
        <v>NA</v>
      </c>
      <c r="LA66" s="827"/>
      <c r="LB66" s="828"/>
      <c r="LC66" s="828"/>
      <c r="LD66" s="372" t="str">
        <f t="shared" si="76"/>
        <v>NA</v>
      </c>
      <c r="LE66" s="827"/>
      <c r="LF66" s="828"/>
      <c r="LG66" s="828"/>
      <c r="LH66" s="372" t="str">
        <f t="shared" si="77"/>
        <v>NA</v>
      </c>
      <c r="LI66" s="827"/>
      <c r="LJ66" s="828"/>
      <c r="LK66" s="828"/>
      <c r="LL66" s="372" t="str">
        <f t="shared" si="78"/>
        <v>NA</v>
      </c>
      <c r="LM66" s="827"/>
      <c r="LN66" s="828"/>
      <c r="LO66" s="828"/>
      <c r="LP66" s="372" t="str">
        <f t="shared" si="79"/>
        <v>NA</v>
      </c>
      <c r="LQ66" s="827"/>
      <c r="LR66" s="828"/>
      <c r="LS66" s="828"/>
      <c r="LT66" s="372" t="str">
        <f t="shared" si="80"/>
        <v>NA</v>
      </c>
      <c r="LU66" s="827"/>
      <c r="LV66" s="828"/>
      <c r="LW66" s="828"/>
      <c r="LX66" s="372" t="str">
        <f t="shared" si="81"/>
        <v>NA</v>
      </c>
      <c r="LY66" s="827"/>
      <c r="LZ66" s="828"/>
      <c r="MA66" s="828"/>
      <c r="MB66" s="372" t="str">
        <f t="shared" si="82"/>
        <v>NA</v>
      </c>
      <c r="MC66" s="827"/>
      <c r="MD66" s="828"/>
      <c r="ME66" s="828"/>
      <c r="MF66" s="372" t="str">
        <f t="shared" si="83"/>
        <v>NA</v>
      </c>
      <c r="MG66" s="827"/>
      <c r="MH66" s="828"/>
      <c r="MI66" s="828"/>
      <c r="MJ66" s="372" t="str">
        <f t="shared" si="84"/>
        <v>NA</v>
      </c>
      <c r="MK66" s="827"/>
      <c r="ML66" s="828"/>
      <c r="MM66" s="828"/>
      <c r="MN66" s="372" t="str">
        <f t="shared" si="85"/>
        <v>NA</v>
      </c>
      <c r="MO66" s="827"/>
      <c r="MP66" s="828"/>
      <c r="MQ66" s="828"/>
      <c r="MR66" s="372" t="str">
        <f t="shared" si="86"/>
        <v>NA</v>
      </c>
      <c r="MS66" s="827"/>
      <c r="MT66" s="828"/>
      <c r="MU66" s="828"/>
      <c r="MV66" s="372" t="str">
        <f t="shared" si="87"/>
        <v>NA</v>
      </c>
      <c r="MW66" s="827"/>
      <c r="MX66" s="828"/>
      <c r="MY66" s="828"/>
      <c r="MZ66" s="372" t="str">
        <f t="shared" si="88"/>
        <v>NA</v>
      </c>
      <c r="NA66" s="827"/>
      <c r="NB66" s="828"/>
      <c r="NC66" s="828"/>
      <c r="ND66" s="372" t="str">
        <f t="shared" si="89"/>
        <v>NA</v>
      </c>
      <c r="NE66" s="827"/>
      <c r="NF66" s="828"/>
      <c r="NG66" s="828"/>
      <c r="NH66" s="372" t="str">
        <f t="shared" si="90"/>
        <v>NA</v>
      </c>
      <c r="NI66" s="406" t="str">
        <f t="shared" si="0"/>
        <v>NA</v>
      </c>
      <c r="NJ66" s="826">
        <f>SUM(NI66:NI69)</f>
        <v>0</v>
      </c>
      <c r="NK66" s="100"/>
      <c r="NL66" s="100"/>
    </row>
    <row r="67" spans="1:376" s="26" customFormat="1" ht="66" customHeight="1">
      <c r="A67" s="1060"/>
      <c r="B67" s="1057"/>
      <c r="C67" s="1059"/>
      <c r="D67" s="804"/>
      <c r="E67" s="840"/>
      <c r="F67" s="841"/>
      <c r="G67" s="814"/>
      <c r="H67" s="815"/>
      <c r="I67" s="379" t="s">
        <v>663</v>
      </c>
      <c r="J67" s="385"/>
      <c r="K67" s="922"/>
      <c r="L67" s="388"/>
      <c r="M67" s="827"/>
      <c r="N67" s="828"/>
      <c r="O67" s="828"/>
      <c r="P67" s="372" t="str">
        <f t="shared" si="1"/>
        <v>NA</v>
      </c>
      <c r="Q67" s="827"/>
      <c r="R67" s="828"/>
      <c r="S67" s="828"/>
      <c r="T67" s="372" t="str">
        <f t="shared" si="2"/>
        <v>NA</v>
      </c>
      <c r="U67" s="827"/>
      <c r="V67" s="828"/>
      <c r="W67" s="828"/>
      <c r="X67" s="372" t="str">
        <f t="shared" si="3"/>
        <v>NA</v>
      </c>
      <c r="Y67" s="827"/>
      <c r="Z67" s="828"/>
      <c r="AA67" s="828"/>
      <c r="AB67" s="372" t="str">
        <f t="shared" si="4"/>
        <v>NA</v>
      </c>
      <c r="AC67" s="827"/>
      <c r="AD67" s="828"/>
      <c r="AE67" s="828"/>
      <c r="AF67" s="372" t="str">
        <f t="shared" si="5"/>
        <v>NA</v>
      </c>
      <c r="AG67" s="827"/>
      <c r="AH67" s="828"/>
      <c r="AI67" s="828"/>
      <c r="AJ67" s="372" t="str">
        <f t="shared" si="6"/>
        <v>NA</v>
      </c>
      <c r="AK67" s="827"/>
      <c r="AL67" s="828"/>
      <c r="AM67" s="828"/>
      <c r="AN67" s="372" t="str">
        <f t="shared" si="7"/>
        <v>NA</v>
      </c>
      <c r="AO67" s="827"/>
      <c r="AP67" s="828"/>
      <c r="AQ67" s="828"/>
      <c r="AR67" s="372" t="str">
        <f t="shared" si="8"/>
        <v>NA</v>
      </c>
      <c r="AS67" s="827"/>
      <c r="AT67" s="828"/>
      <c r="AU67" s="828"/>
      <c r="AV67" s="372" t="str">
        <f t="shared" si="9"/>
        <v>NA</v>
      </c>
      <c r="AW67" s="827"/>
      <c r="AX67" s="828"/>
      <c r="AY67" s="828"/>
      <c r="AZ67" s="372" t="str">
        <f t="shared" si="10"/>
        <v>NA</v>
      </c>
      <c r="BA67" s="827"/>
      <c r="BB67" s="828"/>
      <c r="BC67" s="828"/>
      <c r="BD67" s="372" t="str">
        <f t="shared" si="11"/>
        <v>NA</v>
      </c>
      <c r="BE67" s="827"/>
      <c r="BF67" s="828"/>
      <c r="BG67" s="828"/>
      <c r="BH67" s="372" t="str">
        <f t="shared" si="12"/>
        <v>NA</v>
      </c>
      <c r="BI67" s="827"/>
      <c r="BJ67" s="828"/>
      <c r="BK67" s="828"/>
      <c r="BL67" s="372" t="str">
        <f t="shared" si="13"/>
        <v>NA</v>
      </c>
      <c r="BM67" s="827"/>
      <c r="BN67" s="828"/>
      <c r="BO67" s="828"/>
      <c r="BP67" s="372" t="str">
        <f t="shared" si="14"/>
        <v>NA</v>
      </c>
      <c r="BQ67" s="827"/>
      <c r="BR67" s="828"/>
      <c r="BS67" s="828"/>
      <c r="BT67" s="372" t="str">
        <f t="shared" si="15"/>
        <v>NA</v>
      </c>
      <c r="BU67" s="827"/>
      <c r="BV67" s="828"/>
      <c r="BW67" s="828"/>
      <c r="BX67" s="372" t="str">
        <f t="shared" si="16"/>
        <v>NA</v>
      </c>
      <c r="BY67" s="827"/>
      <c r="BZ67" s="828"/>
      <c r="CA67" s="828"/>
      <c r="CB67" s="372" t="str">
        <f t="shared" si="17"/>
        <v>NA</v>
      </c>
      <c r="CC67" s="827"/>
      <c r="CD67" s="828"/>
      <c r="CE67" s="828"/>
      <c r="CF67" s="372" t="str">
        <f t="shared" si="18"/>
        <v>NA</v>
      </c>
      <c r="CG67" s="827"/>
      <c r="CH67" s="828"/>
      <c r="CI67" s="828"/>
      <c r="CJ67" s="372" t="str">
        <f t="shared" si="19"/>
        <v>NA</v>
      </c>
      <c r="CK67" s="827"/>
      <c r="CL67" s="828"/>
      <c r="CM67" s="828"/>
      <c r="CN67" s="372" t="str">
        <f t="shared" si="20"/>
        <v>NA</v>
      </c>
      <c r="CO67" s="827"/>
      <c r="CP67" s="828"/>
      <c r="CQ67" s="828"/>
      <c r="CR67" s="372" t="str">
        <f t="shared" si="21"/>
        <v>NA</v>
      </c>
      <c r="CS67" s="827"/>
      <c r="CT67" s="828"/>
      <c r="CU67" s="828"/>
      <c r="CV67" s="372" t="str">
        <f t="shared" si="22"/>
        <v>NA</v>
      </c>
      <c r="CW67" s="827"/>
      <c r="CX67" s="828"/>
      <c r="CY67" s="828"/>
      <c r="CZ67" s="372" t="str">
        <f t="shared" si="23"/>
        <v>NA</v>
      </c>
      <c r="DA67" s="827"/>
      <c r="DB67" s="828"/>
      <c r="DC67" s="828"/>
      <c r="DD67" s="372" t="str">
        <f t="shared" si="24"/>
        <v>NA</v>
      </c>
      <c r="DE67" s="827"/>
      <c r="DF67" s="828"/>
      <c r="DG67" s="828"/>
      <c r="DH67" s="372" t="str">
        <f t="shared" si="25"/>
        <v>NA</v>
      </c>
      <c r="DI67" s="827"/>
      <c r="DJ67" s="828"/>
      <c r="DK67" s="828"/>
      <c r="DL67" s="372" t="str">
        <f t="shared" si="26"/>
        <v>NA</v>
      </c>
      <c r="DM67" s="827"/>
      <c r="DN67" s="828"/>
      <c r="DO67" s="828"/>
      <c r="DP67" s="372" t="str">
        <f t="shared" si="27"/>
        <v>NA</v>
      </c>
      <c r="DQ67" s="827"/>
      <c r="DR67" s="828"/>
      <c r="DS67" s="828"/>
      <c r="DT67" s="372" t="str">
        <f t="shared" si="28"/>
        <v>NA</v>
      </c>
      <c r="DU67" s="827"/>
      <c r="DV67" s="828"/>
      <c r="DW67" s="828"/>
      <c r="DX67" s="372" t="str">
        <f t="shared" si="29"/>
        <v>NA</v>
      </c>
      <c r="DY67" s="827"/>
      <c r="DZ67" s="828"/>
      <c r="EA67" s="828"/>
      <c r="EB67" s="372" t="str">
        <f t="shared" si="30"/>
        <v>NA</v>
      </c>
      <c r="EC67" s="827"/>
      <c r="ED67" s="828"/>
      <c r="EE67" s="828"/>
      <c r="EF67" s="372" t="str">
        <f t="shared" si="31"/>
        <v>NA</v>
      </c>
      <c r="EG67" s="827"/>
      <c r="EH67" s="828"/>
      <c r="EI67" s="828"/>
      <c r="EJ67" s="372" t="str">
        <f t="shared" si="32"/>
        <v>NA</v>
      </c>
      <c r="EK67" s="827"/>
      <c r="EL67" s="828"/>
      <c r="EM67" s="828"/>
      <c r="EN67" s="372" t="str">
        <f t="shared" si="33"/>
        <v>NA</v>
      </c>
      <c r="EO67" s="827"/>
      <c r="EP67" s="828"/>
      <c r="EQ67" s="828"/>
      <c r="ER67" s="372" t="str">
        <f t="shared" si="34"/>
        <v>NA</v>
      </c>
      <c r="ES67" s="827"/>
      <c r="ET67" s="828"/>
      <c r="EU67" s="828"/>
      <c r="EV67" s="372" t="str">
        <f t="shared" si="35"/>
        <v>NA</v>
      </c>
      <c r="EW67" s="827"/>
      <c r="EX67" s="828"/>
      <c r="EY67" s="828"/>
      <c r="EZ67" s="372" t="str">
        <f t="shared" si="36"/>
        <v>NA</v>
      </c>
      <c r="FA67" s="827"/>
      <c r="FB67" s="828"/>
      <c r="FC67" s="828"/>
      <c r="FD67" s="372" t="str">
        <f t="shared" si="37"/>
        <v>NA</v>
      </c>
      <c r="FE67" s="827"/>
      <c r="FF67" s="828"/>
      <c r="FG67" s="828"/>
      <c r="FH67" s="372" t="str">
        <f t="shared" si="38"/>
        <v>NA</v>
      </c>
      <c r="FI67" s="827"/>
      <c r="FJ67" s="828"/>
      <c r="FK67" s="828"/>
      <c r="FL67" s="372" t="str">
        <f t="shared" si="39"/>
        <v>NA</v>
      </c>
      <c r="FM67" s="827"/>
      <c r="FN67" s="828"/>
      <c r="FO67" s="828"/>
      <c r="FP67" s="372" t="str">
        <f t="shared" si="40"/>
        <v>NA</v>
      </c>
      <c r="FQ67" s="827"/>
      <c r="FR67" s="828"/>
      <c r="FS67" s="828"/>
      <c r="FT67" s="372" t="str">
        <f t="shared" si="41"/>
        <v>NA</v>
      </c>
      <c r="FU67" s="827"/>
      <c r="FV67" s="828"/>
      <c r="FW67" s="828"/>
      <c r="FX67" s="372" t="str">
        <f t="shared" si="42"/>
        <v>NA</v>
      </c>
      <c r="FY67" s="827"/>
      <c r="FZ67" s="828"/>
      <c r="GA67" s="828"/>
      <c r="GB67" s="372" t="str">
        <f t="shared" si="43"/>
        <v>NA</v>
      </c>
      <c r="GC67" s="827"/>
      <c r="GD67" s="828"/>
      <c r="GE67" s="828"/>
      <c r="GF67" s="372" t="str">
        <f t="shared" si="44"/>
        <v>NA</v>
      </c>
      <c r="GG67" s="827"/>
      <c r="GH67" s="828"/>
      <c r="GI67" s="828"/>
      <c r="GJ67" s="372" t="str">
        <f t="shared" si="45"/>
        <v>NA</v>
      </c>
      <c r="GK67" s="827"/>
      <c r="GL67" s="828"/>
      <c r="GM67" s="828"/>
      <c r="GN67" s="372" t="str">
        <f t="shared" si="46"/>
        <v>NA</v>
      </c>
      <c r="GO67" s="827"/>
      <c r="GP67" s="828"/>
      <c r="GQ67" s="828"/>
      <c r="GR67" s="372" t="str">
        <f t="shared" si="47"/>
        <v>NA</v>
      </c>
      <c r="GS67" s="827"/>
      <c r="GT67" s="828"/>
      <c r="GU67" s="828"/>
      <c r="GV67" s="372" t="str">
        <f t="shared" si="48"/>
        <v>NA</v>
      </c>
      <c r="GW67" s="827"/>
      <c r="GX67" s="828"/>
      <c r="GY67" s="828"/>
      <c r="GZ67" s="372" t="str">
        <f t="shared" si="49"/>
        <v>NA</v>
      </c>
      <c r="HA67" s="827"/>
      <c r="HB67" s="828"/>
      <c r="HC67" s="828"/>
      <c r="HD67" s="372" t="str">
        <f t="shared" si="50"/>
        <v>NA</v>
      </c>
      <c r="HE67" s="827"/>
      <c r="HF67" s="828"/>
      <c r="HG67" s="828"/>
      <c r="HH67" s="372" t="str">
        <f t="shared" si="51"/>
        <v>NA</v>
      </c>
      <c r="HI67" s="827"/>
      <c r="HJ67" s="828"/>
      <c r="HK67" s="828"/>
      <c r="HL67" s="372" t="str">
        <f t="shared" si="52"/>
        <v>NA</v>
      </c>
      <c r="HM67" s="827"/>
      <c r="HN67" s="828"/>
      <c r="HO67" s="828"/>
      <c r="HP67" s="372" t="str">
        <f t="shared" si="53"/>
        <v>NA</v>
      </c>
      <c r="HQ67" s="827"/>
      <c r="HR67" s="828"/>
      <c r="HS67" s="828"/>
      <c r="HT67" s="372" t="str">
        <f t="shared" si="54"/>
        <v>NA</v>
      </c>
      <c r="HU67" s="827"/>
      <c r="HV67" s="828"/>
      <c r="HW67" s="828"/>
      <c r="HX67" s="372" t="str">
        <f t="shared" si="55"/>
        <v>NA</v>
      </c>
      <c r="HY67" s="827"/>
      <c r="HZ67" s="828"/>
      <c r="IA67" s="828"/>
      <c r="IB67" s="372" t="str">
        <f t="shared" si="56"/>
        <v>NA</v>
      </c>
      <c r="IC67" s="827"/>
      <c r="ID67" s="828"/>
      <c r="IE67" s="828"/>
      <c r="IF67" s="372" t="str">
        <f t="shared" si="57"/>
        <v>NA</v>
      </c>
      <c r="IG67" s="827"/>
      <c r="IH67" s="828"/>
      <c r="II67" s="828"/>
      <c r="IJ67" s="372" t="str">
        <f t="shared" si="58"/>
        <v>NA</v>
      </c>
      <c r="IK67" s="827"/>
      <c r="IL67" s="828"/>
      <c r="IM67" s="828"/>
      <c r="IN67" s="372" t="str">
        <f t="shared" si="59"/>
        <v>NA</v>
      </c>
      <c r="IO67" s="827"/>
      <c r="IP67" s="828"/>
      <c r="IQ67" s="828"/>
      <c r="IR67" s="372" t="str">
        <f t="shared" si="60"/>
        <v>NA</v>
      </c>
      <c r="IS67" s="827"/>
      <c r="IT67" s="828"/>
      <c r="IU67" s="828"/>
      <c r="IV67" s="372" t="str">
        <f t="shared" si="61"/>
        <v>NA</v>
      </c>
      <c r="IW67" s="827"/>
      <c r="IX67" s="828"/>
      <c r="IY67" s="828"/>
      <c r="IZ67" s="372" t="str">
        <f t="shared" si="62"/>
        <v>NA</v>
      </c>
      <c r="JA67" s="827"/>
      <c r="JB67" s="828"/>
      <c r="JC67" s="828"/>
      <c r="JD67" s="372" t="str">
        <f t="shared" si="63"/>
        <v>NA</v>
      </c>
      <c r="JE67" s="827"/>
      <c r="JF67" s="828"/>
      <c r="JG67" s="828"/>
      <c r="JH67" s="372" t="str">
        <f t="shared" si="64"/>
        <v>NA</v>
      </c>
      <c r="JI67" s="827"/>
      <c r="JJ67" s="828"/>
      <c r="JK67" s="828"/>
      <c r="JL67" s="372" t="str">
        <f t="shared" si="65"/>
        <v>NA</v>
      </c>
      <c r="JM67" s="827"/>
      <c r="JN67" s="828"/>
      <c r="JO67" s="828"/>
      <c r="JP67" s="372" t="str">
        <f t="shared" si="66"/>
        <v>NA</v>
      </c>
      <c r="JQ67" s="827"/>
      <c r="JR67" s="828"/>
      <c r="JS67" s="828"/>
      <c r="JT67" s="372" t="str">
        <f t="shared" si="67"/>
        <v>NA</v>
      </c>
      <c r="JU67" s="827"/>
      <c r="JV67" s="828"/>
      <c r="JW67" s="828"/>
      <c r="JX67" s="372" t="str">
        <f t="shared" si="68"/>
        <v>NA</v>
      </c>
      <c r="JY67" s="827"/>
      <c r="JZ67" s="828"/>
      <c r="KA67" s="828"/>
      <c r="KB67" s="372" t="str">
        <f t="shared" si="69"/>
        <v>NA</v>
      </c>
      <c r="KC67" s="827"/>
      <c r="KD67" s="828"/>
      <c r="KE67" s="828"/>
      <c r="KF67" s="372" t="str">
        <f t="shared" si="70"/>
        <v>NA</v>
      </c>
      <c r="KG67" s="827"/>
      <c r="KH67" s="828"/>
      <c r="KI67" s="828"/>
      <c r="KJ67" s="372" t="str">
        <f t="shared" si="71"/>
        <v>NA</v>
      </c>
      <c r="KK67" s="827"/>
      <c r="KL67" s="828"/>
      <c r="KM67" s="828"/>
      <c r="KN67" s="372" t="str">
        <f t="shared" si="72"/>
        <v>NA</v>
      </c>
      <c r="KO67" s="827"/>
      <c r="KP67" s="828"/>
      <c r="KQ67" s="828"/>
      <c r="KR67" s="372" t="str">
        <f t="shared" si="73"/>
        <v>NA</v>
      </c>
      <c r="KS67" s="827"/>
      <c r="KT67" s="828"/>
      <c r="KU67" s="828"/>
      <c r="KV67" s="372" t="str">
        <f t="shared" si="74"/>
        <v>NA</v>
      </c>
      <c r="KW67" s="827"/>
      <c r="KX67" s="828"/>
      <c r="KY67" s="828"/>
      <c r="KZ67" s="372" t="str">
        <f t="shared" si="75"/>
        <v>NA</v>
      </c>
      <c r="LA67" s="827"/>
      <c r="LB67" s="828"/>
      <c r="LC67" s="828"/>
      <c r="LD67" s="372" t="str">
        <f t="shared" si="76"/>
        <v>NA</v>
      </c>
      <c r="LE67" s="827"/>
      <c r="LF67" s="828"/>
      <c r="LG67" s="828"/>
      <c r="LH67" s="372" t="str">
        <f t="shared" si="77"/>
        <v>NA</v>
      </c>
      <c r="LI67" s="827"/>
      <c r="LJ67" s="828"/>
      <c r="LK67" s="828"/>
      <c r="LL67" s="372" t="str">
        <f t="shared" si="78"/>
        <v>NA</v>
      </c>
      <c r="LM67" s="827"/>
      <c r="LN67" s="828"/>
      <c r="LO67" s="828"/>
      <c r="LP67" s="372" t="str">
        <f t="shared" si="79"/>
        <v>NA</v>
      </c>
      <c r="LQ67" s="827"/>
      <c r="LR67" s="828"/>
      <c r="LS67" s="828"/>
      <c r="LT67" s="372" t="str">
        <f t="shared" si="80"/>
        <v>NA</v>
      </c>
      <c r="LU67" s="827"/>
      <c r="LV67" s="828"/>
      <c r="LW67" s="828"/>
      <c r="LX67" s="372" t="str">
        <f t="shared" si="81"/>
        <v>NA</v>
      </c>
      <c r="LY67" s="827"/>
      <c r="LZ67" s="828"/>
      <c r="MA67" s="828"/>
      <c r="MB67" s="372" t="str">
        <f t="shared" si="82"/>
        <v>NA</v>
      </c>
      <c r="MC67" s="827"/>
      <c r="MD67" s="828"/>
      <c r="ME67" s="828"/>
      <c r="MF67" s="372" t="str">
        <f t="shared" si="83"/>
        <v>NA</v>
      </c>
      <c r="MG67" s="827"/>
      <c r="MH67" s="828"/>
      <c r="MI67" s="828"/>
      <c r="MJ67" s="372" t="str">
        <f t="shared" si="84"/>
        <v>NA</v>
      </c>
      <c r="MK67" s="827"/>
      <c r="ML67" s="828"/>
      <c r="MM67" s="828"/>
      <c r="MN67" s="372" t="str">
        <f t="shared" si="85"/>
        <v>NA</v>
      </c>
      <c r="MO67" s="827"/>
      <c r="MP67" s="828"/>
      <c r="MQ67" s="828"/>
      <c r="MR67" s="372" t="str">
        <f t="shared" si="86"/>
        <v>NA</v>
      </c>
      <c r="MS67" s="827"/>
      <c r="MT67" s="828"/>
      <c r="MU67" s="828"/>
      <c r="MV67" s="372" t="str">
        <f t="shared" si="87"/>
        <v>NA</v>
      </c>
      <c r="MW67" s="827"/>
      <c r="MX67" s="828"/>
      <c r="MY67" s="828"/>
      <c r="MZ67" s="372" t="str">
        <f t="shared" si="88"/>
        <v>NA</v>
      </c>
      <c r="NA67" s="827"/>
      <c r="NB67" s="828"/>
      <c r="NC67" s="828"/>
      <c r="ND67" s="372" t="str">
        <f t="shared" si="89"/>
        <v>NA</v>
      </c>
      <c r="NE67" s="827"/>
      <c r="NF67" s="828"/>
      <c r="NG67" s="828"/>
      <c r="NH67" s="372" t="str">
        <f t="shared" si="90"/>
        <v>NA</v>
      </c>
      <c r="NI67" s="406" t="str">
        <f t="shared" si="0"/>
        <v>NA</v>
      </c>
      <c r="NJ67" s="826"/>
      <c r="NK67" s="100"/>
      <c r="NL67" s="100"/>
    </row>
    <row r="68" spans="1:376" s="26" customFormat="1" ht="66" customHeight="1">
      <c r="A68" s="1060"/>
      <c r="B68" s="1057"/>
      <c r="C68" s="1059"/>
      <c r="D68" s="804"/>
      <c r="E68" s="840"/>
      <c r="F68" s="841"/>
      <c r="G68" s="814"/>
      <c r="H68" s="815"/>
      <c r="I68" s="379" t="s">
        <v>678</v>
      </c>
      <c r="J68" s="385"/>
      <c r="K68" s="922"/>
      <c r="L68" s="388"/>
      <c r="M68" s="827"/>
      <c r="N68" s="828"/>
      <c r="O68" s="828"/>
      <c r="P68" s="372" t="str">
        <f t="shared" si="1"/>
        <v>NA</v>
      </c>
      <c r="Q68" s="827"/>
      <c r="R68" s="828"/>
      <c r="S68" s="828"/>
      <c r="T68" s="372" t="str">
        <f t="shared" si="2"/>
        <v>NA</v>
      </c>
      <c r="U68" s="827"/>
      <c r="V68" s="828"/>
      <c r="W68" s="828"/>
      <c r="X68" s="372" t="str">
        <f t="shared" si="3"/>
        <v>NA</v>
      </c>
      <c r="Y68" s="827"/>
      <c r="Z68" s="828"/>
      <c r="AA68" s="828"/>
      <c r="AB68" s="372" t="str">
        <f t="shared" si="4"/>
        <v>NA</v>
      </c>
      <c r="AC68" s="827"/>
      <c r="AD68" s="828"/>
      <c r="AE68" s="828"/>
      <c r="AF68" s="372" t="str">
        <f t="shared" si="5"/>
        <v>NA</v>
      </c>
      <c r="AG68" s="827"/>
      <c r="AH68" s="828"/>
      <c r="AI68" s="828"/>
      <c r="AJ68" s="372" t="str">
        <f t="shared" si="6"/>
        <v>NA</v>
      </c>
      <c r="AK68" s="827"/>
      <c r="AL68" s="828"/>
      <c r="AM68" s="828"/>
      <c r="AN68" s="372" t="str">
        <f t="shared" si="7"/>
        <v>NA</v>
      </c>
      <c r="AO68" s="827"/>
      <c r="AP68" s="828"/>
      <c r="AQ68" s="828"/>
      <c r="AR68" s="372" t="str">
        <f t="shared" si="8"/>
        <v>NA</v>
      </c>
      <c r="AS68" s="827"/>
      <c r="AT68" s="828"/>
      <c r="AU68" s="828"/>
      <c r="AV68" s="372" t="str">
        <f t="shared" si="9"/>
        <v>NA</v>
      </c>
      <c r="AW68" s="827"/>
      <c r="AX68" s="828"/>
      <c r="AY68" s="828"/>
      <c r="AZ68" s="372" t="str">
        <f t="shared" si="10"/>
        <v>NA</v>
      </c>
      <c r="BA68" s="827"/>
      <c r="BB68" s="828"/>
      <c r="BC68" s="828"/>
      <c r="BD68" s="372" t="str">
        <f t="shared" si="11"/>
        <v>NA</v>
      </c>
      <c r="BE68" s="827"/>
      <c r="BF68" s="828"/>
      <c r="BG68" s="828"/>
      <c r="BH68" s="372" t="str">
        <f t="shared" si="12"/>
        <v>NA</v>
      </c>
      <c r="BI68" s="827"/>
      <c r="BJ68" s="828"/>
      <c r="BK68" s="828"/>
      <c r="BL68" s="372" t="str">
        <f t="shared" si="13"/>
        <v>NA</v>
      </c>
      <c r="BM68" s="827"/>
      <c r="BN68" s="828"/>
      <c r="BO68" s="828"/>
      <c r="BP68" s="372" t="str">
        <f t="shared" si="14"/>
        <v>NA</v>
      </c>
      <c r="BQ68" s="827"/>
      <c r="BR68" s="828"/>
      <c r="BS68" s="828"/>
      <c r="BT68" s="372" t="str">
        <f t="shared" si="15"/>
        <v>NA</v>
      </c>
      <c r="BU68" s="827"/>
      <c r="BV68" s="828"/>
      <c r="BW68" s="828"/>
      <c r="BX68" s="372" t="str">
        <f t="shared" si="16"/>
        <v>NA</v>
      </c>
      <c r="BY68" s="827"/>
      <c r="BZ68" s="828"/>
      <c r="CA68" s="828"/>
      <c r="CB68" s="372" t="str">
        <f t="shared" si="17"/>
        <v>NA</v>
      </c>
      <c r="CC68" s="827"/>
      <c r="CD68" s="828"/>
      <c r="CE68" s="828"/>
      <c r="CF68" s="372" t="str">
        <f t="shared" si="18"/>
        <v>NA</v>
      </c>
      <c r="CG68" s="827"/>
      <c r="CH68" s="828"/>
      <c r="CI68" s="828"/>
      <c r="CJ68" s="372" t="str">
        <f t="shared" si="19"/>
        <v>NA</v>
      </c>
      <c r="CK68" s="827"/>
      <c r="CL68" s="828"/>
      <c r="CM68" s="828"/>
      <c r="CN68" s="372" t="str">
        <f t="shared" si="20"/>
        <v>NA</v>
      </c>
      <c r="CO68" s="827"/>
      <c r="CP68" s="828"/>
      <c r="CQ68" s="828"/>
      <c r="CR68" s="372" t="str">
        <f t="shared" si="21"/>
        <v>NA</v>
      </c>
      <c r="CS68" s="827"/>
      <c r="CT68" s="828"/>
      <c r="CU68" s="828"/>
      <c r="CV68" s="372" t="str">
        <f t="shared" si="22"/>
        <v>NA</v>
      </c>
      <c r="CW68" s="827"/>
      <c r="CX68" s="828"/>
      <c r="CY68" s="828"/>
      <c r="CZ68" s="372" t="str">
        <f t="shared" si="23"/>
        <v>NA</v>
      </c>
      <c r="DA68" s="827"/>
      <c r="DB68" s="828"/>
      <c r="DC68" s="828"/>
      <c r="DD68" s="372" t="str">
        <f t="shared" si="24"/>
        <v>NA</v>
      </c>
      <c r="DE68" s="827"/>
      <c r="DF68" s="828"/>
      <c r="DG68" s="828"/>
      <c r="DH68" s="372" t="str">
        <f t="shared" si="25"/>
        <v>NA</v>
      </c>
      <c r="DI68" s="827"/>
      <c r="DJ68" s="828"/>
      <c r="DK68" s="828"/>
      <c r="DL68" s="372" t="str">
        <f t="shared" si="26"/>
        <v>NA</v>
      </c>
      <c r="DM68" s="827"/>
      <c r="DN68" s="828"/>
      <c r="DO68" s="828"/>
      <c r="DP68" s="372" t="str">
        <f t="shared" si="27"/>
        <v>NA</v>
      </c>
      <c r="DQ68" s="827"/>
      <c r="DR68" s="828"/>
      <c r="DS68" s="828"/>
      <c r="DT68" s="372" t="str">
        <f t="shared" si="28"/>
        <v>NA</v>
      </c>
      <c r="DU68" s="827"/>
      <c r="DV68" s="828"/>
      <c r="DW68" s="828"/>
      <c r="DX68" s="372" t="str">
        <f t="shared" si="29"/>
        <v>NA</v>
      </c>
      <c r="DY68" s="827"/>
      <c r="DZ68" s="828"/>
      <c r="EA68" s="828"/>
      <c r="EB68" s="372" t="str">
        <f t="shared" si="30"/>
        <v>NA</v>
      </c>
      <c r="EC68" s="827"/>
      <c r="ED68" s="828"/>
      <c r="EE68" s="828"/>
      <c r="EF68" s="372" t="str">
        <f t="shared" si="31"/>
        <v>NA</v>
      </c>
      <c r="EG68" s="827"/>
      <c r="EH68" s="828"/>
      <c r="EI68" s="828"/>
      <c r="EJ68" s="372" t="str">
        <f t="shared" si="32"/>
        <v>NA</v>
      </c>
      <c r="EK68" s="827"/>
      <c r="EL68" s="828"/>
      <c r="EM68" s="828"/>
      <c r="EN68" s="372" t="str">
        <f t="shared" si="33"/>
        <v>NA</v>
      </c>
      <c r="EO68" s="827"/>
      <c r="EP68" s="828"/>
      <c r="EQ68" s="828"/>
      <c r="ER68" s="372" t="str">
        <f t="shared" si="34"/>
        <v>NA</v>
      </c>
      <c r="ES68" s="827"/>
      <c r="ET68" s="828"/>
      <c r="EU68" s="828"/>
      <c r="EV68" s="372" t="str">
        <f t="shared" si="35"/>
        <v>NA</v>
      </c>
      <c r="EW68" s="827"/>
      <c r="EX68" s="828"/>
      <c r="EY68" s="828"/>
      <c r="EZ68" s="372" t="str">
        <f t="shared" si="36"/>
        <v>NA</v>
      </c>
      <c r="FA68" s="827"/>
      <c r="FB68" s="828"/>
      <c r="FC68" s="828"/>
      <c r="FD68" s="372" t="str">
        <f t="shared" si="37"/>
        <v>NA</v>
      </c>
      <c r="FE68" s="827"/>
      <c r="FF68" s="828"/>
      <c r="FG68" s="828"/>
      <c r="FH68" s="372" t="str">
        <f t="shared" si="38"/>
        <v>NA</v>
      </c>
      <c r="FI68" s="827"/>
      <c r="FJ68" s="828"/>
      <c r="FK68" s="828"/>
      <c r="FL68" s="372" t="str">
        <f t="shared" si="39"/>
        <v>NA</v>
      </c>
      <c r="FM68" s="827"/>
      <c r="FN68" s="828"/>
      <c r="FO68" s="828"/>
      <c r="FP68" s="372" t="str">
        <f t="shared" si="40"/>
        <v>NA</v>
      </c>
      <c r="FQ68" s="827"/>
      <c r="FR68" s="828"/>
      <c r="FS68" s="828"/>
      <c r="FT68" s="372" t="str">
        <f t="shared" si="41"/>
        <v>NA</v>
      </c>
      <c r="FU68" s="827"/>
      <c r="FV68" s="828"/>
      <c r="FW68" s="828"/>
      <c r="FX68" s="372" t="str">
        <f t="shared" si="42"/>
        <v>NA</v>
      </c>
      <c r="FY68" s="827"/>
      <c r="FZ68" s="828"/>
      <c r="GA68" s="828"/>
      <c r="GB68" s="372" t="str">
        <f t="shared" si="43"/>
        <v>NA</v>
      </c>
      <c r="GC68" s="827"/>
      <c r="GD68" s="828"/>
      <c r="GE68" s="828"/>
      <c r="GF68" s="372" t="str">
        <f t="shared" si="44"/>
        <v>NA</v>
      </c>
      <c r="GG68" s="827"/>
      <c r="GH68" s="828"/>
      <c r="GI68" s="828"/>
      <c r="GJ68" s="372" t="str">
        <f t="shared" si="45"/>
        <v>NA</v>
      </c>
      <c r="GK68" s="827"/>
      <c r="GL68" s="828"/>
      <c r="GM68" s="828"/>
      <c r="GN68" s="372" t="str">
        <f t="shared" si="46"/>
        <v>NA</v>
      </c>
      <c r="GO68" s="827"/>
      <c r="GP68" s="828"/>
      <c r="GQ68" s="828"/>
      <c r="GR68" s="372" t="str">
        <f t="shared" si="47"/>
        <v>NA</v>
      </c>
      <c r="GS68" s="827"/>
      <c r="GT68" s="828"/>
      <c r="GU68" s="828"/>
      <c r="GV68" s="372" t="str">
        <f t="shared" si="48"/>
        <v>NA</v>
      </c>
      <c r="GW68" s="827"/>
      <c r="GX68" s="828"/>
      <c r="GY68" s="828"/>
      <c r="GZ68" s="372" t="str">
        <f t="shared" si="49"/>
        <v>NA</v>
      </c>
      <c r="HA68" s="827"/>
      <c r="HB68" s="828"/>
      <c r="HC68" s="828"/>
      <c r="HD68" s="372" t="str">
        <f t="shared" si="50"/>
        <v>NA</v>
      </c>
      <c r="HE68" s="827"/>
      <c r="HF68" s="828"/>
      <c r="HG68" s="828"/>
      <c r="HH68" s="372" t="str">
        <f t="shared" si="51"/>
        <v>NA</v>
      </c>
      <c r="HI68" s="827"/>
      <c r="HJ68" s="828"/>
      <c r="HK68" s="828"/>
      <c r="HL68" s="372" t="str">
        <f t="shared" si="52"/>
        <v>NA</v>
      </c>
      <c r="HM68" s="827"/>
      <c r="HN68" s="828"/>
      <c r="HO68" s="828"/>
      <c r="HP68" s="372" t="str">
        <f t="shared" si="53"/>
        <v>NA</v>
      </c>
      <c r="HQ68" s="827"/>
      <c r="HR68" s="828"/>
      <c r="HS68" s="828"/>
      <c r="HT68" s="372" t="str">
        <f t="shared" si="54"/>
        <v>NA</v>
      </c>
      <c r="HU68" s="827"/>
      <c r="HV68" s="828"/>
      <c r="HW68" s="828"/>
      <c r="HX68" s="372" t="str">
        <f t="shared" si="55"/>
        <v>NA</v>
      </c>
      <c r="HY68" s="827"/>
      <c r="HZ68" s="828"/>
      <c r="IA68" s="828"/>
      <c r="IB68" s="372" t="str">
        <f t="shared" si="56"/>
        <v>NA</v>
      </c>
      <c r="IC68" s="827"/>
      <c r="ID68" s="828"/>
      <c r="IE68" s="828"/>
      <c r="IF68" s="372" t="str">
        <f t="shared" si="57"/>
        <v>NA</v>
      </c>
      <c r="IG68" s="827"/>
      <c r="IH68" s="828"/>
      <c r="II68" s="828"/>
      <c r="IJ68" s="372" t="str">
        <f t="shared" si="58"/>
        <v>NA</v>
      </c>
      <c r="IK68" s="827"/>
      <c r="IL68" s="828"/>
      <c r="IM68" s="828"/>
      <c r="IN68" s="372" t="str">
        <f t="shared" si="59"/>
        <v>NA</v>
      </c>
      <c r="IO68" s="827"/>
      <c r="IP68" s="828"/>
      <c r="IQ68" s="828"/>
      <c r="IR68" s="372" t="str">
        <f t="shared" si="60"/>
        <v>NA</v>
      </c>
      <c r="IS68" s="827"/>
      <c r="IT68" s="828"/>
      <c r="IU68" s="828"/>
      <c r="IV68" s="372" t="str">
        <f t="shared" si="61"/>
        <v>NA</v>
      </c>
      <c r="IW68" s="827"/>
      <c r="IX68" s="828"/>
      <c r="IY68" s="828"/>
      <c r="IZ68" s="372" t="str">
        <f t="shared" si="62"/>
        <v>NA</v>
      </c>
      <c r="JA68" s="827"/>
      <c r="JB68" s="828"/>
      <c r="JC68" s="828"/>
      <c r="JD68" s="372" t="str">
        <f t="shared" si="63"/>
        <v>NA</v>
      </c>
      <c r="JE68" s="827"/>
      <c r="JF68" s="828"/>
      <c r="JG68" s="828"/>
      <c r="JH68" s="372" t="str">
        <f t="shared" si="64"/>
        <v>NA</v>
      </c>
      <c r="JI68" s="827"/>
      <c r="JJ68" s="828"/>
      <c r="JK68" s="828"/>
      <c r="JL68" s="372" t="str">
        <f t="shared" si="65"/>
        <v>NA</v>
      </c>
      <c r="JM68" s="827"/>
      <c r="JN68" s="828"/>
      <c r="JO68" s="828"/>
      <c r="JP68" s="372" t="str">
        <f t="shared" si="66"/>
        <v>NA</v>
      </c>
      <c r="JQ68" s="827"/>
      <c r="JR68" s="828"/>
      <c r="JS68" s="828"/>
      <c r="JT68" s="372" t="str">
        <f t="shared" si="67"/>
        <v>NA</v>
      </c>
      <c r="JU68" s="827"/>
      <c r="JV68" s="828"/>
      <c r="JW68" s="828"/>
      <c r="JX68" s="372" t="str">
        <f t="shared" si="68"/>
        <v>NA</v>
      </c>
      <c r="JY68" s="827"/>
      <c r="JZ68" s="828"/>
      <c r="KA68" s="828"/>
      <c r="KB68" s="372" t="str">
        <f t="shared" si="69"/>
        <v>NA</v>
      </c>
      <c r="KC68" s="827"/>
      <c r="KD68" s="828"/>
      <c r="KE68" s="828"/>
      <c r="KF68" s="372" t="str">
        <f t="shared" si="70"/>
        <v>NA</v>
      </c>
      <c r="KG68" s="827"/>
      <c r="KH68" s="828"/>
      <c r="KI68" s="828"/>
      <c r="KJ68" s="372" t="str">
        <f t="shared" si="71"/>
        <v>NA</v>
      </c>
      <c r="KK68" s="827"/>
      <c r="KL68" s="828"/>
      <c r="KM68" s="828"/>
      <c r="KN68" s="372" t="str">
        <f t="shared" si="72"/>
        <v>NA</v>
      </c>
      <c r="KO68" s="827"/>
      <c r="KP68" s="828"/>
      <c r="KQ68" s="828"/>
      <c r="KR68" s="372" t="str">
        <f t="shared" si="73"/>
        <v>NA</v>
      </c>
      <c r="KS68" s="827"/>
      <c r="KT68" s="828"/>
      <c r="KU68" s="828"/>
      <c r="KV68" s="372" t="str">
        <f t="shared" si="74"/>
        <v>NA</v>
      </c>
      <c r="KW68" s="827"/>
      <c r="KX68" s="828"/>
      <c r="KY68" s="828"/>
      <c r="KZ68" s="372" t="str">
        <f t="shared" si="75"/>
        <v>NA</v>
      </c>
      <c r="LA68" s="827"/>
      <c r="LB68" s="828"/>
      <c r="LC68" s="828"/>
      <c r="LD68" s="372" t="str">
        <f t="shared" si="76"/>
        <v>NA</v>
      </c>
      <c r="LE68" s="827"/>
      <c r="LF68" s="828"/>
      <c r="LG68" s="828"/>
      <c r="LH68" s="372" t="str">
        <f t="shared" si="77"/>
        <v>NA</v>
      </c>
      <c r="LI68" s="827"/>
      <c r="LJ68" s="828"/>
      <c r="LK68" s="828"/>
      <c r="LL68" s="372" t="str">
        <f t="shared" si="78"/>
        <v>NA</v>
      </c>
      <c r="LM68" s="827"/>
      <c r="LN68" s="828"/>
      <c r="LO68" s="828"/>
      <c r="LP68" s="372" t="str">
        <f t="shared" si="79"/>
        <v>NA</v>
      </c>
      <c r="LQ68" s="827"/>
      <c r="LR68" s="828"/>
      <c r="LS68" s="828"/>
      <c r="LT68" s="372" t="str">
        <f t="shared" si="80"/>
        <v>NA</v>
      </c>
      <c r="LU68" s="827"/>
      <c r="LV68" s="828"/>
      <c r="LW68" s="828"/>
      <c r="LX68" s="372" t="str">
        <f t="shared" si="81"/>
        <v>NA</v>
      </c>
      <c r="LY68" s="827"/>
      <c r="LZ68" s="828"/>
      <c r="MA68" s="828"/>
      <c r="MB68" s="372" t="str">
        <f t="shared" si="82"/>
        <v>NA</v>
      </c>
      <c r="MC68" s="827"/>
      <c r="MD68" s="828"/>
      <c r="ME68" s="828"/>
      <c r="MF68" s="372" t="str">
        <f t="shared" si="83"/>
        <v>NA</v>
      </c>
      <c r="MG68" s="827"/>
      <c r="MH68" s="828"/>
      <c r="MI68" s="828"/>
      <c r="MJ68" s="372" t="str">
        <f t="shared" si="84"/>
        <v>NA</v>
      </c>
      <c r="MK68" s="827"/>
      <c r="ML68" s="828"/>
      <c r="MM68" s="828"/>
      <c r="MN68" s="372" t="str">
        <f t="shared" si="85"/>
        <v>NA</v>
      </c>
      <c r="MO68" s="827"/>
      <c r="MP68" s="828"/>
      <c r="MQ68" s="828"/>
      <c r="MR68" s="372" t="str">
        <f t="shared" si="86"/>
        <v>NA</v>
      </c>
      <c r="MS68" s="827"/>
      <c r="MT68" s="828"/>
      <c r="MU68" s="828"/>
      <c r="MV68" s="372" t="str">
        <f t="shared" si="87"/>
        <v>NA</v>
      </c>
      <c r="MW68" s="827"/>
      <c r="MX68" s="828"/>
      <c r="MY68" s="828"/>
      <c r="MZ68" s="372" t="str">
        <f t="shared" si="88"/>
        <v>NA</v>
      </c>
      <c r="NA68" s="827"/>
      <c r="NB68" s="828"/>
      <c r="NC68" s="828"/>
      <c r="ND68" s="372" t="str">
        <f t="shared" si="89"/>
        <v>NA</v>
      </c>
      <c r="NE68" s="827"/>
      <c r="NF68" s="828"/>
      <c r="NG68" s="828"/>
      <c r="NH68" s="372" t="str">
        <f t="shared" si="90"/>
        <v>NA</v>
      </c>
      <c r="NI68" s="406" t="str">
        <f t="shared" si="0"/>
        <v>NA</v>
      </c>
      <c r="NJ68" s="826"/>
      <c r="NK68" s="100"/>
      <c r="NL68" s="100"/>
    </row>
    <row r="69" spans="1:376" s="26" customFormat="1" ht="112.5" customHeight="1">
      <c r="A69" s="1060"/>
      <c r="B69" s="1057"/>
      <c r="C69" s="1059"/>
      <c r="D69" s="804"/>
      <c r="E69" s="840"/>
      <c r="F69" s="841"/>
      <c r="G69" s="814"/>
      <c r="H69" s="815"/>
      <c r="I69" s="379" t="s">
        <v>644</v>
      </c>
      <c r="J69" s="384"/>
      <c r="K69" s="922"/>
      <c r="L69" s="388"/>
      <c r="M69" s="827"/>
      <c r="N69" s="828"/>
      <c r="O69" s="828"/>
      <c r="P69" s="372" t="str">
        <f t="shared" si="1"/>
        <v>NA</v>
      </c>
      <c r="Q69" s="827"/>
      <c r="R69" s="828"/>
      <c r="S69" s="828"/>
      <c r="T69" s="372" t="str">
        <f t="shared" si="2"/>
        <v>NA</v>
      </c>
      <c r="U69" s="827"/>
      <c r="V69" s="828"/>
      <c r="W69" s="828"/>
      <c r="X69" s="372" t="str">
        <f t="shared" si="3"/>
        <v>NA</v>
      </c>
      <c r="Y69" s="827"/>
      <c r="Z69" s="828"/>
      <c r="AA69" s="828"/>
      <c r="AB69" s="372" t="str">
        <f t="shared" si="4"/>
        <v>NA</v>
      </c>
      <c r="AC69" s="827"/>
      <c r="AD69" s="828"/>
      <c r="AE69" s="828"/>
      <c r="AF69" s="372" t="str">
        <f t="shared" si="5"/>
        <v>NA</v>
      </c>
      <c r="AG69" s="827"/>
      <c r="AH69" s="828"/>
      <c r="AI69" s="828"/>
      <c r="AJ69" s="372" t="str">
        <f t="shared" si="6"/>
        <v>NA</v>
      </c>
      <c r="AK69" s="827"/>
      <c r="AL69" s="828"/>
      <c r="AM69" s="828"/>
      <c r="AN69" s="372" t="str">
        <f t="shared" si="7"/>
        <v>NA</v>
      </c>
      <c r="AO69" s="827"/>
      <c r="AP69" s="828"/>
      <c r="AQ69" s="828"/>
      <c r="AR69" s="372" t="str">
        <f t="shared" si="8"/>
        <v>NA</v>
      </c>
      <c r="AS69" s="827"/>
      <c r="AT69" s="828"/>
      <c r="AU69" s="828"/>
      <c r="AV69" s="372" t="str">
        <f t="shared" si="9"/>
        <v>NA</v>
      </c>
      <c r="AW69" s="827"/>
      <c r="AX69" s="828"/>
      <c r="AY69" s="828"/>
      <c r="AZ69" s="372" t="str">
        <f t="shared" si="10"/>
        <v>NA</v>
      </c>
      <c r="BA69" s="827"/>
      <c r="BB69" s="828"/>
      <c r="BC69" s="828"/>
      <c r="BD69" s="372" t="str">
        <f t="shared" si="11"/>
        <v>NA</v>
      </c>
      <c r="BE69" s="827"/>
      <c r="BF69" s="828"/>
      <c r="BG69" s="828"/>
      <c r="BH69" s="372" t="str">
        <f t="shared" si="12"/>
        <v>NA</v>
      </c>
      <c r="BI69" s="827"/>
      <c r="BJ69" s="828"/>
      <c r="BK69" s="828"/>
      <c r="BL69" s="372" t="str">
        <f t="shared" si="13"/>
        <v>NA</v>
      </c>
      <c r="BM69" s="827"/>
      <c r="BN69" s="828"/>
      <c r="BO69" s="828"/>
      <c r="BP69" s="372" t="str">
        <f t="shared" si="14"/>
        <v>NA</v>
      </c>
      <c r="BQ69" s="827"/>
      <c r="BR69" s="828"/>
      <c r="BS69" s="828"/>
      <c r="BT69" s="372" t="str">
        <f t="shared" si="15"/>
        <v>NA</v>
      </c>
      <c r="BU69" s="827"/>
      <c r="BV69" s="828"/>
      <c r="BW69" s="828"/>
      <c r="BX69" s="372" t="str">
        <f t="shared" si="16"/>
        <v>NA</v>
      </c>
      <c r="BY69" s="827"/>
      <c r="BZ69" s="828"/>
      <c r="CA69" s="828"/>
      <c r="CB69" s="372" t="str">
        <f t="shared" si="17"/>
        <v>NA</v>
      </c>
      <c r="CC69" s="827"/>
      <c r="CD69" s="828"/>
      <c r="CE69" s="828"/>
      <c r="CF69" s="372" t="str">
        <f t="shared" si="18"/>
        <v>NA</v>
      </c>
      <c r="CG69" s="827"/>
      <c r="CH69" s="828"/>
      <c r="CI69" s="828"/>
      <c r="CJ69" s="372" t="str">
        <f t="shared" si="19"/>
        <v>NA</v>
      </c>
      <c r="CK69" s="827"/>
      <c r="CL69" s="828"/>
      <c r="CM69" s="828"/>
      <c r="CN69" s="372" t="str">
        <f t="shared" si="20"/>
        <v>NA</v>
      </c>
      <c r="CO69" s="827"/>
      <c r="CP69" s="828"/>
      <c r="CQ69" s="828"/>
      <c r="CR69" s="372" t="str">
        <f t="shared" si="21"/>
        <v>NA</v>
      </c>
      <c r="CS69" s="827"/>
      <c r="CT69" s="828"/>
      <c r="CU69" s="828"/>
      <c r="CV69" s="372" t="str">
        <f t="shared" si="22"/>
        <v>NA</v>
      </c>
      <c r="CW69" s="827"/>
      <c r="CX69" s="828"/>
      <c r="CY69" s="828"/>
      <c r="CZ69" s="372" t="str">
        <f t="shared" si="23"/>
        <v>NA</v>
      </c>
      <c r="DA69" s="827"/>
      <c r="DB69" s="828"/>
      <c r="DC69" s="828"/>
      <c r="DD69" s="372" t="str">
        <f t="shared" si="24"/>
        <v>NA</v>
      </c>
      <c r="DE69" s="827"/>
      <c r="DF69" s="828"/>
      <c r="DG69" s="828"/>
      <c r="DH69" s="372" t="str">
        <f t="shared" si="25"/>
        <v>NA</v>
      </c>
      <c r="DI69" s="827"/>
      <c r="DJ69" s="828"/>
      <c r="DK69" s="828"/>
      <c r="DL69" s="372" t="str">
        <f t="shared" si="26"/>
        <v>NA</v>
      </c>
      <c r="DM69" s="827"/>
      <c r="DN69" s="828"/>
      <c r="DO69" s="828"/>
      <c r="DP69" s="372" t="str">
        <f t="shared" si="27"/>
        <v>NA</v>
      </c>
      <c r="DQ69" s="827"/>
      <c r="DR69" s="828"/>
      <c r="DS69" s="828"/>
      <c r="DT69" s="372" t="str">
        <f t="shared" si="28"/>
        <v>NA</v>
      </c>
      <c r="DU69" s="827"/>
      <c r="DV69" s="828"/>
      <c r="DW69" s="828"/>
      <c r="DX69" s="372" t="str">
        <f t="shared" si="29"/>
        <v>NA</v>
      </c>
      <c r="DY69" s="827"/>
      <c r="DZ69" s="828"/>
      <c r="EA69" s="828"/>
      <c r="EB69" s="372" t="str">
        <f t="shared" si="30"/>
        <v>NA</v>
      </c>
      <c r="EC69" s="827"/>
      <c r="ED69" s="828"/>
      <c r="EE69" s="828"/>
      <c r="EF69" s="372" t="str">
        <f t="shared" si="31"/>
        <v>NA</v>
      </c>
      <c r="EG69" s="827"/>
      <c r="EH69" s="828"/>
      <c r="EI69" s="828"/>
      <c r="EJ69" s="372" t="str">
        <f t="shared" si="32"/>
        <v>NA</v>
      </c>
      <c r="EK69" s="827"/>
      <c r="EL69" s="828"/>
      <c r="EM69" s="828"/>
      <c r="EN69" s="372" t="str">
        <f t="shared" si="33"/>
        <v>NA</v>
      </c>
      <c r="EO69" s="827"/>
      <c r="EP69" s="828"/>
      <c r="EQ69" s="828"/>
      <c r="ER69" s="372" t="str">
        <f t="shared" si="34"/>
        <v>NA</v>
      </c>
      <c r="ES69" s="827"/>
      <c r="ET69" s="828"/>
      <c r="EU69" s="828"/>
      <c r="EV69" s="372" t="str">
        <f t="shared" si="35"/>
        <v>NA</v>
      </c>
      <c r="EW69" s="827"/>
      <c r="EX69" s="828"/>
      <c r="EY69" s="828"/>
      <c r="EZ69" s="372" t="str">
        <f t="shared" si="36"/>
        <v>NA</v>
      </c>
      <c r="FA69" s="827"/>
      <c r="FB69" s="828"/>
      <c r="FC69" s="828"/>
      <c r="FD69" s="372" t="str">
        <f t="shared" si="37"/>
        <v>NA</v>
      </c>
      <c r="FE69" s="827"/>
      <c r="FF69" s="828"/>
      <c r="FG69" s="828"/>
      <c r="FH69" s="372" t="str">
        <f t="shared" si="38"/>
        <v>NA</v>
      </c>
      <c r="FI69" s="827"/>
      <c r="FJ69" s="828"/>
      <c r="FK69" s="828"/>
      <c r="FL69" s="372" t="str">
        <f t="shared" si="39"/>
        <v>NA</v>
      </c>
      <c r="FM69" s="827"/>
      <c r="FN69" s="828"/>
      <c r="FO69" s="828"/>
      <c r="FP69" s="372" t="str">
        <f t="shared" si="40"/>
        <v>NA</v>
      </c>
      <c r="FQ69" s="827"/>
      <c r="FR69" s="828"/>
      <c r="FS69" s="828"/>
      <c r="FT69" s="372" t="str">
        <f t="shared" si="41"/>
        <v>NA</v>
      </c>
      <c r="FU69" s="827"/>
      <c r="FV69" s="828"/>
      <c r="FW69" s="828"/>
      <c r="FX69" s="372" t="str">
        <f t="shared" si="42"/>
        <v>NA</v>
      </c>
      <c r="FY69" s="827"/>
      <c r="FZ69" s="828"/>
      <c r="GA69" s="828"/>
      <c r="GB69" s="372" t="str">
        <f t="shared" si="43"/>
        <v>NA</v>
      </c>
      <c r="GC69" s="827"/>
      <c r="GD69" s="828"/>
      <c r="GE69" s="828"/>
      <c r="GF69" s="372" t="str">
        <f t="shared" si="44"/>
        <v>NA</v>
      </c>
      <c r="GG69" s="827"/>
      <c r="GH69" s="828"/>
      <c r="GI69" s="828"/>
      <c r="GJ69" s="372" t="str">
        <f t="shared" si="45"/>
        <v>NA</v>
      </c>
      <c r="GK69" s="827"/>
      <c r="GL69" s="828"/>
      <c r="GM69" s="828"/>
      <c r="GN69" s="372" t="str">
        <f t="shared" si="46"/>
        <v>NA</v>
      </c>
      <c r="GO69" s="827"/>
      <c r="GP69" s="828"/>
      <c r="GQ69" s="828"/>
      <c r="GR69" s="372" t="str">
        <f t="shared" si="47"/>
        <v>NA</v>
      </c>
      <c r="GS69" s="827"/>
      <c r="GT69" s="828"/>
      <c r="GU69" s="828"/>
      <c r="GV69" s="372" t="str">
        <f t="shared" si="48"/>
        <v>NA</v>
      </c>
      <c r="GW69" s="827"/>
      <c r="GX69" s="828"/>
      <c r="GY69" s="828"/>
      <c r="GZ69" s="372" t="str">
        <f t="shared" si="49"/>
        <v>NA</v>
      </c>
      <c r="HA69" s="827"/>
      <c r="HB69" s="828"/>
      <c r="HC69" s="828"/>
      <c r="HD69" s="372" t="str">
        <f t="shared" si="50"/>
        <v>NA</v>
      </c>
      <c r="HE69" s="827"/>
      <c r="HF69" s="828"/>
      <c r="HG69" s="828"/>
      <c r="HH69" s="372" t="str">
        <f t="shared" si="51"/>
        <v>NA</v>
      </c>
      <c r="HI69" s="827"/>
      <c r="HJ69" s="828"/>
      <c r="HK69" s="828"/>
      <c r="HL69" s="372" t="str">
        <f t="shared" si="52"/>
        <v>NA</v>
      </c>
      <c r="HM69" s="827"/>
      <c r="HN69" s="828"/>
      <c r="HO69" s="828"/>
      <c r="HP69" s="372" t="str">
        <f t="shared" si="53"/>
        <v>NA</v>
      </c>
      <c r="HQ69" s="827"/>
      <c r="HR69" s="828"/>
      <c r="HS69" s="828"/>
      <c r="HT69" s="372" t="str">
        <f t="shared" si="54"/>
        <v>NA</v>
      </c>
      <c r="HU69" s="827"/>
      <c r="HV69" s="828"/>
      <c r="HW69" s="828"/>
      <c r="HX69" s="372" t="str">
        <f t="shared" si="55"/>
        <v>NA</v>
      </c>
      <c r="HY69" s="827"/>
      <c r="HZ69" s="828"/>
      <c r="IA69" s="828"/>
      <c r="IB69" s="372" t="str">
        <f t="shared" si="56"/>
        <v>NA</v>
      </c>
      <c r="IC69" s="827"/>
      <c r="ID69" s="828"/>
      <c r="IE69" s="828"/>
      <c r="IF69" s="372" t="str">
        <f t="shared" si="57"/>
        <v>NA</v>
      </c>
      <c r="IG69" s="827"/>
      <c r="IH69" s="828"/>
      <c r="II69" s="828"/>
      <c r="IJ69" s="372" t="str">
        <f t="shared" si="58"/>
        <v>NA</v>
      </c>
      <c r="IK69" s="827"/>
      <c r="IL69" s="828"/>
      <c r="IM69" s="828"/>
      <c r="IN69" s="372" t="str">
        <f t="shared" si="59"/>
        <v>NA</v>
      </c>
      <c r="IO69" s="827"/>
      <c r="IP69" s="828"/>
      <c r="IQ69" s="828"/>
      <c r="IR69" s="372" t="str">
        <f t="shared" si="60"/>
        <v>NA</v>
      </c>
      <c r="IS69" s="827"/>
      <c r="IT69" s="828"/>
      <c r="IU69" s="828"/>
      <c r="IV69" s="372" t="str">
        <f t="shared" si="61"/>
        <v>NA</v>
      </c>
      <c r="IW69" s="827"/>
      <c r="IX69" s="828"/>
      <c r="IY69" s="828"/>
      <c r="IZ69" s="372" t="str">
        <f t="shared" si="62"/>
        <v>NA</v>
      </c>
      <c r="JA69" s="827"/>
      <c r="JB69" s="828"/>
      <c r="JC69" s="828"/>
      <c r="JD69" s="372" t="str">
        <f t="shared" si="63"/>
        <v>NA</v>
      </c>
      <c r="JE69" s="827"/>
      <c r="JF69" s="828"/>
      <c r="JG69" s="828"/>
      <c r="JH69" s="372" t="str">
        <f t="shared" si="64"/>
        <v>NA</v>
      </c>
      <c r="JI69" s="827"/>
      <c r="JJ69" s="828"/>
      <c r="JK69" s="828"/>
      <c r="JL69" s="372" t="str">
        <f t="shared" si="65"/>
        <v>NA</v>
      </c>
      <c r="JM69" s="827"/>
      <c r="JN69" s="828"/>
      <c r="JO69" s="828"/>
      <c r="JP69" s="372" t="str">
        <f t="shared" si="66"/>
        <v>NA</v>
      </c>
      <c r="JQ69" s="827"/>
      <c r="JR69" s="828"/>
      <c r="JS69" s="828"/>
      <c r="JT69" s="372" t="str">
        <f t="shared" si="67"/>
        <v>NA</v>
      </c>
      <c r="JU69" s="827"/>
      <c r="JV69" s="828"/>
      <c r="JW69" s="828"/>
      <c r="JX69" s="372" t="str">
        <f t="shared" si="68"/>
        <v>NA</v>
      </c>
      <c r="JY69" s="827"/>
      <c r="JZ69" s="828"/>
      <c r="KA69" s="828"/>
      <c r="KB69" s="372" t="str">
        <f t="shared" si="69"/>
        <v>NA</v>
      </c>
      <c r="KC69" s="827"/>
      <c r="KD69" s="828"/>
      <c r="KE69" s="828"/>
      <c r="KF69" s="372" t="str">
        <f t="shared" si="70"/>
        <v>NA</v>
      </c>
      <c r="KG69" s="827"/>
      <c r="KH69" s="828"/>
      <c r="KI69" s="828"/>
      <c r="KJ69" s="372" t="str">
        <f t="shared" si="71"/>
        <v>NA</v>
      </c>
      <c r="KK69" s="827"/>
      <c r="KL69" s="828"/>
      <c r="KM69" s="828"/>
      <c r="KN69" s="372" t="str">
        <f t="shared" si="72"/>
        <v>NA</v>
      </c>
      <c r="KO69" s="827"/>
      <c r="KP69" s="828"/>
      <c r="KQ69" s="828"/>
      <c r="KR69" s="372" t="str">
        <f t="shared" si="73"/>
        <v>NA</v>
      </c>
      <c r="KS69" s="827"/>
      <c r="KT69" s="828"/>
      <c r="KU69" s="828"/>
      <c r="KV69" s="372" t="str">
        <f t="shared" si="74"/>
        <v>NA</v>
      </c>
      <c r="KW69" s="827"/>
      <c r="KX69" s="828"/>
      <c r="KY69" s="828"/>
      <c r="KZ69" s="372" t="str">
        <f t="shared" si="75"/>
        <v>NA</v>
      </c>
      <c r="LA69" s="827"/>
      <c r="LB69" s="828"/>
      <c r="LC69" s="828"/>
      <c r="LD69" s="372" t="str">
        <f t="shared" si="76"/>
        <v>NA</v>
      </c>
      <c r="LE69" s="827"/>
      <c r="LF69" s="828"/>
      <c r="LG69" s="828"/>
      <c r="LH69" s="372" t="str">
        <f t="shared" si="77"/>
        <v>NA</v>
      </c>
      <c r="LI69" s="827"/>
      <c r="LJ69" s="828"/>
      <c r="LK69" s="828"/>
      <c r="LL69" s="372" t="str">
        <f t="shared" si="78"/>
        <v>NA</v>
      </c>
      <c r="LM69" s="827"/>
      <c r="LN69" s="828"/>
      <c r="LO69" s="828"/>
      <c r="LP69" s="372" t="str">
        <f t="shared" si="79"/>
        <v>NA</v>
      </c>
      <c r="LQ69" s="827"/>
      <c r="LR69" s="828"/>
      <c r="LS69" s="828"/>
      <c r="LT69" s="372" t="str">
        <f t="shared" si="80"/>
        <v>NA</v>
      </c>
      <c r="LU69" s="827"/>
      <c r="LV69" s="828"/>
      <c r="LW69" s="828"/>
      <c r="LX69" s="372" t="str">
        <f t="shared" si="81"/>
        <v>NA</v>
      </c>
      <c r="LY69" s="827"/>
      <c r="LZ69" s="828"/>
      <c r="MA69" s="828"/>
      <c r="MB69" s="372" t="str">
        <f t="shared" si="82"/>
        <v>NA</v>
      </c>
      <c r="MC69" s="827"/>
      <c r="MD69" s="828"/>
      <c r="ME69" s="828"/>
      <c r="MF69" s="372" t="str">
        <f t="shared" si="83"/>
        <v>NA</v>
      </c>
      <c r="MG69" s="827"/>
      <c r="MH69" s="828"/>
      <c r="MI69" s="828"/>
      <c r="MJ69" s="372" t="str">
        <f t="shared" si="84"/>
        <v>NA</v>
      </c>
      <c r="MK69" s="827"/>
      <c r="ML69" s="828"/>
      <c r="MM69" s="828"/>
      <c r="MN69" s="372" t="str">
        <f t="shared" si="85"/>
        <v>NA</v>
      </c>
      <c r="MO69" s="827"/>
      <c r="MP69" s="828"/>
      <c r="MQ69" s="828"/>
      <c r="MR69" s="372" t="str">
        <f t="shared" si="86"/>
        <v>NA</v>
      </c>
      <c r="MS69" s="827"/>
      <c r="MT69" s="828"/>
      <c r="MU69" s="828"/>
      <c r="MV69" s="372" t="str">
        <f t="shared" si="87"/>
        <v>NA</v>
      </c>
      <c r="MW69" s="827"/>
      <c r="MX69" s="828"/>
      <c r="MY69" s="828"/>
      <c r="MZ69" s="372" t="str">
        <f t="shared" si="88"/>
        <v>NA</v>
      </c>
      <c r="NA69" s="827"/>
      <c r="NB69" s="828"/>
      <c r="NC69" s="828"/>
      <c r="ND69" s="372" t="str">
        <f t="shared" si="89"/>
        <v>NA</v>
      </c>
      <c r="NE69" s="827"/>
      <c r="NF69" s="828"/>
      <c r="NG69" s="828"/>
      <c r="NH69" s="372" t="str">
        <f t="shared" si="90"/>
        <v>NA</v>
      </c>
      <c r="NI69" s="406" t="str">
        <f t="shared" si="0"/>
        <v>NA</v>
      </c>
      <c r="NJ69" s="826"/>
      <c r="NK69" s="100"/>
      <c r="NL69" s="100"/>
    </row>
    <row r="70" spans="1:376" s="26" customFormat="1" ht="64.5" customHeight="1">
      <c r="A70" s="1060"/>
      <c r="B70" s="1057"/>
      <c r="C70" s="1059"/>
      <c r="D70" s="803" t="s">
        <v>307</v>
      </c>
      <c r="E70" s="806" t="s">
        <v>25</v>
      </c>
      <c r="F70" s="807"/>
      <c r="G70" s="812">
        <v>4</v>
      </c>
      <c r="H70" s="813"/>
      <c r="I70" s="376" t="s">
        <v>679</v>
      </c>
      <c r="J70" s="384"/>
      <c r="K70" s="922">
        <f>M70+M71</f>
        <v>0</v>
      </c>
      <c r="L70" s="388"/>
      <c r="M70" s="833"/>
      <c r="N70" s="834"/>
      <c r="O70" s="834"/>
      <c r="P70" s="372" t="str">
        <f t="shared" si="1"/>
        <v>NA</v>
      </c>
      <c r="Q70" s="833"/>
      <c r="R70" s="834"/>
      <c r="S70" s="834"/>
      <c r="T70" s="372" t="str">
        <f t="shared" si="2"/>
        <v>NA</v>
      </c>
      <c r="U70" s="833"/>
      <c r="V70" s="834"/>
      <c r="W70" s="834"/>
      <c r="X70" s="372" t="str">
        <f t="shared" si="3"/>
        <v>NA</v>
      </c>
      <c r="Y70" s="833"/>
      <c r="Z70" s="834"/>
      <c r="AA70" s="834"/>
      <c r="AB70" s="372" t="str">
        <f t="shared" si="4"/>
        <v>NA</v>
      </c>
      <c r="AC70" s="833"/>
      <c r="AD70" s="834"/>
      <c r="AE70" s="834"/>
      <c r="AF70" s="372" t="str">
        <f t="shared" si="5"/>
        <v>NA</v>
      </c>
      <c r="AG70" s="833"/>
      <c r="AH70" s="834"/>
      <c r="AI70" s="834"/>
      <c r="AJ70" s="372" t="str">
        <f t="shared" si="6"/>
        <v>NA</v>
      </c>
      <c r="AK70" s="833"/>
      <c r="AL70" s="834"/>
      <c r="AM70" s="834"/>
      <c r="AN70" s="372" t="str">
        <f t="shared" si="7"/>
        <v>NA</v>
      </c>
      <c r="AO70" s="833"/>
      <c r="AP70" s="834"/>
      <c r="AQ70" s="834"/>
      <c r="AR70" s="372" t="str">
        <f t="shared" si="8"/>
        <v>NA</v>
      </c>
      <c r="AS70" s="833"/>
      <c r="AT70" s="834"/>
      <c r="AU70" s="834"/>
      <c r="AV70" s="372" t="str">
        <f t="shared" si="9"/>
        <v>NA</v>
      </c>
      <c r="AW70" s="833"/>
      <c r="AX70" s="834"/>
      <c r="AY70" s="834"/>
      <c r="AZ70" s="372" t="str">
        <f t="shared" si="10"/>
        <v>NA</v>
      </c>
      <c r="BA70" s="833"/>
      <c r="BB70" s="834"/>
      <c r="BC70" s="834"/>
      <c r="BD70" s="372" t="str">
        <f t="shared" si="11"/>
        <v>NA</v>
      </c>
      <c r="BE70" s="833"/>
      <c r="BF70" s="834"/>
      <c r="BG70" s="834"/>
      <c r="BH70" s="372" t="str">
        <f t="shared" si="12"/>
        <v>NA</v>
      </c>
      <c r="BI70" s="833"/>
      <c r="BJ70" s="834"/>
      <c r="BK70" s="834"/>
      <c r="BL70" s="372" t="str">
        <f t="shared" si="13"/>
        <v>NA</v>
      </c>
      <c r="BM70" s="833"/>
      <c r="BN70" s="834"/>
      <c r="BO70" s="834"/>
      <c r="BP70" s="372" t="str">
        <f t="shared" si="14"/>
        <v>NA</v>
      </c>
      <c r="BQ70" s="833"/>
      <c r="BR70" s="834"/>
      <c r="BS70" s="834"/>
      <c r="BT70" s="372" t="str">
        <f t="shared" si="15"/>
        <v>NA</v>
      </c>
      <c r="BU70" s="833"/>
      <c r="BV70" s="834"/>
      <c r="BW70" s="834"/>
      <c r="BX70" s="372" t="str">
        <f t="shared" si="16"/>
        <v>NA</v>
      </c>
      <c r="BY70" s="833"/>
      <c r="BZ70" s="834"/>
      <c r="CA70" s="834"/>
      <c r="CB70" s="372" t="str">
        <f t="shared" si="17"/>
        <v>NA</v>
      </c>
      <c r="CC70" s="833"/>
      <c r="CD70" s="834"/>
      <c r="CE70" s="834"/>
      <c r="CF70" s="372" t="str">
        <f t="shared" si="18"/>
        <v>NA</v>
      </c>
      <c r="CG70" s="833"/>
      <c r="CH70" s="834"/>
      <c r="CI70" s="834"/>
      <c r="CJ70" s="372" t="str">
        <f t="shared" si="19"/>
        <v>NA</v>
      </c>
      <c r="CK70" s="833"/>
      <c r="CL70" s="834"/>
      <c r="CM70" s="834"/>
      <c r="CN70" s="372" t="str">
        <f t="shared" si="20"/>
        <v>NA</v>
      </c>
      <c r="CO70" s="833"/>
      <c r="CP70" s="834"/>
      <c r="CQ70" s="834"/>
      <c r="CR70" s="372" t="str">
        <f t="shared" si="21"/>
        <v>NA</v>
      </c>
      <c r="CS70" s="833"/>
      <c r="CT70" s="834"/>
      <c r="CU70" s="834"/>
      <c r="CV70" s="372" t="str">
        <f t="shared" si="22"/>
        <v>NA</v>
      </c>
      <c r="CW70" s="833"/>
      <c r="CX70" s="834"/>
      <c r="CY70" s="834"/>
      <c r="CZ70" s="372" t="str">
        <f t="shared" si="23"/>
        <v>NA</v>
      </c>
      <c r="DA70" s="833"/>
      <c r="DB70" s="834"/>
      <c r="DC70" s="834"/>
      <c r="DD70" s="372" t="str">
        <f t="shared" si="24"/>
        <v>NA</v>
      </c>
      <c r="DE70" s="833"/>
      <c r="DF70" s="834"/>
      <c r="DG70" s="834"/>
      <c r="DH70" s="372" t="str">
        <f t="shared" si="25"/>
        <v>NA</v>
      </c>
      <c r="DI70" s="833"/>
      <c r="DJ70" s="834"/>
      <c r="DK70" s="834"/>
      <c r="DL70" s="372" t="str">
        <f t="shared" si="26"/>
        <v>NA</v>
      </c>
      <c r="DM70" s="833"/>
      <c r="DN70" s="834"/>
      <c r="DO70" s="834"/>
      <c r="DP70" s="372" t="str">
        <f t="shared" si="27"/>
        <v>NA</v>
      </c>
      <c r="DQ70" s="833"/>
      <c r="DR70" s="834"/>
      <c r="DS70" s="834"/>
      <c r="DT70" s="372" t="str">
        <f t="shared" si="28"/>
        <v>NA</v>
      </c>
      <c r="DU70" s="833"/>
      <c r="DV70" s="834"/>
      <c r="DW70" s="834"/>
      <c r="DX70" s="372" t="str">
        <f t="shared" si="29"/>
        <v>NA</v>
      </c>
      <c r="DY70" s="833"/>
      <c r="DZ70" s="834"/>
      <c r="EA70" s="834"/>
      <c r="EB70" s="372" t="str">
        <f t="shared" si="30"/>
        <v>NA</v>
      </c>
      <c r="EC70" s="827"/>
      <c r="ED70" s="828"/>
      <c r="EE70" s="828"/>
      <c r="EF70" s="372" t="str">
        <f t="shared" si="31"/>
        <v>NA</v>
      </c>
      <c r="EG70" s="833"/>
      <c r="EH70" s="834"/>
      <c r="EI70" s="834"/>
      <c r="EJ70" s="372" t="str">
        <f t="shared" si="32"/>
        <v>NA</v>
      </c>
      <c r="EK70" s="833"/>
      <c r="EL70" s="834"/>
      <c r="EM70" s="834"/>
      <c r="EN70" s="372" t="str">
        <f t="shared" si="33"/>
        <v>NA</v>
      </c>
      <c r="EO70" s="833"/>
      <c r="EP70" s="834"/>
      <c r="EQ70" s="834"/>
      <c r="ER70" s="372" t="str">
        <f t="shared" si="34"/>
        <v>NA</v>
      </c>
      <c r="ES70" s="833"/>
      <c r="ET70" s="834"/>
      <c r="EU70" s="834"/>
      <c r="EV70" s="372" t="str">
        <f t="shared" si="35"/>
        <v>NA</v>
      </c>
      <c r="EW70" s="833"/>
      <c r="EX70" s="834"/>
      <c r="EY70" s="834"/>
      <c r="EZ70" s="372" t="str">
        <f t="shared" si="36"/>
        <v>NA</v>
      </c>
      <c r="FA70" s="833"/>
      <c r="FB70" s="834"/>
      <c r="FC70" s="834"/>
      <c r="FD70" s="372" t="str">
        <f t="shared" si="37"/>
        <v>NA</v>
      </c>
      <c r="FE70" s="833"/>
      <c r="FF70" s="834"/>
      <c r="FG70" s="834"/>
      <c r="FH70" s="372" t="str">
        <f t="shared" si="38"/>
        <v>NA</v>
      </c>
      <c r="FI70" s="833"/>
      <c r="FJ70" s="834"/>
      <c r="FK70" s="834"/>
      <c r="FL70" s="372" t="str">
        <f t="shared" si="39"/>
        <v>NA</v>
      </c>
      <c r="FM70" s="833"/>
      <c r="FN70" s="834"/>
      <c r="FO70" s="834"/>
      <c r="FP70" s="372" t="str">
        <f t="shared" si="40"/>
        <v>NA</v>
      </c>
      <c r="FQ70" s="833"/>
      <c r="FR70" s="834"/>
      <c r="FS70" s="834"/>
      <c r="FT70" s="372" t="str">
        <f t="shared" si="41"/>
        <v>NA</v>
      </c>
      <c r="FU70" s="833"/>
      <c r="FV70" s="834"/>
      <c r="FW70" s="834"/>
      <c r="FX70" s="372" t="str">
        <f t="shared" si="42"/>
        <v>NA</v>
      </c>
      <c r="FY70" s="833"/>
      <c r="FZ70" s="834"/>
      <c r="GA70" s="834"/>
      <c r="GB70" s="372" t="str">
        <f t="shared" si="43"/>
        <v>NA</v>
      </c>
      <c r="GC70" s="833"/>
      <c r="GD70" s="834"/>
      <c r="GE70" s="834"/>
      <c r="GF70" s="372" t="str">
        <f t="shared" si="44"/>
        <v>NA</v>
      </c>
      <c r="GG70" s="833"/>
      <c r="GH70" s="834"/>
      <c r="GI70" s="834"/>
      <c r="GJ70" s="372" t="str">
        <f t="shared" si="45"/>
        <v>NA</v>
      </c>
      <c r="GK70" s="833"/>
      <c r="GL70" s="834"/>
      <c r="GM70" s="834"/>
      <c r="GN70" s="372" t="str">
        <f t="shared" si="46"/>
        <v>NA</v>
      </c>
      <c r="GO70" s="833"/>
      <c r="GP70" s="834"/>
      <c r="GQ70" s="834"/>
      <c r="GR70" s="372" t="str">
        <f t="shared" si="47"/>
        <v>NA</v>
      </c>
      <c r="GS70" s="833"/>
      <c r="GT70" s="834"/>
      <c r="GU70" s="834"/>
      <c r="GV70" s="372" t="str">
        <f t="shared" si="48"/>
        <v>NA</v>
      </c>
      <c r="GW70" s="833"/>
      <c r="GX70" s="834"/>
      <c r="GY70" s="834"/>
      <c r="GZ70" s="372" t="str">
        <f t="shared" si="49"/>
        <v>NA</v>
      </c>
      <c r="HA70" s="833"/>
      <c r="HB70" s="834"/>
      <c r="HC70" s="834"/>
      <c r="HD70" s="372" t="str">
        <f t="shared" si="50"/>
        <v>NA</v>
      </c>
      <c r="HE70" s="833"/>
      <c r="HF70" s="834"/>
      <c r="HG70" s="834"/>
      <c r="HH70" s="372" t="str">
        <f t="shared" si="51"/>
        <v>NA</v>
      </c>
      <c r="HI70" s="833"/>
      <c r="HJ70" s="834"/>
      <c r="HK70" s="834"/>
      <c r="HL70" s="372" t="str">
        <f t="shared" si="52"/>
        <v>NA</v>
      </c>
      <c r="HM70" s="833"/>
      <c r="HN70" s="834"/>
      <c r="HO70" s="834"/>
      <c r="HP70" s="372" t="str">
        <f t="shared" si="53"/>
        <v>NA</v>
      </c>
      <c r="HQ70" s="833"/>
      <c r="HR70" s="834"/>
      <c r="HS70" s="834"/>
      <c r="HT70" s="372" t="str">
        <f t="shared" si="54"/>
        <v>NA</v>
      </c>
      <c r="HU70" s="833"/>
      <c r="HV70" s="834"/>
      <c r="HW70" s="834"/>
      <c r="HX70" s="372" t="str">
        <f t="shared" si="55"/>
        <v>NA</v>
      </c>
      <c r="HY70" s="833"/>
      <c r="HZ70" s="834"/>
      <c r="IA70" s="834"/>
      <c r="IB70" s="372" t="str">
        <f t="shared" si="56"/>
        <v>NA</v>
      </c>
      <c r="IC70" s="833"/>
      <c r="ID70" s="834"/>
      <c r="IE70" s="834"/>
      <c r="IF70" s="372" t="str">
        <f t="shared" si="57"/>
        <v>NA</v>
      </c>
      <c r="IG70" s="833"/>
      <c r="IH70" s="834"/>
      <c r="II70" s="834"/>
      <c r="IJ70" s="372" t="str">
        <f t="shared" si="58"/>
        <v>NA</v>
      </c>
      <c r="IK70" s="833"/>
      <c r="IL70" s="834"/>
      <c r="IM70" s="834"/>
      <c r="IN70" s="372" t="str">
        <f t="shared" si="59"/>
        <v>NA</v>
      </c>
      <c r="IO70" s="833"/>
      <c r="IP70" s="834"/>
      <c r="IQ70" s="834"/>
      <c r="IR70" s="372" t="str">
        <f t="shared" si="60"/>
        <v>NA</v>
      </c>
      <c r="IS70" s="833"/>
      <c r="IT70" s="834"/>
      <c r="IU70" s="834"/>
      <c r="IV70" s="372" t="str">
        <f t="shared" si="61"/>
        <v>NA</v>
      </c>
      <c r="IW70" s="833"/>
      <c r="IX70" s="834"/>
      <c r="IY70" s="834"/>
      <c r="IZ70" s="372" t="str">
        <f t="shared" si="62"/>
        <v>NA</v>
      </c>
      <c r="JA70" s="833"/>
      <c r="JB70" s="834"/>
      <c r="JC70" s="834"/>
      <c r="JD70" s="372" t="str">
        <f t="shared" si="63"/>
        <v>NA</v>
      </c>
      <c r="JE70" s="833"/>
      <c r="JF70" s="834"/>
      <c r="JG70" s="834"/>
      <c r="JH70" s="372" t="str">
        <f t="shared" si="64"/>
        <v>NA</v>
      </c>
      <c r="JI70" s="833"/>
      <c r="JJ70" s="834"/>
      <c r="JK70" s="834"/>
      <c r="JL70" s="372" t="str">
        <f t="shared" si="65"/>
        <v>NA</v>
      </c>
      <c r="JM70" s="833"/>
      <c r="JN70" s="834"/>
      <c r="JO70" s="834"/>
      <c r="JP70" s="372" t="str">
        <f t="shared" si="66"/>
        <v>NA</v>
      </c>
      <c r="JQ70" s="833"/>
      <c r="JR70" s="834"/>
      <c r="JS70" s="834"/>
      <c r="JT70" s="372" t="str">
        <f t="shared" si="67"/>
        <v>NA</v>
      </c>
      <c r="JU70" s="833"/>
      <c r="JV70" s="834"/>
      <c r="JW70" s="834"/>
      <c r="JX70" s="372" t="str">
        <f t="shared" si="68"/>
        <v>NA</v>
      </c>
      <c r="JY70" s="833"/>
      <c r="JZ70" s="834"/>
      <c r="KA70" s="834"/>
      <c r="KB70" s="372" t="str">
        <f t="shared" si="69"/>
        <v>NA</v>
      </c>
      <c r="KC70" s="833"/>
      <c r="KD70" s="834"/>
      <c r="KE70" s="834"/>
      <c r="KF70" s="372" t="str">
        <f t="shared" si="70"/>
        <v>NA</v>
      </c>
      <c r="KG70" s="833"/>
      <c r="KH70" s="834"/>
      <c r="KI70" s="834"/>
      <c r="KJ70" s="372" t="str">
        <f t="shared" si="71"/>
        <v>NA</v>
      </c>
      <c r="KK70" s="833"/>
      <c r="KL70" s="834"/>
      <c r="KM70" s="834"/>
      <c r="KN70" s="372" t="str">
        <f t="shared" si="72"/>
        <v>NA</v>
      </c>
      <c r="KO70" s="833"/>
      <c r="KP70" s="834"/>
      <c r="KQ70" s="834"/>
      <c r="KR70" s="372" t="str">
        <f t="shared" si="73"/>
        <v>NA</v>
      </c>
      <c r="KS70" s="833"/>
      <c r="KT70" s="834"/>
      <c r="KU70" s="834"/>
      <c r="KV70" s="372" t="str">
        <f t="shared" si="74"/>
        <v>NA</v>
      </c>
      <c r="KW70" s="833"/>
      <c r="KX70" s="834"/>
      <c r="KY70" s="834"/>
      <c r="KZ70" s="372" t="str">
        <f t="shared" si="75"/>
        <v>NA</v>
      </c>
      <c r="LA70" s="833"/>
      <c r="LB70" s="834"/>
      <c r="LC70" s="834"/>
      <c r="LD70" s="372" t="str">
        <f t="shared" si="76"/>
        <v>NA</v>
      </c>
      <c r="LE70" s="833"/>
      <c r="LF70" s="834"/>
      <c r="LG70" s="834"/>
      <c r="LH70" s="372" t="str">
        <f t="shared" si="77"/>
        <v>NA</v>
      </c>
      <c r="LI70" s="833"/>
      <c r="LJ70" s="834"/>
      <c r="LK70" s="834"/>
      <c r="LL70" s="372" t="str">
        <f t="shared" si="78"/>
        <v>NA</v>
      </c>
      <c r="LM70" s="833"/>
      <c r="LN70" s="834"/>
      <c r="LO70" s="834"/>
      <c r="LP70" s="372" t="str">
        <f t="shared" si="79"/>
        <v>NA</v>
      </c>
      <c r="LQ70" s="833"/>
      <c r="LR70" s="834"/>
      <c r="LS70" s="834"/>
      <c r="LT70" s="372" t="str">
        <f t="shared" si="80"/>
        <v>NA</v>
      </c>
      <c r="LU70" s="833"/>
      <c r="LV70" s="834"/>
      <c r="LW70" s="834"/>
      <c r="LX70" s="372" t="str">
        <f t="shared" si="81"/>
        <v>NA</v>
      </c>
      <c r="LY70" s="833"/>
      <c r="LZ70" s="834"/>
      <c r="MA70" s="834"/>
      <c r="MB70" s="372" t="str">
        <f t="shared" si="82"/>
        <v>NA</v>
      </c>
      <c r="MC70" s="833"/>
      <c r="MD70" s="834"/>
      <c r="ME70" s="834"/>
      <c r="MF70" s="372" t="str">
        <f t="shared" si="83"/>
        <v>NA</v>
      </c>
      <c r="MG70" s="833"/>
      <c r="MH70" s="834"/>
      <c r="MI70" s="834"/>
      <c r="MJ70" s="372" t="str">
        <f t="shared" si="84"/>
        <v>NA</v>
      </c>
      <c r="MK70" s="833"/>
      <c r="ML70" s="834"/>
      <c r="MM70" s="834"/>
      <c r="MN70" s="372" t="str">
        <f t="shared" si="85"/>
        <v>NA</v>
      </c>
      <c r="MO70" s="833"/>
      <c r="MP70" s="834"/>
      <c r="MQ70" s="834"/>
      <c r="MR70" s="372" t="str">
        <f t="shared" si="86"/>
        <v>NA</v>
      </c>
      <c r="MS70" s="833"/>
      <c r="MT70" s="834"/>
      <c r="MU70" s="834"/>
      <c r="MV70" s="372" t="str">
        <f t="shared" si="87"/>
        <v>NA</v>
      </c>
      <c r="MW70" s="833"/>
      <c r="MX70" s="834"/>
      <c r="MY70" s="834"/>
      <c r="MZ70" s="372" t="str">
        <f t="shared" si="88"/>
        <v>NA</v>
      </c>
      <c r="NA70" s="833"/>
      <c r="NB70" s="834"/>
      <c r="NC70" s="834"/>
      <c r="ND70" s="372" t="str">
        <f t="shared" si="89"/>
        <v>NA</v>
      </c>
      <c r="NE70" s="833"/>
      <c r="NF70" s="834"/>
      <c r="NG70" s="834"/>
      <c r="NH70" s="372" t="str">
        <f t="shared" si="90"/>
        <v>NA</v>
      </c>
      <c r="NI70" s="406" t="str">
        <f t="shared" si="0"/>
        <v>NA</v>
      </c>
      <c r="NJ70" s="926">
        <f>SUM(NI70:NI71)</f>
        <v>0</v>
      </c>
      <c r="NK70" s="100"/>
      <c r="NL70" s="100"/>
    </row>
    <row r="71" spans="1:376" s="26" customFormat="1" ht="59.25" customHeight="1">
      <c r="A71" s="1060"/>
      <c r="B71" s="1057"/>
      <c r="C71" s="1059"/>
      <c r="D71" s="804"/>
      <c r="E71" s="808"/>
      <c r="F71" s="809"/>
      <c r="G71" s="814"/>
      <c r="H71" s="815"/>
      <c r="I71" s="373" t="s">
        <v>645</v>
      </c>
      <c r="J71" s="385"/>
      <c r="K71" s="922"/>
      <c r="L71" s="388"/>
      <c r="M71" s="833"/>
      <c r="N71" s="834"/>
      <c r="O71" s="834"/>
      <c r="P71" s="372" t="str">
        <f t="shared" si="1"/>
        <v>NA</v>
      </c>
      <c r="Q71" s="833"/>
      <c r="R71" s="834"/>
      <c r="S71" s="834"/>
      <c r="T71" s="372" t="str">
        <f t="shared" si="2"/>
        <v>NA</v>
      </c>
      <c r="U71" s="833"/>
      <c r="V71" s="834"/>
      <c r="W71" s="834"/>
      <c r="X71" s="372" t="str">
        <f t="shared" si="3"/>
        <v>NA</v>
      </c>
      <c r="Y71" s="833"/>
      <c r="Z71" s="834"/>
      <c r="AA71" s="834"/>
      <c r="AB71" s="372" t="str">
        <f t="shared" si="4"/>
        <v>NA</v>
      </c>
      <c r="AC71" s="833"/>
      <c r="AD71" s="834"/>
      <c r="AE71" s="834"/>
      <c r="AF71" s="372" t="str">
        <f t="shared" si="5"/>
        <v>NA</v>
      </c>
      <c r="AG71" s="833"/>
      <c r="AH71" s="834"/>
      <c r="AI71" s="834"/>
      <c r="AJ71" s="372" t="str">
        <f t="shared" si="6"/>
        <v>NA</v>
      </c>
      <c r="AK71" s="833"/>
      <c r="AL71" s="834"/>
      <c r="AM71" s="834"/>
      <c r="AN71" s="372" t="str">
        <f t="shared" si="7"/>
        <v>NA</v>
      </c>
      <c r="AO71" s="833"/>
      <c r="AP71" s="834"/>
      <c r="AQ71" s="834"/>
      <c r="AR71" s="372" t="str">
        <f t="shared" si="8"/>
        <v>NA</v>
      </c>
      <c r="AS71" s="833"/>
      <c r="AT71" s="834"/>
      <c r="AU71" s="834"/>
      <c r="AV71" s="372" t="str">
        <f t="shared" si="9"/>
        <v>NA</v>
      </c>
      <c r="AW71" s="833"/>
      <c r="AX71" s="834"/>
      <c r="AY71" s="834"/>
      <c r="AZ71" s="372" t="str">
        <f t="shared" si="10"/>
        <v>NA</v>
      </c>
      <c r="BA71" s="833"/>
      <c r="BB71" s="834"/>
      <c r="BC71" s="834"/>
      <c r="BD71" s="372" t="str">
        <f t="shared" si="11"/>
        <v>NA</v>
      </c>
      <c r="BE71" s="833"/>
      <c r="BF71" s="834"/>
      <c r="BG71" s="834"/>
      <c r="BH71" s="372" t="str">
        <f t="shared" si="12"/>
        <v>NA</v>
      </c>
      <c r="BI71" s="833"/>
      <c r="BJ71" s="834"/>
      <c r="BK71" s="834"/>
      <c r="BL71" s="372" t="str">
        <f t="shared" si="13"/>
        <v>NA</v>
      </c>
      <c r="BM71" s="833"/>
      <c r="BN71" s="834"/>
      <c r="BO71" s="834"/>
      <c r="BP71" s="372" t="str">
        <f t="shared" si="14"/>
        <v>NA</v>
      </c>
      <c r="BQ71" s="833"/>
      <c r="BR71" s="834"/>
      <c r="BS71" s="834"/>
      <c r="BT71" s="372" t="str">
        <f t="shared" si="15"/>
        <v>NA</v>
      </c>
      <c r="BU71" s="833"/>
      <c r="BV71" s="834"/>
      <c r="BW71" s="834"/>
      <c r="BX71" s="372" t="str">
        <f t="shared" si="16"/>
        <v>NA</v>
      </c>
      <c r="BY71" s="833"/>
      <c r="BZ71" s="834"/>
      <c r="CA71" s="834"/>
      <c r="CB71" s="372" t="str">
        <f t="shared" si="17"/>
        <v>NA</v>
      </c>
      <c r="CC71" s="833"/>
      <c r="CD71" s="834"/>
      <c r="CE71" s="834"/>
      <c r="CF71" s="372" t="str">
        <f t="shared" si="18"/>
        <v>NA</v>
      </c>
      <c r="CG71" s="833"/>
      <c r="CH71" s="834"/>
      <c r="CI71" s="834"/>
      <c r="CJ71" s="372" t="str">
        <f t="shared" si="19"/>
        <v>NA</v>
      </c>
      <c r="CK71" s="833"/>
      <c r="CL71" s="834"/>
      <c r="CM71" s="834"/>
      <c r="CN71" s="372" t="str">
        <f t="shared" si="20"/>
        <v>NA</v>
      </c>
      <c r="CO71" s="833"/>
      <c r="CP71" s="834"/>
      <c r="CQ71" s="834"/>
      <c r="CR71" s="372" t="str">
        <f t="shared" si="21"/>
        <v>NA</v>
      </c>
      <c r="CS71" s="833"/>
      <c r="CT71" s="834"/>
      <c r="CU71" s="834"/>
      <c r="CV71" s="372" t="str">
        <f t="shared" si="22"/>
        <v>NA</v>
      </c>
      <c r="CW71" s="833"/>
      <c r="CX71" s="834"/>
      <c r="CY71" s="834"/>
      <c r="CZ71" s="372" t="str">
        <f t="shared" si="23"/>
        <v>NA</v>
      </c>
      <c r="DA71" s="833"/>
      <c r="DB71" s="834"/>
      <c r="DC71" s="834"/>
      <c r="DD71" s="372" t="str">
        <f t="shared" si="24"/>
        <v>NA</v>
      </c>
      <c r="DE71" s="833"/>
      <c r="DF71" s="834"/>
      <c r="DG71" s="834"/>
      <c r="DH71" s="372" t="str">
        <f t="shared" si="25"/>
        <v>NA</v>
      </c>
      <c r="DI71" s="833"/>
      <c r="DJ71" s="834"/>
      <c r="DK71" s="834"/>
      <c r="DL71" s="372" t="str">
        <f t="shared" si="26"/>
        <v>NA</v>
      </c>
      <c r="DM71" s="833"/>
      <c r="DN71" s="834"/>
      <c r="DO71" s="834"/>
      <c r="DP71" s="372" t="str">
        <f t="shared" si="27"/>
        <v>NA</v>
      </c>
      <c r="DQ71" s="833"/>
      <c r="DR71" s="834"/>
      <c r="DS71" s="834"/>
      <c r="DT71" s="372" t="str">
        <f t="shared" si="28"/>
        <v>NA</v>
      </c>
      <c r="DU71" s="833"/>
      <c r="DV71" s="834"/>
      <c r="DW71" s="834"/>
      <c r="DX71" s="372" t="str">
        <f t="shared" si="29"/>
        <v>NA</v>
      </c>
      <c r="DY71" s="833"/>
      <c r="DZ71" s="834"/>
      <c r="EA71" s="834"/>
      <c r="EB71" s="372" t="str">
        <f t="shared" si="30"/>
        <v>NA</v>
      </c>
      <c r="EC71" s="827"/>
      <c r="ED71" s="828"/>
      <c r="EE71" s="828"/>
      <c r="EF71" s="372" t="str">
        <f t="shared" si="31"/>
        <v>NA</v>
      </c>
      <c r="EG71" s="833"/>
      <c r="EH71" s="834"/>
      <c r="EI71" s="834"/>
      <c r="EJ71" s="372" t="str">
        <f t="shared" si="32"/>
        <v>NA</v>
      </c>
      <c r="EK71" s="833"/>
      <c r="EL71" s="834"/>
      <c r="EM71" s="834"/>
      <c r="EN71" s="372" t="str">
        <f t="shared" si="33"/>
        <v>NA</v>
      </c>
      <c r="EO71" s="833"/>
      <c r="EP71" s="834"/>
      <c r="EQ71" s="834"/>
      <c r="ER71" s="372" t="str">
        <f t="shared" si="34"/>
        <v>NA</v>
      </c>
      <c r="ES71" s="833"/>
      <c r="ET71" s="834"/>
      <c r="EU71" s="834"/>
      <c r="EV71" s="372" t="str">
        <f t="shared" si="35"/>
        <v>NA</v>
      </c>
      <c r="EW71" s="833"/>
      <c r="EX71" s="834"/>
      <c r="EY71" s="834"/>
      <c r="EZ71" s="372" t="str">
        <f t="shared" si="36"/>
        <v>NA</v>
      </c>
      <c r="FA71" s="833"/>
      <c r="FB71" s="834"/>
      <c r="FC71" s="834"/>
      <c r="FD71" s="372" t="str">
        <f t="shared" si="37"/>
        <v>NA</v>
      </c>
      <c r="FE71" s="833"/>
      <c r="FF71" s="834"/>
      <c r="FG71" s="834"/>
      <c r="FH71" s="372" t="str">
        <f t="shared" si="38"/>
        <v>NA</v>
      </c>
      <c r="FI71" s="833"/>
      <c r="FJ71" s="834"/>
      <c r="FK71" s="834"/>
      <c r="FL71" s="372" t="str">
        <f t="shared" si="39"/>
        <v>NA</v>
      </c>
      <c r="FM71" s="833"/>
      <c r="FN71" s="834"/>
      <c r="FO71" s="834"/>
      <c r="FP71" s="372" t="str">
        <f t="shared" si="40"/>
        <v>NA</v>
      </c>
      <c r="FQ71" s="833"/>
      <c r="FR71" s="834"/>
      <c r="FS71" s="834"/>
      <c r="FT71" s="372" t="str">
        <f t="shared" si="41"/>
        <v>NA</v>
      </c>
      <c r="FU71" s="833"/>
      <c r="FV71" s="834"/>
      <c r="FW71" s="834"/>
      <c r="FX71" s="372" t="str">
        <f t="shared" si="42"/>
        <v>NA</v>
      </c>
      <c r="FY71" s="833"/>
      <c r="FZ71" s="834"/>
      <c r="GA71" s="834"/>
      <c r="GB71" s="372" t="str">
        <f t="shared" si="43"/>
        <v>NA</v>
      </c>
      <c r="GC71" s="833"/>
      <c r="GD71" s="834"/>
      <c r="GE71" s="834"/>
      <c r="GF71" s="372" t="str">
        <f t="shared" si="44"/>
        <v>NA</v>
      </c>
      <c r="GG71" s="833"/>
      <c r="GH71" s="834"/>
      <c r="GI71" s="834"/>
      <c r="GJ71" s="372" t="str">
        <f t="shared" si="45"/>
        <v>NA</v>
      </c>
      <c r="GK71" s="833"/>
      <c r="GL71" s="834"/>
      <c r="GM71" s="834"/>
      <c r="GN71" s="372" t="str">
        <f t="shared" si="46"/>
        <v>NA</v>
      </c>
      <c r="GO71" s="833"/>
      <c r="GP71" s="834"/>
      <c r="GQ71" s="834"/>
      <c r="GR71" s="372" t="str">
        <f t="shared" si="47"/>
        <v>NA</v>
      </c>
      <c r="GS71" s="833"/>
      <c r="GT71" s="834"/>
      <c r="GU71" s="834"/>
      <c r="GV71" s="372" t="str">
        <f t="shared" si="48"/>
        <v>NA</v>
      </c>
      <c r="GW71" s="833"/>
      <c r="GX71" s="834"/>
      <c r="GY71" s="834"/>
      <c r="GZ71" s="372" t="str">
        <f t="shared" si="49"/>
        <v>NA</v>
      </c>
      <c r="HA71" s="833"/>
      <c r="HB71" s="834"/>
      <c r="HC71" s="834"/>
      <c r="HD71" s="372" t="str">
        <f t="shared" si="50"/>
        <v>NA</v>
      </c>
      <c r="HE71" s="833"/>
      <c r="HF71" s="834"/>
      <c r="HG71" s="834"/>
      <c r="HH71" s="372" t="str">
        <f t="shared" si="51"/>
        <v>NA</v>
      </c>
      <c r="HI71" s="833"/>
      <c r="HJ71" s="834"/>
      <c r="HK71" s="834"/>
      <c r="HL71" s="372" t="str">
        <f t="shared" si="52"/>
        <v>NA</v>
      </c>
      <c r="HM71" s="833"/>
      <c r="HN71" s="834"/>
      <c r="HO71" s="834"/>
      <c r="HP71" s="372" t="str">
        <f t="shared" si="53"/>
        <v>NA</v>
      </c>
      <c r="HQ71" s="833"/>
      <c r="HR71" s="834"/>
      <c r="HS71" s="834"/>
      <c r="HT71" s="372" t="str">
        <f t="shared" si="54"/>
        <v>NA</v>
      </c>
      <c r="HU71" s="833"/>
      <c r="HV71" s="834"/>
      <c r="HW71" s="834"/>
      <c r="HX71" s="372" t="str">
        <f t="shared" si="55"/>
        <v>NA</v>
      </c>
      <c r="HY71" s="833"/>
      <c r="HZ71" s="834"/>
      <c r="IA71" s="834"/>
      <c r="IB71" s="372" t="str">
        <f t="shared" si="56"/>
        <v>NA</v>
      </c>
      <c r="IC71" s="833"/>
      <c r="ID71" s="834"/>
      <c r="IE71" s="834"/>
      <c r="IF71" s="372" t="str">
        <f t="shared" si="57"/>
        <v>NA</v>
      </c>
      <c r="IG71" s="833"/>
      <c r="IH71" s="834"/>
      <c r="II71" s="834"/>
      <c r="IJ71" s="372" t="str">
        <f t="shared" si="58"/>
        <v>NA</v>
      </c>
      <c r="IK71" s="833"/>
      <c r="IL71" s="834"/>
      <c r="IM71" s="834"/>
      <c r="IN71" s="372" t="str">
        <f t="shared" si="59"/>
        <v>NA</v>
      </c>
      <c r="IO71" s="833"/>
      <c r="IP71" s="834"/>
      <c r="IQ71" s="834"/>
      <c r="IR71" s="372" t="str">
        <f t="shared" si="60"/>
        <v>NA</v>
      </c>
      <c r="IS71" s="833"/>
      <c r="IT71" s="834"/>
      <c r="IU71" s="834"/>
      <c r="IV71" s="372" t="str">
        <f t="shared" si="61"/>
        <v>NA</v>
      </c>
      <c r="IW71" s="833"/>
      <c r="IX71" s="834"/>
      <c r="IY71" s="834"/>
      <c r="IZ71" s="372" t="str">
        <f t="shared" si="62"/>
        <v>NA</v>
      </c>
      <c r="JA71" s="833"/>
      <c r="JB71" s="834"/>
      <c r="JC71" s="834"/>
      <c r="JD71" s="372" t="str">
        <f t="shared" si="63"/>
        <v>NA</v>
      </c>
      <c r="JE71" s="833"/>
      <c r="JF71" s="834"/>
      <c r="JG71" s="834"/>
      <c r="JH71" s="372" t="str">
        <f t="shared" si="64"/>
        <v>NA</v>
      </c>
      <c r="JI71" s="833"/>
      <c r="JJ71" s="834"/>
      <c r="JK71" s="834"/>
      <c r="JL71" s="372" t="str">
        <f t="shared" si="65"/>
        <v>NA</v>
      </c>
      <c r="JM71" s="833"/>
      <c r="JN71" s="834"/>
      <c r="JO71" s="834"/>
      <c r="JP71" s="372" t="str">
        <f t="shared" si="66"/>
        <v>NA</v>
      </c>
      <c r="JQ71" s="833"/>
      <c r="JR71" s="834"/>
      <c r="JS71" s="834"/>
      <c r="JT71" s="372" t="str">
        <f t="shared" si="67"/>
        <v>NA</v>
      </c>
      <c r="JU71" s="833"/>
      <c r="JV71" s="834"/>
      <c r="JW71" s="834"/>
      <c r="JX71" s="372" t="str">
        <f t="shared" si="68"/>
        <v>NA</v>
      </c>
      <c r="JY71" s="833"/>
      <c r="JZ71" s="834"/>
      <c r="KA71" s="834"/>
      <c r="KB71" s="372" t="str">
        <f t="shared" si="69"/>
        <v>NA</v>
      </c>
      <c r="KC71" s="833"/>
      <c r="KD71" s="834"/>
      <c r="KE71" s="834"/>
      <c r="KF71" s="372" t="str">
        <f t="shared" si="70"/>
        <v>NA</v>
      </c>
      <c r="KG71" s="833"/>
      <c r="KH71" s="834"/>
      <c r="KI71" s="834"/>
      <c r="KJ71" s="372" t="str">
        <f t="shared" si="71"/>
        <v>NA</v>
      </c>
      <c r="KK71" s="833"/>
      <c r="KL71" s="834"/>
      <c r="KM71" s="834"/>
      <c r="KN71" s="372" t="str">
        <f t="shared" si="72"/>
        <v>NA</v>
      </c>
      <c r="KO71" s="833"/>
      <c r="KP71" s="834"/>
      <c r="KQ71" s="834"/>
      <c r="KR71" s="372" t="str">
        <f t="shared" si="73"/>
        <v>NA</v>
      </c>
      <c r="KS71" s="833"/>
      <c r="KT71" s="834"/>
      <c r="KU71" s="834"/>
      <c r="KV71" s="372" t="str">
        <f t="shared" si="74"/>
        <v>NA</v>
      </c>
      <c r="KW71" s="833"/>
      <c r="KX71" s="834"/>
      <c r="KY71" s="834"/>
      <c r="KZ71" s="372" t="str">
        <f t="shared" si="75"/>
        <v>NA</v>
      </c>
      <c r="LA71" s="833"/>
      <c r="LB71" s="834"/>
      <c r="LC71" s="834"/>
      <c r="LD71" s="372" t="str">
        <f t="shared" si="76"/>
        <v>NA</v>
      </c>
      <c r="LE71" s="833"/>
      <c r="LF71" s="834"/>
      <c r="LG71" s="834"/>
      <c r="LH71" s="372" t="str">
        <f t="shared" si="77"/>
        <v>NA</v>
      </c>
      <c r="LI71" s="833"/>
      <c r="LJ71" s="834"/>
      <c r="LK71" s="834"/>
      <c r="LL71" s="372" t="str">
        <f t="shared" si="78"/>
        <v>NA</v>
      </c>
      <c r="LM71" s="833"/>
      <c r="LN71" s="834"/>
      <c r="LO71" s="834"/>
      <c r="LP71" s="372" t="str">
        <f t="shared" si="79"/>
        <v>NA</v>
      </c>
      <c r="LQ71" s="833"/>
      <c r="LR71" s="834"/>
      <c r="LS71" s="834"/>
      <c r="LT71" s="372" t="str">
        <f t="shared" si="80"/>
        <v>NA</v>
      </c>
      <c r="LU71" s="833"/>
      <c r="LV71" s="834"/>
      <c r="LW71" s="834"/>
      <c r="LX71" s="372" t="str">
        <f t="shared" si="81"/>
        <v>NA</v>
      </c>
      <c r="LY71" s="833"/>
      <c r="LZ71" s="834"/>
      <c r="MA71" s="834"/>
      <c r="MB71" s="372" t="str">
        <f t="shared" si="82"/>
        <v>NA</v>
      </c>
      <c r="MC71" s="833"/>
      <c r="MD71" s="834"/>
      <c r="ME71" s="834"/>
      <c r="MF71" s="372" t="str">
        <f t="shared" si="83"/>
        <v>NA</v>
      </c>
      <c r="MG71" s="833"/>
      <c r="MH71" s="834"/>
      <c r="MI71" s="834"/>
      <c r="MJ71" s="372" t="str">
        <f t="shared" si="84"/>
        <v>NA</v>
      </c>
      <c r="MK71" s="833"/>
      <c r="ML71" s="834"/>
      <c r="MM71" s="834"/>
      <c r="MN71" s="372" t="str">
        <f t="shared" si="85"/>
        <v>NA</v>
      </c>
      <c r="MO71" s="833"/>
      <c r="MP71" s="834"/>
      <c r="MQ71" s="834"/>
      <c r="MR71" s="372" t="str">
        <f t="shared" si="86"/>
        <v>NA</v>
      </c>
      <c r="MS71" s="833"/>
      <c r="MT71" s="834"/>
      <c r="MU71" s="834"/>
      <c r="MV71" s="372" t="str">
        <f t="shared" si="87"/>
        <v>NA</v>
      </c>
      <c r="MW71" s="833"/>
      <c r="MX71" s="834"/>
      <c r="MY71" s="834"/>
      <c r="MZ71" s="372" t="str">
        <f t="shared" si="88"/>
        <v>NA</v>
      </c>
      <c r="NA71" s="833"/>
      <c r="NB71" s="834"/>
      <c r="NC71" s="834"/>
      <c r="ND71" s="372" t="str">
        <f t="shared" si="89"/>
        <v>NA</v>
      </c>
      <c r="NE71" s="833"/>
      <c r="NF71" s="834"/>
      <c r="NG71" s="834"/>
      <c r="NH71" s="372" t="str">
        <f t="shared" si="90"/>
        <v>NA</v>
      </c>
      <c r="NI71" s="406" t="str">
        <f t="shared" si="0"/>
        <v>NA</v>
      </c>
      <c r="NJ71" s="925"/>
      <c r="NK71" s="100"/>
      <c r="NL71" s="100"/>
    </row>
    <row r="72" spans="1:376" s="26" customFormat="1" ht="100.5" customHeight="1">
      <c r="A72" s="1060"/>
      <c r="B72" s="1057"/>
      <c r="C72" s="1059"/>
      <c r="D72" s="803" t="s">
        <v>308</v>
      </c>
      <c r="E72" s="806" t="s">
        <v>507</v>
      </c>
      <c r="F72" s="807"/>
      <c r="G72" s="812">
        <v>6</v>
      </c>
      <c r="H72" s="813"/>
      <c r="I72" s="371" t="s">
        <v>649</v>
      </c>
      <c r="J72" s="384"/>
      <c r="K72" s="922">
        <f>M72+M73+M74+M75+M76</f>
        <v>0</v>
      </c>
      <c r="L72" s="388"/>
      <c r="M72" s="827"/>
      <c r="N72" s="828"/>
      <c r="O72" s="828"/>
      <c r="P72" s="372" t="str">
        <f t="shared" si="1"/>
        <v>NA</v>
      </c>
      <c r="Q72" s="827"/>
      <c r="R72" s="828"/>
      <c r="S72" s="828"/>
      <c r="T72" s="372" t="str">
        <f t="shared" si="2"/>
        <v>NA</v>
      </c>
      <c r="U72" s="827"/>
      <c r="V72" s="828"/>
      <c r="W72" s="828"/>
      <c r="X72" s="372" t="str">
        <f t="shared" si="3"/>
        <v>NA</v>
      </c>
      <c r="Y72" s="827"/>
      <c r="Z72" s="828"/>
      <c r="AA72" s="828"/>
      <c r="AB72" s="372" t="str">
        <f t="shared" si="4"/>
        <v>NA</v>
      </c>
      <c r="AC72" s="827"/>
      <c r="AD72" s="828"/>
      <c r="AE72" s="828"/>
      <c r="AF72" s="372" t="str">
        <f t="shared" si="5"/>
        <v>NA</v>
      </c>
      <c r="AG72" s="827"/>
      <c r="AH72" s="828"/>
      <c r="AI72" s="828"/>
      <c r="AJ72" s="372" t="str">
        <f t="shared" si="6"/>
        <v>NA</v>
      </c>
      <c r="AK72" s="827"/>
      <c r="AL72" s="828"/>
      <c r="AM72" s="828"/>
      <c r="AN72" s="372" t="str">
        <f t="shared" si="7"/>
        <v>NA</v>
      </c>
      <c r="AO72" s="827"/>
      <c r="AP72" s="828"/>
      <c r="AQ72" s="828"/>
      <c r="AR72" s="372" t="str">
        <f t="shared" si="8"/>
        <v>NA</v>
      </c>
      <c r="AS72" s="827"/>
      <c r="AT72" s="828"/>
      <c r="AU72" s="828"/>
      <c r="AV72" s="372" t="str">
        <f t="shared" si="9"/>
        <v>NA</v>
      </c>
      <c r="AW72" s="827"/>
      <c r="AX72" s="828"/>
      <c r="AY72" s="828"/>
      <c r="AZ72" s="372" t="str">
        <f t="shared" si="10"/>
        <v>NA</v>
      </c>
      <c r="BA72" s="827"/>
      <c r="BB72" s="828"/>
      <c r="BC72" s="828"/>
      <c r="BD72" s="372" t="str">
        <f t="shared" si="11"/>
        <v>NA</v>
      </c>
      <c r="BE72" s="827"/>
      <c r="BF72" s="828"/>
      <c r="BG72" s="828"/>
      <c r="BH72" s="372" t="str">
        <f t="shared" si="12"/>
        <v>NA</v>
      </c>
      <c r="BI72" s="827"/>
      <c r="BJ72" s="828"/>
      <c r="BK72" s="828"/>
      <c r="BL72" s="372" t="str">
        <f t="shared" si="13"/>
        <v>NA</v>
      </c>
      <c r="BM72" s="827"/>
      <c r="BN72" s="828"/>
      <c r="BO72" s="828"/>
      <c r="BP72" s="372" t="str">
        <f t="shared" si="14"/>
        <v>NA</v>
      </c>
      <c r="BQ72" s="827"/>
      <c r="BR72" s="828"/>
      <c r="BS72" s="828"/>
      <c r="BT72" s="372" t="str">
        <f t="shared" si="15"/>
        <v>NA</v>
      </c>
      <c r="BU72" s="827"/>
      <c r="BV72" s="828"/>
      <c r="BW72" s="828"/>
      <c r="BX72" s="372" t="str">
        <f t="shared" si="16"/>
        <v>NA</v>
      </c>
      <c r="BY72" s="827"/>
      <c r="BZ72" s="828"/>
      <c r="CA72" s="828"/>
      <c r="CB72" s="372" t="str">
        <f t="shared" si="17"/>
        <v>NA</v>
      </c>
      <c r="CC72" s="827"/>
      <c r="CD72" s="828"/>
      <c r="CE72" s="828"/>
      <c r="CF72" s="372" t="str">
        <f t="shared" si="18"/>
        <v>NA</v>
      </c>
      <c r="CG72" s="827"/>
      <c r="CH72" s="828"/>
      <c r="CI72" s="828"/>
      <c r="CJ72" s="372" t="str">
        <f t="shared" si="19"/>
        <v>NA</v>
      </c>
      <c r="CK72" s="827"/>
      <c r="CL72" s="828"/>
      <c r="CM72" s="828"/>
      <c r="CN72" s="372" t="str">
        <f t="shared" si="20"/>
        <v>NA</v>
      </c>
      <c r="CO72" s="827"/>
      <c r="CP72" s="828"/>
      <c r="CQ72" s="828"/>
      <c r="CR72" s="372" t="str">
        <f t="shared" si="21"/>
        <v>NA</v>
      </c>
      <c r="CS72" s="827"/>
      <c r="CT72" s="828"/>
      <c r="CU72" s="828"/>
      <c r="CV72" s="372" t="str">
        <f t="shared" si="22"/>
        <v>NA</v>
      </c>
      <c r="CW72" s="827"/>
      <c r="CX72" s="828"/>
      <c r="CY72" s="828"/>
      <c r="CZ72" s="372" t="str">
        <f t="shared" si="23"/>
        <v>NA</v>
      </c>
      <c r="DA72" s="827"/>
      <c r="DB72" s="828"/>
      <c r="DC72" s="828"/>
      <c r="DD72" s="372" t="str">
        <f t="shared" si="24"/>
        <v>NA</v>
      </c>
      <c r="DE72" s="827"/>
      <c r="DF72" s="828"/>
      <c r="DG72" s="828"/>
      <c r="DH72" s="372" t="str">
        <f t="shared" si="25"/>
        <v>NA</v>
      </c>
      <c r="DI72" s="827"/>
      <c r="DJ72" s="828"/>
      <c r="DK72" s="828"/>
      <c r="DL72" s="372" t="str">
        <f t="shared" si="26"/>
        <v>NA</v>
      </c>
      <c r="DM72" s="827"/>
      <c r="DN72" s="828"/>
      <c r="DO72" s="828"/>
      <c r="DP72" s="372" t="str">
        <f t="shared" si="27"/>
        <v>NA</v>
      </c>
      <c r="DQ72" s="827"/>
      <c r="DR72" s="828"/>
      <c r="DS72" s="828"/>
      <c r="DT72" s="372" t="str">
        <f t="shared" si="28"/>
        <v>NA</v>
      </c>
      <c r="DU72" s="827"/>
      <c r="DV72" s="828"/>
      <c r="DW72" s="828"/>
      <c r="DX72" s="372" t="str">
        <f t="shared" si="29"/>
        <v>NA</v>
      </c>
      <c r="DY72" s="827"/>
      <c r="DZ72" s="828"/>
      <c r="EA72" s="828"/>
      <c r="EB72" s="372" t="str">
        <f t="shared" si="30"/>
        <v>NA</v>
      </c>
      <c r="EC72" s="827"/>
      <c r="ED72" s="828"/>
      <c r="EE72" s="828"/>
      <c r="EF72" s="372" t="str">
        <f t="shared" si="31"/>
        <v>NA</v>
      </c>
      <c r="EG72" s="827"/>
      <c r="EH72" s="828"/>
      <c r="EI72" s="828"/>
      <c r="EJ72" s="372" t="str">
        <f t="shared" si="32"/>
        <v>NA</v>
      </c>
      <c r="EK72" s="827"/>
      <c r="EL72" s="828"/>
      <c r="EM72" s="828"/>
      <c r="EN72" s="372" t="str">
        <f t="shared" si="33"/>
        <v>NA</v>
      </c>
      <c r="EO72" s="827"/>
      <c r="EP72" s="828"/>
      <c r="EQ72" s="828"/>
      <c r="ER72" s="372" t="str">
        <f t="shared" si="34"/>
        <v>NA</v>
      </c>
      <c r="ES72" s="827"/>
      <c r="ET72" s="828"/>
      <c r="EU72" s="828"/>
      <c r="EV72" s="372" t="str">
        <f t="shared" si="35"/>
        <v>NA</v>
      </c>
      <c r="EW72" s="827"/>
      <c r="EX72" s="828"/>
      <c r="EY72" s="828"/>
      <c r="EZ72" s="372" t="str">
        <f t="shared" si="36"/>
        <v>NA</v>
      </c>
      <c r="FA72" s="827"/>
      <c r="FB72" s="828"/>
      <c r="FC72" s="828"/>
      <c r="FD72" s="372" t="str">
        <f t="shared" si="37"/>
        <v>NA</v>
      </c>
      <c r="FE72" s="827"/>
      <c r="FF72" s="828"/>
      <c r="FG72" s="828"/>
      <c r="FH72" s="372" t="str">
        <f t="shared" si="38"/>
        <v>NA</v>
      </c>
      <c r="FI72" s="827"/>
      <c r="FJ72" s="828"/>
      <c r="FK72" s="828"/>
      <c r="FL72" s="372" t="str">
        <f t="shared" si="39"/>
        <v>NA</v>
      </c>
      <c r="FM72" s="827"/>
      <c r="FN72" s="828"/>
      <c r="FO72" s="828"/>
      <c r="FP72" s="372" t="str">
        <f t="shared" si="40"/>
        <v>NA</v>
      </c>
      <c r="FQ72" s="827"/>
      <c r="FR72" s="828"/>
      <c r="FS72" s="828"/>
      <c r="FT72" s="372" t="str">
        <f t="shared" si="41"/>
        <v>NA</v>
      </c>
      <c r="FU72" s="827"/>
      <c r="FV72" s="828"/>
      <c r="FW72" s="828"/>
      <c r="FX72" s="372" t="str">
        <f t="shared" si="42"/>
        <v>NA</v>
      </c>
      <c r="FY72" s="827"/>
      <c r="FZ72" s="828"/>
      <c r="GA72" s="828"/>
      <c r="GB72" s="372" t="str">
        <f t="shared" si="43"/>
        <v>NA</v>
      </c>
      <c r="GC72" s="827"/>
      <c r="GD72" s="828"/>
      <c r="GE72" s="828"/>
      <c r="GF72" s="372" t="str">
        <f t="shared" si="44"/>
        <v>NA</v>
      </c>
      <c r="GG72" s="827"/>
      <c r="GH72" s="828"/>
      <c r="GI72" s="828"/>
      <c r="GJ72" s="372" t="str">
        <f t="shared" si="45"/>
        <v>NA</v>
      </c>
      <c r="GK72" s="827"/>
      <c r="GL72" s="828"/>
      <c r="GM72" s="828"/>
      <c r="GN72" s="372" t="str">
        <f t="shared" si="46"/>
        <v>NA</v>
      </c>
      <c r="GO72" s="827"/>
      <c r="GP72" s="828"/>
      <c r="GQ72" s="828"/>
      <c r="GR72" s="372" t="str">
        <f t="shared" si="47"/>
        <v>NA</v>
      </c>
      <c r="GS72" s="827"/>
      <c r="GT72" s="828"/>
      <c r="GU72" s="828"/>
      <c r="GV72" s="372" t="str">
        <f t="shared" si="48"/>
        <v>NA</v>
      </c>
      <c r="GW72" s="827"/>
      <c r="GX72" s="828"/>
      <c r="GY72" s="828"/>
      <c r="GZ72" s="372" t="str">
        <f t="shared" si="49"/>
        <v>NA</v>
      </c>
      <c r="HA72" s="827"/>
      <c r="HB72" s="828"/>
      <c r="HC72" s="828"/>
      <c r="HD72" s="372" t="str">
        <f t="shared" si="50"/>
        <v>NA</v>
      </c>
      <c r="HE72" s="827"/>
      <c r="HF72" s="828"/>
      <c r="HG72" s="828"/>
      <c r="HH72" s="372" t="str">
        <f t="shared" si="51"/>
        <v>NA</v>
      </c>
      <c r="HI72" s="827"/>
      <c r="HJ72" s="828"/>
      <c r="HK72" s="828"/>
      <c r="HL72" s="372" t="str">
        <f t="shared" si="52"/>
        <v>NA</v>
      </c>
      <c r="HM72" s="827"/>
      <c r="HN72" s="828"/>
      <c r="HO72" s="828"/>
      <c r="HP72" s="372" t="str">
        <f t="shared" si="53"/>
        <v>NA</v>
      </c>
      <c r="HQ72" s="827"/>
      <c r="HR72" s="828"/>
      <c r="HS72" s="828"/>
      <c r="HT72" s="372" t="str">
        <f t="shared" si="54"/>
        <v>NA</v>
      </c>
      <c r="HU72" s="827"/>
      <c r="HV72" s="828"/>
      <c r="HW72" s="828"/>
      <c r="HX72" s="372" t="str">
        <f t="shared" si="55"/>
        <v>NA</v>
      </c>
      <c r="HY72" s="827"/>
      <c r="HZ72" s="828"/>
      <c r="IA72" s="828"/>
      <c r="IB72" s="372" t="str">
        <f t="shared" si="56"/>
        <v>NA</v>
      </c>
      <c r="IC72" s="827"/>
      <c r="ID72" s="828"/>
      <c r="IE72" s="828"/>
      <c r="IF72" s="372" t="str">
        <f t="shared" si="57"/>
        <v>NA</v>
      </c>
      <c r="IG72" s="827"/>
      <c r="IH72" s="828"/>
      <c r="II72" s="828"/>
      <c r="IJ72" s="372" t="str">
        <f t="shared" si="58"/>
        <v>NA</v>
      </c>
      <c r="IK72" s="827"/>
      <c r="IL72" s="828"/>
      <c r="IM72" s="828"/>
      <c r="IN72" s="372" t="str">
        <f t="shared" si="59"/>
        <v>NA</v>
      </c>
      <c r="IO72" s="827"/>
      <c r="IP72" s="828"/>
      <c r="IQ72" s="828"/>
      <c r="IR72" s="372" t="str">
        <f t="shared" si="60"/>
        <v>NA</v>
      </c>
      <c r="IS72" s="827"/>
      <c r="IT72" s="828"/>
      <c r="IU72" s="828"/>
      <c r="IV72" s="372" t="str">
        <f t="shared" si="61"/>
        <v>NA</v>
      </c>
      <c r="IW72" s="827"/>
      <c r="IX72" s="828"/>
      <c r="IY72" s="828"/>
      <c r="IZ72" s="372" t="str">
        <f t="shared" si="62"/>
        <v>NA</v>
      </c>
      <c r="JA72" s="827"/>
      <c r="JB72" s="828"/>
      <c r="JC72" s="828"/>
      <c r="JD72" s="372" t="str">
        <f t="shared" si="63"/>
        <v>NA</v>
      </c>
      <c r="JE72" s="827"/>
      <c r="JF72" s="828"/>
      <c r="JG72" s="828"/>
      <c r="JH72" s="372" t="str">
        <f t="shared" si="64"/>
        <v>NA</v>
      </c>
      <c r="JI72" s="827"/>
      <c r="JJ72" s="828"/>
      <c r="JK72" s="828"/>
      <c r="JL72" s="372" t="str">
        <f t="shared" si="65"/>
        <v>NA</v>
      </c>
      <c r="JM72" s="827"/>
      <c r="JN72" s="828"/>
      <c r="JO72" s="828"/>
      <c r="JP72" s="372" t="str">
        <f t="shared" si="66"/>
        <v>NA</v>
      </c>
      <c r="JQ72" s="827"/>
      <c r="JR72" s="828"/>
      <c r="JS72" s="828"/>
      <c r="JT72" s="372" t="str">
        <f t="shared" si="67"/>
        <v>NA</v>
      </c>
      <c r="JU72" s="827"/>
      <c r="JV72" s="828"/>
      <c r="JW72" s="828"/>
      <c r="JX72" s="372" t="str">
        <f t="shared" si="68"/>
        <v>NA</v>
      </c>
      <c r="JY72" s="827"/>
      <c r="JZ72" s="828"/>
      <c r="KA72" s="828"/>
      <c r="KB72" s="372" t="str">
        <f t="shared" si="69"/>
        <v>NA</v>
      </c>
      <c r="KC72" s="827"/>
      <c r="KD72" s="828"/>
      <c r="KE72" s="828"/>
      <c r="KF72" s="372" t="str">
        <f t="shared" si="70"/>
        <v>NA</v>
      </c>
      <c r="KG72" s="827"/>
      <c r="KH72" s="828"/>
      <c r="KI72" s="828"/>
      <c r="KJ72" s="372" t="str">
        <f t="shared" si="71"/>
        <v>NA</v>
      </c>
      <c r="KK72" s="827"/>
      <c r="KL72" s="828"/>
      <c r="KM72" s="828"/>
      <c r="KN72" s="372" t="str">
        <f t="shared" si="72"/>
        <v>NA</v>
      </c>
      <c r="KO72" s="827"/>
      <c r="KP72" s="828"/>
      <c r="KQ72" s="828"/>
      <c r="KR72" s="372" t="str">
        <f t="shared" si="73"/>
        <v>NA</v>
      </c>
      <c r="KS72" s="827"/>
      <c r="KT72" s="828"/>
      <c r="KU72" s="828"/>
      <c r="KV72" s="372" t="str">
        <f t="shared" si="74"/>
        <v>NA</v>
      </c>
      <c r="KW72" s="827"/>
      <c r="KX72" s="828"/>
      <c r="KY72" s="828"/>
      <c r="KZ72" s="372" t="str">
        <f t="shared" si="75"/>
        <v>NA</v>
      </c>
      <c r="LA72" s="827"/>
      <c r="LB72" s="828"/>
      <c r="LC72" s="828"/>
      <c r="LD72" s="372" t="str">
        <f t="shared" si="76"/>
        <v>NA</v>
      </c>
      <c r="LE72" s="827"/>
      <c r="LF72" s="828"/>
      <c r="LG72" s="828"/>
      <c r="LH72" s="372" t="str">
        <f t="shared" si="77"/>
        <v>NA</v>
      </c>
      <c r="LI72" s="827"/>
      <c r="LJ72" s="828"/>
      <c r="LK72" s="828"/>
      <c r="LL72" s="372" t="str">
        <f t="shared" si="78"/>
        <v>NA</v>
      </c>
      <c r="LM72" s="827"/>
      <c r="LN72" s="828"/>
      <c r="LO72" s="828"/>
      <c r="LP72" s="372" t="str">
        <f t="shared" si="79"/>
        <v>NA</v>
      </c>
      <c r="LQ72" s="827"/>
      <c r="LR72" s="828"/>
      <c r="LS72" s="828"/>
      <c r="LT72" s="372" t="str">
        <f t="shared" si="80"/>
        <v>NA</v>
      </c>
      <c r="LU72" s="827"/>
      <c r="LV72" s="828"/>
      <c r="LW72" s="828"/>
      <c r="LX72" s="372" t="str">
        <f t="shared" si="81"/>
        <v>NA</v>
      </c>
      <c r="LY72" s="827"/>
      <c r="LZ72" s="828"/>
      <c r="MA72" s="828"/>
      <c r="MB72" s="372" t="str">
        <f t="shared" si="82"/>
        <v>NA</v>
      </c>
      <c r="MC72" s="827"/>
      <c r="MD72" s="828"/>
      <c r="ME72" s="828"/>
      <c r="MF72" s="372" t="str">
        <f t="shared" si="83"/>
        <v>NA</v>
      </c>
      <c r="MG72" s="827"/>
      <c r="MH72" s="828"/>
      <c r="MI72" s="828"/>
      <c r="MJ72" s="372" t="str">
        <f t="shared" si="84"/>
        <v>NA</v>
      </c>
      <c r="MK72" s="827"/>
      <c r="ML72" s="828"/>
      <c r="MM72" s="828"/>
      <c r="MN72" s="372" t="str">
        <f t="shared" si="85"/>
        <v>NA</v>
      </c>
      <c r="MO72" s="827"/>
      <c r="MP72" s="828"/>
      <c r="MQ72" s="828"/>
      <c r="MR72" s="372" t="str">
        <f t="shared" si="86"/>
        <v>NA</v>
      </c>
      <c r="MS72" s="827"/>
      <c r="MT72" s="828"/>
      <c r="MU72" s="828"/>
      <c r="MV72" s="372" t="str">
        <f t="shared" si="87"/>
        <v>NA</v>
      </c>
      <c r="MW72" s="827"/>
      <c r="MX72" s="828"/>
      <c r="MY72" s="828"/>
      <c r="MZ72" s="372" t="str">
        <f t="shared" si="88"/>
        <v>NA</v>
      </c>
      <c r="NA72" s="827"/>
      <c r="NB72" s="828"/>
      <c r="NC72" s="828"/>
      <c r="ND72" s="372" t="str">
        <f t="shared" si="89"/>
        <v>NA</v>
      </c>
      <c r="NE72" s="827"/>
      <c r="NF72" s="828"/>
      <c r="NG72" s="828"/>
      <c r="NH72" s="372" t="str">
        <f t="shared" si="90"/>
        <v>NA</v>
      </c>
      <c r="NI72" s="406" t="str">
        <f t="shared" si="0"/>
        <v>NA</v>
      </c>
      <c r="NJ72" s="826">
        <f>SUM(NI72:NI76)</f>
        <v>0</v>
      </c>
      <c r="NK72" s="100"/>
      <c r="NL72" s="100"/>
    </row>
    <row r="73" spans="1:376" s="26" customFormat="1" ht="85.5" customHeight="1">
      <c r="A73" s="1060"/>
      <c r="B73" s="1057"/>
      <c r="C73" s="1059"/>
      <c r="D73" s="804"/>
      <c r="E73" s="808"/>
      <c r="F73" s="809"/>
      <c r="G73" s="814"/>
      <c r="H73" s="815"/>
      <c r="I73" s="371" t="s">
        <v>648</v>
      </c>
      <c r="J73" s="384"/>
      <c r="K73" s="922"/>
      <c r="L73" s="388"/>
      <c r="M73" s="836"/>
      <c r="N73" s="837"/>
      <c r="O73" s="837"/>
      <c r="P73" s="372" t="str">
        <f t="shared" si="1"/>
        <v>NA</v>
      </c>
      <c r="Q73" s="836"/>
      <c r="R73" s="837"/>
      <c r="S73" s="837"/>
      <c r="T73" s="372" t="str">
        <f t="shared" si="2"/>
        <v>NA</v>
      </c>
      <c r="U73" s="836"/>
      <c r="V73" s="837"/>
      <c r="W73" s="837"/>
      <c r="X73" s="372" t="str">
        <f t="shared" si="3"/>
        <v>NA</v>
      </c>
      <c r="Y73" s="836"/>
      <c r="Z73" s="837"/>
      <c r="AA73" s="837"/>
      <c r="AB73" s="372" t="str">
        <f t="shared" si="4"/>
        <v>NA</v>
      </c>
      <c r="AC73" s="836"/>
      <c r="AD73" s="837"/>
      <c r="AE73" s="837"/>
      <c r="AF73" s="372" t="str">
        <f t="shared" si="5"/>
        <v>NA</v>
      </c>
      <c r="AG73" s="836"/>
      <c r="AH73" s="837"/>
      <c r="AI73" s="837"/>
      <c r="AJ73" s="372" t="str">
        <f t="shared" si="6"/>
        <v>NA</v>
      </c>
      <c r="AK73" s="836"/>
      <c r="AL73" s="837"/>
      <c r="AM73" s="837"/>
      <c r="AN73" s="372" t="str">
        <f t="shared" si="7"/>
        <v>NA</v>
      </c>
      <c r="AO73" s="836"/>
      <c r="AP73" s="837"/>
      <c r="AQ73" s="837"/>
      <c r="AR73" s="372" t="str">
        <f t="shared" si="8"/>
        <v>NA</v>
      </c>
      <c r="AS73" s="836"/>
      <c r="AT73" s="837"/>
      <c r="AU73" s="837"/>
      <c r="AV73" s="372" t="str">
        <f t="shared" si="9"/>
        <v>NA</v>
      </c>
      <c r="AW73" s="836"/>
      <c r="AX73" s="837"/>
      <c r="AY73" s="837"/>
      <c r="AZ73" s="372" t="str">
        <f t="shared" si="10"/>
        <v>NA</v>
      </c>
      <c r="BA73" s="836"/>
      <c r="BB73" s="837"/>
      <c r="BC73" s="837"/>
      <c r="BD73" s="372" t="str">
        <f t="shared" si="11"/>
        <v>NA</v>
      </c>
      <c r="BE73" s="836"/>
      <c r="BF73" s="837"/>
      <c r="BG73" s="837"/>
      <c r="BH73" s="372" t="str">
        <f t="shared" si="12"/>
        <v>NA</v>
      </c>
      <c r="BI73" s="836"/>
      <c r="BJ73" s="837"/>
      <c r="BK73" s="837"/>
      <c r="BL73" s="372" t="str">
        <f t="shared" si="13"/>
        <v>NA</v>
      </c>
      <c r="BM73" s="836"/>
      <c r="BN73" s="837"/>
      <c r="BO73" s="837"/>
      <c r="BP73" s="372" t="str">
        <f t="shared" si="14"/>
        <v>NA</v>
      </c>
      <c r="BQ73" s="836"/>
      <c r="BR73" s="837"/>
      <c r="BS73" s="837"/>
      <c r="BT73" s="372" t="str">
        <f t="shared" si="15"/>
        <v>NA</v>
      </c>
      <c r="BU73" s="836"/>
      <c r="BV73" s="837"/>
      <c r="BW73" s="837"/>
      <c r="BX73" s="372" t="str">
        <f t="shared" si="16"/>
        <v>NA</v>
      </c>
      <c r="BY73" s="836"/>
      <c r="BZ73" s="837"/>
      <c r="CA73" s="837"/>
      <c r="CB73" s="372" t="str">
        <f t="shared" si="17"/>
        <v>NA</v>
      </c>
      <c r="CC73" s="836"/>
      <c r="CD73" s="837"/>
      <c r="CE73" s="837"/>
      <c r="CF73" s="372" t="str">
        <f t="shared" si="18"/>
        <v>NA</v>
      </c>
      <c r="CG73" s="836"/>
      <c r="CH73" s="837"/>
      <c r="CI73" s="837"/>
      <c r="CJ73" s="372" t="str">
        <f t="shared" si="19"/>
        <v>NA</v>
      </c>
      <c r="CK73" s="836"/>
      <c r="CL73" s="837"/>
      <c r="CM73" s="837"/>
      <c r="CN73" s="372" t="str">
        <f t="shared" si="20"/>
        <v>NA</v>
      </c>
      <c r="CO73" s="836"/>
      <c r="CP73" s="837"/>
      <c r="CQ73" s="837"/>
      <c r="CR73" s="372" t="str">
        <f t="shared" si="21"/>
        <v>NA</v>
      </c>
      <c r="CS73" s="836"/>
      <c r="CT73" s="837"/>
      <c r="CU73" s="837"/>
      <c r="CV73" s="372" t="str">
        <f t="shared" si="22"/>
        <v>NA</v>
      </c>
      <c r="CW73" s="836"/>
      <c r="CX73" s="837"/>
      <c r="CY73" s="837"/>
      <c r="CZ73" s="372" t="str">
        <f t="shared" si="23"/>
        <v>NA</v>
      </c>
      <c r="DA73" s="836"/>
      <c r="DB73" s="837"/>
      <c r="DC73" s="837"/>
      <c r="DD73" s="372" t="str">
        <f t="shared" si="24"/>
        <v>NA</v>
      </c>
      <c r="DE73" s="836"/>
      <c r="DF73" s="837"/>
      <c r="DG73" s="837"/>
      <c r="DH73" s="372" t="str">
        <f t="shared" si="25"/>
        <v>NA</v>
      </c>
      <c r="DI73" s="836"/>
      <c r="DJ73" s="837"/>
      <c r="DK73" s="837"/>
      <c r="DL73" s="372" t="str">
        <f t="shared" si="26"/>
        <v>NA</v>
      </c>
      <c r="DM73" s="836"/>
      <c r="DN73" s="837"/>
      <c r="DO73" s="837"/>
      <c r="DP73" s="372" t="str">
        <f t="shared" si="27"/>
        <v>NA</v>
      </c>
      <c r="DQ73" s="836"/>
      <c r="DR73" s="837"/>
      <c r="DS73" s="837"/>
      <c r="DT73" s="372" t="str">
        <f t="shared" si="28"/>
        <v>NA</v>
      </c>
      <c r="DU73" s="836"/>
      <c r="DV73" s="837"/>
      <c r="DW73" s="837"/>
      <c r="DX73" s="372" t="str">
        <f t="shared" si="29"/>
        <v>NA</v>
      </c>
      <c r="DY73" s="836"/>
      <c r="DZ73" s="837"/>
      <c r="EA73" s="837"/>
      <c r="EB73" s="372" t="str">
        <f t="shared" si="30"/>
        <v>NA</v>
      </c>
      <c r="EC73" s="827"/>
      <c r="ED73" s="828"/>
      <c r="EE73" s="828"/>
      <c r="EF73" s="372" t="str">
        <f t="shared" si="31"/>
        <v>NA</v>
      </c>
      <c r="EG73" s="836"/>
      <c r="EH73" s="837"/>
      <c r="EI73" s="837"/>
      <c r="EJ73" s="372" t="str">
        <f t="shared" si="32"/>
        <v>NA</v>
      </c>
      <c r="EK73" s="836"/>
      <c r="EL73" s="837"/>
      <c r="EM73" s="837"/>
      <c r="EN73" s="372" t="str">
        <f t="shared" si="33"/>
        <v>NA</v>
      </c>
      <c r="EO73" s="836"/>
      <c r="EP73" s="837"/>
      <c r="EQ73" s="837"/>
      <c r="ER73" s="372" t="str">
        <f t="shared" si="34"/>
        <v>NA</v>
      </c>
      <c r="ES73" s="836"/>
      <c r="ET73" s="837"/>
      <c r="EU73" s="837"/>
      <c r="EV73" s="372" t="str">
        <f t="shared" si="35"/>
        <v>NA</v>
      </c>
      <c r="EW73" s="836"/>
      <c r="EX73" s="837"/>
      <c r="EY73" s="837"/>
      <c r="EZ73" s="372" t="str">
        <f t="shared" si="36"/>
        <v>NA</v>
      </c>
      <c r="FA73" s="836"/>
      <c r="FB73" s="837"/>
      <c r="FC73" s="837"/>
      <c r="FD73" s="372" t="str">
        <f t="shared" si="37"/>
        <v>NA</v>
      </c>
      <c r="FE73" s="836"/>
      <c r="FF73" s="837"/>
      <c r="FG73" s="837"/>
      <c r="FH73" s="372" t="str">
        <f t="shared" si="38"/>
        <v>NA</v>
      </c>
      <c r="FI73" s="836"/>
      <c r="FJ73" s="837"/>
      <c r="FK73" s="837"/>
      <c r="FL73" s="372" t="str">
        <f t="shared" si="39"/>
        <v>NA</v>
      </c>
      <c r="FM73" s="836"/>
      <c r="FN73" s="837"/>
      <c r="FO73" s="837"/>
      <c r="FP73" s="372" t="str">
        <f t="shared" si="40"/>
        <v>NA</v>
      </c>
      <c r="FQ73" s="836"/>
      <c r="FR73" s="837"/>
      <c r="FS73" s="837"/>
      <c r="FT73" s="372" t="str">
        <f t="shared" si="41"/>
        <v>NA</v>
      </c>
      <c r="FU73" s="836"/>
      <c r="FV73" s="837"/>
      <c r="FW73" s="837"/>
      <c r="FX73" s="372" t="str">
        <f t="shared" si="42"/>
        <v>NA</v>
      </c>
      <c r="FY73" s="836"/>
      <c r="FZ73" s="837"/>
      <c r="GA73" s="837"/>
      <c r="GB73" s="372" t="str">
        <f t="shared" si="43"/>
        <v>NA</v>
      </c>
      <c r="GC73" s="836"/>
      <c r="GD73" s="837"/>
      <c r="GE73" s="837"/>
      <c r="GF73" s="372" t="str">
        <f t="shared" si="44"/>
        <v>NA</v>
      </c>
      <c r="GG73" s="836"/>
      <c r="GH73" s="837"/>
      <c r="GI73" s="837"/>
      <c r="GJ73" s="372" t="str">
        <f t="shared" si="45"/>
        <v>NA</v>
      </c>
      <c r="GK73" s="836"/>
      <c r="GL73" s="837"/>
      <c r="GM73" s="837"/>
      <c r="GN73" s="372" t="str">
        <f t="shared" si="46"/>
        <v>NA</v>
      </c>
      <c r="GO73" s="836"/>
      <c r="GP73" s="837"/>
      <c r="GQ73" s="837"/>
      <c r="GR73" s="372" t="str">
        <f t="shared" si="47"/>
        <v>NA</v>
      </c>
      <c r="GS73" s="836"/>
      <c r="GT73" s="837"/>
      <c r="GU73" s="837"/>
      <c r="GV73" s="372" t="str">
        <f t="shared" si="48"/>
        <v>NA</v>
      </c>
      <c r="GW73" s="836"/>
      <c r="GX73" s="837"/>
      <c r="GY73" s="837"/>
      <c r="GZ73" s="372" t="str">
        <f t="shared" si="49"/>
        <v>NA</v>
      </c>
      <c r="HA73" s="836"/>
      <c r="HB73" s="837"/>
      <c r="HC73" s="837"/>
      <c r="HD73" s="372" t="str">
        <f t="shared" si="50"/>
        <v>NA</v>
      </c>
      <c r="HE73" s="836"/>
      <c r="HF73" s="837"/>
      <c r="HG73" s="837"/>
      <c r="HH73" s="372" t="str">
        <f t="shared" si="51"/>
        <v>NA</v>
      </c>
      <c r="HI73" s="836"/>
      <c r="HJ73" s="837"/>
      <c r="HK73" s="837"/>
      <c r="HL73" s="372" t="str">
        <f t="shared" si="52"/>
        <v>NA</v>
      </c>
      <c r="HM73" s="836"/>
      <c r="HN73" s="837"/>
      <c r="HO73" s="837"/>
      <c r="HP73" s="372" t="str">
        <f t="shared" si="53"/>
        <v>NA</v>
      </c>
      <c r="HQ73" s="836"/>
      <c r="HR73" s="837"/>
      <c r="HS73" s="837"/>
      <c r="HT73" s="372" t="str">
        <f t="shared" si="54"/>
        <v>NA</v>
      </c>
      <c r="HU73" s="836"/>
      <c r="HV73" s="837"/>
      <c r="HW73" s="837"/>
      <c r="HX73" s="372" t="str">
        <f t="shared" si="55"/>
        <v>NA</v>
      </c>
      <c r="HY73" s="836"/>
      <c r="HZ73" s="837"/>
      <c r="IA73" s="837"/>
      <c r="IB73" s="372" t="str">
        <f t="shared" si="56"/>
        <v>NA</v>
      </c>
      <c r="IC73" s="836"/>
      <c r="ID73" s="837"/>
      <c r="IE73" s="837"/>
      <c r="IF73" s="372" t="str">
        <f t="shared" si="57"/>
        <v>NA</v>
      </c>
      <c r="IG73" s="836"/>
      <c r="IH73" s="837"/>
      <c r="II73" s="837"/>
      <c r="IJ73" s="372" t="str">
        <f t="shared" si="58"/>
        <v>NA</v>
      </c>
      <c r="IK73" s="836"/>
      <c r="IL73" s="837"/>
      <c r="IM73" s="837"/>
      <c r="IN73" s="372" t="str">
        <f t="shared" si="59"/>
        <v>NA</v>
      </c>
      <c r="IO73" s="836"/>
      <c r="IP73" s="837"/>
      <c r="IQ73" s="837"/>
      <c r="IR73" s="372" t="str">
        <f t="shared" si="60"/>
        <v>NA</v>
      </c>
      <c r="IS73" s="836"/>
      <c r="IT73" s="837"/>
      <c r="IU73" s="837"/>
      <c r="IV73" s="372" t="str">
        <f t="shared" si="61"/>
        <v>NA</v>
      </c>
      <c r="IW73" s="836"/>
      <c r="IX73" s="837"/>
      <c r="IY73" s="837"/>
      <c r="IZ73" s="372" t="str">
        <f t="shared" si="62"/>
        <v>NA</v>
      </c>
      <c r="JA73" s="836"/>
      <c r="JB73" s="837"/>
      <c r="JC73" s="837"/>
      <c r="JD73" s="372" t="str">
        <f t="shared" si="63"/>
        <v>NA</v>
      </c>
      <c r="JE73" s="836"/>
      <c r="JF73" s="837"/>
      <c r="JG73" s="837"/>
      <c r="JH73" s="372" t="str">
        <f t="shared" si="64"/>
        <v>NA</v>
      </c>
      <c r="JI73" s="836"/>
      <c r="JJ73" s="837"/>
      <c r="JK73" s="837"/>
      <c r="JL73" s="372" t="str">
        <f t="shared" si="65"/>
        <v>NA</v>
      </c>
      <c r="JM73" s="836"/>
      <c r="JN73" s="837"/>
      <c r="JO73" s="837"/>
      <c r="JP73" s="372" t="str">
        <f t="shared" si="66"/>
        <v>NA</v>
      </c>
      <c r="JQ73" s="836"/>
      <c r="JR73" s="837"/>
      <c r="JS73" s="837"/>
      <c r="JT73" s="372" t="str">
        <f t="shared" si="67"/>
        <v>NA</v>
      </c>
      <c r="JU73" s="836"/>
      <c r="JV73" s="837"/>
      <c r="JW73" s="837"/>
      <c r="JX73" s="372" t="str">
        <f t="shared" si="68"/>
        <v>NA</v>
      </c>
      <c r="JY73" s="836"/>
      <c r="JZ73" s="837"/>
      <c r="KA73" s="837"/>
      <c r="KB73" s="372" t="str">
        <f t="shared" si="69"/>
        <v>NA</v>
      </c>
      <c r="KC73" s="836"/>
      <c r="KD73" s="837"/>
      <c r="KE73" s="837"/>
      <c r="KF73" s="372" t="str">
        <f t="shared" si="70"/>
        <v>NA</v>
      </c>
      <c r="KG73" s="836"/>
      <c r="KH73" s="837"/>
      <c r="KI73" s="837"/>
      <c r="KJ73" s="372" t="str">
        <f t="shared" si="71"/>
        <v>NA</v>
      </c>
      <c r="KK73" s="836"/>
      <c r="KL73" s="837"/>
      <c r="KM73" s="837"/>
      <c r="KN73" s="372" t="str">
        <f t="shared" si="72"/>
        <v>NA</v>
      </c>
      <c r="KO73" s="836"/>
      <c r="KP73" s="837"/>
      <c r="KQ73" s="837"/>
      <c r="KR73" s="372" t="str">
        <f t="shared" si="73"/>
        <v>NA</v>
      </c>
      <c r="KS73" s="836"/>
      <c r="KT73" s="837"/>
      <c r="KU73" s="837"/>
      <c r="KV73" s="372" t="str">
        <f t="shared" si="74"/>
        <v>NA</v>
      </c>
      <c r="KW73" s="836"/>
      <c r="KX73" s="837"/>
      <c r="KY73" s="837"/>
      <c r="KZ73" s="372" t="str">
        <f t="shared" si="75"/>
        <v>NA</v>
      </c>
      <c r="LA73" s="836"/>
      <c r="LB73" s="837"/>
      <c r="LC73" s="837"/>
      <c r="LD73" s="372" t="str">
        <f t="shared" si="76"/>
        <v>NA</v>
      </c>
      <c r="LE73" s="836"/>
      <c r="LF73" s="837"/>
      <c r="LG73" s="837"/>
      <c r="LH73" s="372" t="str">
        <f t="shared" si="77"/>
        <v>NA</v>
      </c>
      <c r="LI73" s="836"/>
      <c r="LJ73" s="837"/>
      <c r="LK73" s="837"/>
      <c r="LL73" s="372" t="str">
        <f t="shared" si="78"/>
        <v>NA</v>
      </c>
      <c r="LM73" s="836"/>
      <c r="LN73" s="837"/>
      <c r="LO73" s="837"/>
      <c r="LP73" s="372" t="str">
        <f t="shared" si="79"/>
        <v>NA</v>
      </c>
      <c r="LQ73" s="836"/>
      <c r="LR73" s="837"/>
      <c r="LS73" s="837"/>
      <c r="LT73" s="372" t="str">
        <f t="shared" si="80"/>
        <v>NA</v>
      </c>
      <c r="LU73" s="836"/>
      <c r="LV73" s="837"/>
      <c r="LW73" s="837"/>
      <c r="LX73" s="372" t="str">
        <f t="shared" si="81"/>
        <v>NA</v>
      </c>
      <c r="LY73" s="836"/>
      <c r="LZ73" s="837"/>
      <c r="MA73" s="837"/>
      <c r="MB73" s="372" t="str">
        <f t="shared" si="82"/>
        <v>NA</v>
      </c>
      <c r="MC73" s="836"/>
      <c r="MD73" s="837"/>
      <c r="ME73" s="837"/>
      <c r="MF73" s="372" t="str">
        <f t="shared" si="83"/>
        <v>NA</v>
      </c>
      <c r="MG73" s="836"/>
      <c r="MH73" s="837"/>
      <c r="MI73" s="837"/>
      <c r="MJ73" s="372" t="str">
        <f t="shared" si="84"/>
        <v>NA</v>
      </c>
      <c r="MK73" s="836"/>
      <c r="ML73" s="837"/>
      <c r="MM73" s="837"/>
      <c r="MN73" s="372" t="str">
        <f t="shared" si="85"/>
        <v>NA</v>
      </c>
      <c r="MO73" s="836"/>
      <c r="MP73" s="837"/>
      <c r="MQ73" s="837"/>
      <c r="MR73" s="372" t="str">
        <f t="shared" si="86"/>
        <v>NA</v>
      </c>
      <c r="MS73" s="836"/>
      <c r="MT73" s="837"/>
      <c r="MU73" s="837"/>
      <c r="MV73" s="372" t="str">
        <f t="shared" si="87"/>
        <v>NA</v>
      </c>
      <c r="MW73" s="836"/>
      <c r="MX73" s="837"/>
      <c r="MY73" s="837"/>
      <c r="MZ73" s="372" t="str">
        <f t="shared" si="88"/>
        <v>NA</v>
      </c>
      <c r="NA73" s="836"/>
      <c r="NB73" s="837"/>
      <c r="NC73" s="837"/>
      <c r="ND73" s="372" t="str">
        <f t="shared" si="89"/>
        <v>NA</v>
      </c>
      <c r="NE73" s="836"/>
      <c r="NF73" s="837"/>
      <c r="NG73" s="837"/>
      <c r="NH73" s="372" t="str">
        <f t="shared" si="90"/>
        <v>NA</v>
      </c>
      <c r="NI73" s="406" t="str">
        <f t="shared" si="0"/>
        <v>NA</v>
      </c>
      <c r="NJ73" s="826"/>
      <c r="NK73" s="100"/>
      <c r="NL73" s="100"/>
    </row>
    <row r="74" spans="1:376" s="26" customFormat="1" ht="54.75" customHeight="1">
      <c r="A74" s="1060"/>
      <c r="B74" s="1057"/>
      <c r="C74" s="1059"/>
      <c r="D74" s="804"/>
      <c r="E74" s="808"/>
      <c r="F74" s="809"/>
      <c r="G74" s="814"/>
      <c r="H74" s="815"/>
      <c r="I74" s="376" t="s">
        <v>646</v>
      </c>
      <c r="J74" s="384"/>
      <c r="K74" s="922"/>
      <c r="L74" s="388"/>
      <c r="M74" s="827"/>
      <c r="N74" s="828"/>
      <c r="O74" s="828"/>
      <c r="P74" s="372" t="str">
        <f t="shared" si="1"/>
        <v>NA</v>
      </c>
      <c r="Q74" s="827"/>
      <c r="R74" s="828"/>
      <c r="S74" s="828"/>
      <c r="T74" s="372" t="str">
        <f t="shared" si="2"/>
        <v>NA</v>
      </c>
      <c r="U74" s="827"/>
      <c r="V74" s="828"/>
      <c r="W74" s="828"/>
      <c r="X74" s="372" t="str">
        <f t="shared" si="3"/>
        <v>NA</v>
      </c>
      <c r="Y74" s="827"/>
      <c r="Z74" s="828"/>
      <c r="AA74" s="828"/>
      <c r="AB74" s="372" t="str">
        <f t="shared" si="4"/>
        <v>NA</v>
      </c>
      <c r="AC74" s="827"/>
      <c r="AD74" s="828"/>
      <c r="AE74" s="828"/>
      <c r="AF74" s="372" t="str">
        <f t="shared" si="5"/>
        <v>NA</v>
      </c>
      <c r="AG74" s="827"/>
      <c r="AH74" s="828"/>
      <c r="AI74" s="828"/>
      <c r="AJ74" s="372" t="str">
        <f t="shared" si="6"/>
        <v>NA</v>
      </c>
      <c r="AK74" s="827"/>
      <c r="AL74" s="828"/>
      <c r="AM74" s="828"/>
      <c r="AN74" s="372" t="str">
        <f t="shared" si="7"/>
        <v>NA</v>
      </c>
      <c r="AO74" s="827"/>
      <c r="AP74" s="828"/>
      <c r="AQ74" s="828"/>
      <c r="AR74" s="372" t="str">
        <f t="shared" si="8"/>
        <v>NA</v>
      </c>
      <c r="AS74" s="827"/>
      <c r="AT74" s="828"/>
      <c r="AU74" s="828"/>
      <c r="AV74" s="372" t="str">
        <f t="shared" si="9"/>
        <v>NA</v>
      </c>
      <c r="AW74" s="827"/>
      <c r="AX74" s="828"/>
      <c r="AY74" s="828"/>
      <c r="AZ74" s="372" t="str">
        <f t="shared" si="10"/>
        <v>NA</v>
      </c>
      <c r="BA74" s="827"/>
      <c r="BB74" s="828"/>
      <c r="BC74" s="828"/>
      <c r="BD74" s="372" t="str">
        <f t="shared" si="11"/>
        <v>NA</v>
      </c>
      <c r="BE74" s="827"/>
      <c r="BF74" s="828"/>
      <c r="BG74" s="828"/>
      <c r="BH74" s="372" t="str">
        <f t="shared" si="12"/>
        <v>NA</v>
      </c>
      <c r="BI74" s="827"/>
      <c r="BJ74" s="828"/>
      <c r="BK74" s="828"/>
      <c r="BL74" s="372" t="str">
        <f t="shared" si="13"/>
        <v>NA</v>
      </c>
      <c r="BM74" s="827"/>
      <c r="BN74" s="828"/>
      <c r="BO74" s="828"/>
      <c r="BP74" s="372" t="str">
        <f t="shared" si="14"/>
        <v>NA</v>
      </c>
      <c r="BQ74" s="827"/>
      <c r="BR74" s="828"/>
      <c r="BS74" s="828"/>
      <c r="BT74" s="372" t="str">
        <f t="shared" si="15"/>
        <v>NA</v>
      </c>
      <c r="BU74" s="827"/>
      <c r="BV74" s="828"/>
      <c r="BW74" s="828"/>
      <c r="BX74" s="372" t="str">
        <f t="shared" si="16"/>
        <v>NA</v>
      </c>
      <c r="BY74" s="827"/>
      <c r="BZ74" s="828"/>
      <c r="CA74" s="828"/>
      <c r="CB74" s="372" t="str">
        <f t="shared" si="17"/>
        <v>NA</v>
      </c>
      <c r="CC74" s="827"/>
      <c r="CD74" s="828"/>
      <c r="CE74" s="828"/>
      <c r="CF74" s="372" t="str">
        <f t="shared" si="18"/>
        <v>NA</v>
      </c>
      <c r="CG74" s="827"/>
      <c r="CH74" s="828"/>
      <c r="CI74" s="828"/>
      <c r="CJ74" s="372" t="str">
        <f t="shared" si="19"/>
        <v>NA</v>
      </c>
      <c r="CK74" s="827"/>
      <c r="CL74" s="828"/>
      <c r="CM74" s="828"/>
      <c r="CN74" s="372" t="str">
        <f t="shared" si="20"/>
        <v>NA</v>
      </c>
      <c r="CO74" s="827"/>
      <c r="CP74" s="828"/>
      <c r="CQ74" s="828"/>
      <c r="CR74" s="372" t="str">
        <f t="shared" si="21"/>
        <v>NA</v>
      </c>
      <c r="CS74" s="827"/>
      <c r="CT74" s="828"/>
      <c r="CU74" s="828"/>
      <c r="CV74" s="372" t="str">
        <f t="shared" si="22"/>
        <v>NA</v>
      </c>
      <c r="CW74" s="827"/>
      <c r="CX74" s="828"/>
      <c r="CY74" s="828"/>
      <c r="CZ74" s="372" t="str">
        <f t="shared" si="23"/>
        <v>NA</v>
      </c>
      <c r="DA74" s="827"/>
      <c r="DB74" s="828"/>
      <c r="DC74" s="828"/>
      <c r="DD74" s="372" t="str">
        <f t="shared" si="24"/>
        <v>NA</v>
      </c>
      <c r="DE74" s="827"/>
      <c r="DF74" s="828"/>
      <c r="DG74" s="828"/>
      <c r="DH74" s="372" t="str">
        <f t="shared" si="25"/>
        <v>NA</v>
      </c>
      <c r="DI74" s="827"/>
      <c r="DJ74" s="828"/>
      <c r="DK74" s="828"/>
      <c r="DL74" s="372" t="str">
        <f t="shared" si="26"/>
        <v>NA</v>
      </c>
      <c r="DM74" s="827"/>
      <c r="DN74" s="828"/>
      <c r="DO74" s="828"/>
      <c r="DP74" s="372" t="str">
        <f t="shared" si="27"/>
        <v>NA</v>
      </c>
      <c r="DQ74" s="827"/>
      <c r="DR74" s="828"/>
      <c r="DS74" s="828"/>
      <c r="DT74" s="372" t="str">
        <f t="shared" si="28"/>
        <v>NA</v>
      </c>
      <c r="DU74" s="827"/>
      <c r="DV74" s="828"/>
      <c r="DW74" s="828"/>
      <c r="DX74" s="372" t="str">
        <f t="shared" si="29"/>
        <v>NA</v>
      </c>
      <c r="DY74" s="827"/>
      <c r="DZ74" s="828"/>
      <c r="EA74" s="828"/>
      <c r="EB74" s="372" t="str">
        <f t="shared" si="30"/>
        <v>NA</v>
      </c>
      <c r="EC74" s="827"/>
      <c r="ED74" s="828"/>
      <c r="EE74" s="828"/>
      <c r="EF74" s="372" t="str">
        <f t="shared" si="31"/>
        <v>NA</v>
      </c>
      <c r="EG74" s="827"/>
      <c r="EH74" s="828"/>
      <c r="EI74" s="828"/>
      <c r="EJ74" s="372" t="str">
        <f t="shared" si="32"/>
        <v>NA</v>
      </c>
      <c r="EK74" s="827"/>
      <c r="EL74" s="828"/>
      <c r="EM74" s="828"/>
      <c r="EN74" s="372" t="str">
        <f t="shared" si="33"/>
        <v>NA</v>
      </c>
      <c r="EO74" s="827"/>
      <c r="EP74" s="828"/>
      <c r="EQ74" s="828"/>
      <c r="ER74" s="372" t="str">
        <f t="shared" si="34"/>
        <v>NA</v>
      </c>
      <c r="ES74" s="827"/>
      <c r="ET74" s="828"/>
      <c r="EU74" s="828"/>
      <c r="EV74" s="372" t="str">
        <f t="shared" si="35"/>
        <v>NA</v>
      </c>
      <c r="EW74" s="827"/>
      <c r="EX74" s="828"/>
      <c r="EY74" s="828"/>
      <c r="EZ74" s="372" t="str">
        <f t="shared" si="36"/>
        <v>NA</v>
      </c>
      <c r="FA74" s="827"/>
      <c r="FB74" s="828"/>
      <c r="FC74" s="828"/>
      <c r="FD74" s="372" t="str">
        <f t="shared" si="37"/>
        <v>NA</v>
      </c>
      <c r="FE74" s="827"/>
      <c r="FF74" s="828"/>
      <c r="FG74" s="828"/>
      <c r="FH74" s="372" t="str">
        <f t="shared" si="38"/>
        <v>NA</v>
      </c>
      <c r="FI74" s="827"/>
      <c r="FJ74" s="828"/>
      <c r="FK74" s="828"/>
      <c r="FL74" s="372" t="str">
        <f t="shared" si="39"/>
        <v>NA</v>
      </c>
      <c r="FM74" s="827"/>
      <c r="FN74" s="828"/>
      <c r="FO74" s="828"/>
      <c r="FP74" s="372" t="str">
        <f t="shared" si="40"/>
        <v>NA</v>
      </c>
      <c r="FQ74" s="827"/>
      <c r="FR74" s="828"/>
      <c r="FS74" s="828"/>
      <c r="FT74" s="372" t="str">
        <f t="shared" si="41"/>
        <v>NA</v>
      </c>
      <c r="FU74" s="827"/>
      <c r="FV74" s="828"/>
      <c r="FW74" s="828"/>
      <c r="FX74" s="372" t="str">
        <f t="shared" si="42"/>
        <v>NA</v>
      </c>
      <c r="FY74" s="827"/>
      <c r="FZ74" s="828"/>
      <c r="GA74" s="828"/>
      <c r="GB74" s="372" t="str">
        <f t="shared" si="43"/>
        <v>NA</v>
      </c>
      <c r="GC74" s="827"/>
      <c r="GD74" s="828"/>
      <c r="GE74" s="828"/>
      <c r="GF74" s="372" t="str">
        <f t="shared" si="44"/>
        <v>NA</v>
      </c>
      <c r="GG74" s="827"/>
      <c r="GH74" s="828"/>
      <c r="GI74" s="828"/>
      <c r="GJ74" s="372" t="str">
        <f t="shared" si="45"/>
        <v>NA</v>
      </c>
      <c r="GK74" s="827"/>
      <c r="GL74" s="828"/>
      <c r="GM74" s="828"/>
      <c r="GN74" s="372" t="str">
        <f t="shared" si="46"/>
        <v>NA</v>
      </c>
      <c r="GO74" s="827"/>
      <c r="GP74" s="828"/>
      <c r="GQ74" s="828"/>
      <c r="GR74" s="372" t="str">
        <f t="shared" si="47"/>
        <v>NA</v>
      </c>
      <c r="GS74" s="827"/>
      <c r="GT74" s="828"/>
      <c r="GU74" s="828"/>
      <c r="GV74" s="372" t="str">
        <f t="shared" si="48"/>
        <v>NA</v>
      </c>
      <c r="GW74" s="827"/>
      <c r="GX74" s="828"/>
      <c r="GY74" s="828"/>
      <c r="GZ74" s="372" t="str">
        <f t="shared" si="49"/>
        <v>NA</v>
      </c>
      <c r="HA74" s="827"/>
      <c r="HB74" s="828"/>
      <c r="HC74" s="828"/>
      <c r="HD74" s="372" t="str">
        <f t="shared" si="50"/>
        <v>NA</v>
      </c>
      <c r="HE74" s="827"/>
      <c r="HF74" s="828"/>
      <c r="HG74" s="828"/>
      <c r="HH74" s="372" t="str">
        <f t="shared" si="51"/>
        <v>NA</v>
      </c>
      <c r="HI74" s="827"/>
      <c r="HJ74" s="828"/>
      <c r="HK74" s="828"/>
      <c r="HL74" s="372" t="str">
        <f t="shared" si="52"/>
        <v>NA</v>
      </c>
      <c r="HM74" s="827"/>
      <c r="HN74" s="828"/>
      <c r="HO74" s="828"/>
      <c r="HP74" s="372" t="str">
        <f t="shared" si="53"/>
        <v>NA</v>
      </c>
      <c r="HQ74" s="827"/>
      <c r="HR74" s="828"/>
      <c r="HS74" s="828"/>
      <c r="HT74" s="372" t="str">
        <f t="shared" si="54"/>
        <v>NA</v>
      </c>
      <c r="HU74" s="827"/>
      <c r="HV74" s="828"/>
      <c r="HW74" s="828"/>
      <c r="HX74" s="372" t="str">
        <f t="shared" si="55"/>
        <v>NA</v>
      </c>
      <c r="HY74" s="827"/>
      <c r="HZ74" s="828"/>
      <c r="IA74" s="828"/>
      <c r="IB74" s="372" t="str">
        <f t="shared" si="56"/>
        <v>NA</v>
      </c>
      <c r="IC74" s="827"/>
      <c r="ID74" s="828"/>
      <c r="IE74" s="828"/>
      <c r="IF74" s="372" t="str">
        <f t="shared" si="57"/>
        <v>NA</v>
      </c>
      <c r="IG74" s="827"/>
      <c r="IH74" s="828"/>
      <c r="II74" s="828"/>
      <c r="IJ74" s="372" t="str">
        <f t="shared" si="58"/>
        <v>NA</v>
      </c>
      <c r="IK74" s="827"/>
      <c r="IL74" s="828"/>
      <c r="IM74" s="828"/>
      <c r="IN74" s="372" t="str">
        <f t="shared" si="59"/>
        <v>NA</v>
      </c>
      <c r="IO74" s="827"/>
      <c r="IP74" s="828"/>
      <c r="IQ74" s="828"/>
      <c r="IR74" s="372" t="str">
        <f t="shared" si="60"/>
        <v>NA</v>
      </c>
      <c r="IS74" s="827"/>
      <c r="IT74" s="828"/>
      <c r="IU74" s="828"/>
      <c r="IV74" s="372" t="str">
        <f t="shared" si="61"/>
        <v>NA</v>
      </c>
      <c r="IW74" s="827"/>
      <c r="IX74" s="828"/>
      <c r="IY74" s="828"/>
      <c r="IZ74" s="372" t="str">
        <f t="shared" si="62"/>
        <v>NA</v>
      </c>
      <c r="JA74" s="827"/>
      <c r="JB74" s="828"/>
      <c r="JC74" s="828"/>
      <c r="JD74" s="372" t="str">
        <f t="shared" si="63"/>
        <v>NA</v>
      </c>
      <c r="JE74" s="827"/>
      <c r="JF74" s="828"/>
      <c r="JG74" s="828"/>
      <c r="JH74" s="372" t="str">
        <f t="shared" si="64"/>
        <v>NA</v>
      </c>
      <c r="JI74" s="827"/>
      <c r="JJ74" s="828"/>
      <c r="JK74" s="828"/>
      <c r="JL74" s="372" t="str">
        <f t="shared" si="65"/>
        <v>NA</v>
      </c>
      <c r="JM74" s="827"/>
      <c r="JN74" s="828"/>
      <c r="JO74" s="828"/>
      <c r="JP74" s="372" t="str">
        <f t="shared" si="66"/>
        <v>NA</v>
      </c>
      <c r="JQ74" s="827"/>
      <c r="JR74" s="828"/>
      <c r="JS74" s="828"/>
      <c r="JT74" s="372" t="str">
        <f t="shared" si="67"/>
        <v>NA</v>
      </c>
      <c r="JU74" s="827"/>
      <c r="JV74" s="828"/>
      <c r="JW74" s="828"/>
      <c r="JX74" s="372" t="str">
        <f t="shared" si="68"/>
        <v>NA</v>
      </c>
      <c r="JY74" s="827"/>
      <c r="JZ74" s="828"/>
      <c r="KA74" s="828"/>
      <c r="KB74" s="372" t="str">
        <f t="shared" si="69"/>
        <v>NA</v>
      </c>
      <c r="KC74" s="827"/>
      <c r="KD74" s="828"/>
      <c r="KE74" s="828"/>
      <c r="KF74" s="372" t="str">
        <f t="shared" si="70"/>
        <v>NA</v>
      </c>
      <c r="KG74" s="827"/>
      <c r="KH74" s="828"/>
      <c r="KI74" s="828"/>
      <c r="KJ74" s="372" t="str">
        <f t="shared" si="71"/>
        <v>NA</v>
      </c>
      <c r="KK74" s="827"/>
      <c r="KL74" s="828"/>
      <c r="KM74" s="828"/>
      <c r="KN74" s="372" t="str">
        <f t="shared" si="72"/>
        <v>NA</v>
      </c>
      <c r="KO74" s="827"/>
      <c r="KP74" s="828"/>
      <c r="KQ74" s="828"/>
      <c r="KR74" s="372" t="str">
        <f t="shared" si="73"/>
        <v>NA</v>
      </c>
      <c r="KS74" s="827"/>
      <c r="KT74" s="828"/>
      <c r="KU74" s="828"/>
      <c r="KV74" s="372" t="str">
        <f t="shared" si="74"/>
        <v>NA</v>
      </c>
      <c r="KW74" s="827"/>
      <c r="KX74" s="828"/>
      <c r="KY74" s="828"/>
      <c r="KZ74" s="372" t="str">
        <f t="shared" si="75"/>
        <v>NA</v>
      </c>
      <c r="LA74" s="827"/>
      <c r="LB74" s="828"/>
      <c r="LC74" s="828"/>
      <c r="LD74" s="372" t="str">
        <f t="shared" si="76"/>
        <v>NA</v>
      </c>
      <c r="LE74" s="827"/>
      <c r="LF74" s="828"/>
      <c r="LG74" s="828"/>
      <c r="LH74" s="372" t="str">
        <f t="shared" si="77"/>
        <v>NA</v>
      </c>
      <c r="LI74" s="827"/>
      <c r="LJ74" s="828"/>
      <c r="LK74" s="828"/>
      <c r="LL74" s="372" t="str">
        <f t="shared" si="78"/>
        <v>NA</v>
      </c>
      <c r="LM74" s="827"/>
      <c r="LN74" s="828"/>
      <c r="LO74" s="828"/>
      <c r="LP74" s="372" t="str">
        <f t="shared" si="79"/>
        <v>NA</v>
      </c>
      <c r="LQ74" s="827"/>
      <c r="LR74" s="828"/>
      <c r="LS74" s="828"/>
      <c r="LT74" s="372" t="str">
        <f t="shared" si="80"/>
        <v>NA</v>
      </c>
      <c r="LU74" s="827"/>
      <c r="LV74" s="828"/>
      <c r="LW74" s="828"/>
      <c r="LX74" s="372" t="str">
        <f t="shared" si="81"/>
        <v>NA</v>
      </c>
      <c r="LY74" s="827"/>
      <c r="LZ74" s="828"/>
      <c r="MA74" s="828"/>
      <c r="MB74" s="372" t="str">
        <f t="shared" si="82"/>
        <v>NA</v>
      </c>
      <c r="MC74" s="827"/>
      <c r="MD74" s="828"/>
      <c r="ME74" s="828"/>
      <c r="MF74" s="372" t="str">
        <f t="shared" si="83"/>
        <v>NA</v>
      </c>
      <c r="MG74" s="827"/>
      <c r="MH74" s="828"/>
      <c r="MI74" s="828"/>
      <c r="MJ74" s="372" t="str">
        <f t="shared" si="84"/>
        <v>NA</v>
      </c>
      <c r="MK74" s="827"/>
      <c r="ML74" s="828"/>
      <c r="MM74" s="828"/>
      <c r="MN74" s="372" t="str">
        <f t="shared" si="85"/>
        <v>NA</v>
      </c>
      <c r="MO74" s="827"/>
      <c r="MP74" s="828"/>
      <c r="MQ74" s="828"/>
      <c r="MR74" s="372" t="str">
        <f t="shared" si="86"/>
        <v>NA</v>
      </c>
      <c r="MS74" s="827"/>
      <c r="MT74" s="828"/>
      <c r="MU74" s="828"/>
      <c r="MV74" s="372" t="str">
        <f t="shared" si="87"/>
        <v>NA</v>
      </c>
      <c r="MW74" s="827"/>
      <c r="MX74" s="828"/>
      <c r="MY74" s="828"/>
      <c r="MZ74" s="372" t="str">
        <f t="shared" si="88"/>
        <v>NA</v>
      </c>
      <c r="NA74" s="827"/>
      <c r="NB74" s="828"/>
      <c r="NC74" s="828"/>
      <c r="ND74" s="372" t="str">
        <f t="shared" si="89"/>
        <v>NA</v>
      </c>
      <c r="NE74" s="827"/>
      <c r="NF74" s="828"/>
      <c r="NG74" s="828"/>
      <c r="NH74" s="372" t="str">
        <f t="shared" si="90"/>
        <v>NA</v>
      </c>
      <c r="NI74" s="406" t="str">
        <f t="shared" si="0"/>
        <v>NA</v>
      </c>
      <c r="NJ74" s="826"/>
      <c r="NK74" s="100"/>
      <c r="NL74" s="100"/>
    </row>
    <row r="75" spans="1:376" s="26" customFormat="1" ht="66" customHeight="1">
      <c r="A75" s="1060"/>
      <c r="B75" s="1057"/>
      <c r="C75" s="1059"/>
      <c r="D75" s="804"/>
      <c r="E75" s="808"/>
      <c r="F75" s="809"/>
      <c r="G75" s="814"/>
      <c r="H75" s="815"/>
      <c r="I75" s="376" t="s">
        <v>647</v>
      </c>
      <c r="J75" s="384"/>
      <c r="K75" s="922"/>
      <c r="L75" s="388"/>
      <c r="M75" s="827"/>
      <c r="N75" s="828"/>
      <c r="O75" s="828"/>
      <c r="P75" s="372" t="str">
        <f t="shared" si="1"/>
        <v>NA</v>
      </c>
      <c r="Q75" s="827"/>
      <c r="R75" s="828"/>
      <c r="S75" s="828"/>
      <c r="T75" s="372" t="str">
        <f t="shared" si="2"/>
        <v>NA</v>
      </c>
      <c r="U75" s="827"/>
      <c r="V75" s="828"/>
      <c r="W75" s="828"/>
      <c r="X75" s="372" t="str">
        <f t="shared" si="3"/>
        <v>NA</v>
      </c>
      <c r="Y75" s="827"/>
      <c r="Z75" s="828"/>
      <c r="AA75" s="828"/>
      <c r="AB75" s="372" t="str">
        <f t="shared" si="4"/>
        <v>NA</v>
      </c>
      <c r="AC75" s="827"/>
      <c r="AD75" s="828"/>
      <c r="AE75" s="828"/>
      <c r="AF75" s="372" t="str">
        <f t="shared" si="5"/>
        <v>NA</v>
      </c>
      <c r="AG75" s="827"/>
      <c r="AH75" s="828"/>
      <c r="AI75" s="828"/>
      <c r="AJ75" s="372" t="str">
        <f t="shared" si="6"/>
        <v>NA</v>
      </c>
      <c r="AK75" s="827"/>
      <c r="AL75" s="828"/>
      <c r="AM75" s="828"/>
      <c r="AN75" s="372" t="str">
        <f t="shared" si="7"/>
        <v>NA</v>
      </c>
      <c r="AO75" s="827"/>
      <c r="AP75" s="828"/>
      <c r="AQ75" s="828"/>
      <c r="AR75" s="372" t="str">
        <f t="shared" si="8"/>
        <v>NA</v>
      </c>
      <c r="AS75" s="827"/>
      <c r="AT75" s="828"/>
      <c r="AU75" s="828"/>
      <c r="AV75" s="372" t="str">
        <f t="shared" si="9"/>
        <v>NA</v>
      </c>
      <c r="AW75" s="827"/>
      <c r="AX75" s="828"/>
      <c r="AY75" s="828"/>
      <c r="AZ75" s="372" t="str">
        <f t="shared" si="10"/>
        <v>NA</v>
      </c>
      <c r="BA75" s="827"/>
      <c r="BB75" s="828"/>
      <c r="BC75" s="828"/>
      <c r="BD75" s="372" t="str">
        <f t="shared" si="11"/>
        <v>NA</v>
      </c>
      <c r="BE75" s="827"/>
      <c r="BF75" s="828"/>
      <c r="BG75" s="828"/>
      <c r="BH75" s="372" t="str">
        <f t="shared" si="12"/>
        <v>NA</v>
      </c>
      <c r="BI75" s="827"/>
      <c r="BJ75" s="828"/>
      <c r="BK75" s="828"/>
      <c r="BL75" s="372" t="str">
        <f t="shared" si="13"/>
        <v>NA</v>
      </c>
      <c r="BM75" s="827"/>
      <c r="BN75" s="828"/>
      <c r="BO75" s="828"/>
      <c r="BP75" s="372" t="str">
        <f t="shared" si="14"/>
        <v>NA</v>
      </c>
      <c r="BQ75" s="827"/>
      <c r="BR75" s="828"/>
      <c r="BS75" s="828"/>
      <c r="BT75" s="372" t="str">
        <f t="shared" si="15"/>
        <v>NA</v>
      </c>
      <c r="BU75" s="827"/>
      <c r="BV75" s="828"/>
      <c r="BW75" s="828"/>
      <c r="BX75" s="372" t="str">
        <f t="shared" si="16"/>
        <v>NA</v>
      </c>
      <c r="BY75" s="827"/>
      <c r="BZ75" s="828"/>
      <c r="CA75" s="828"/>
      <c r="CB75" s="372" t="str">
        <f t="shared" si="17"/>
        <v>NA</v>
      </c>
      <c r="CC75" s="827"/>
      <c r="CD75" s="828"/>
      <c r="CE75" s="828"/>
      <c r="CF75" s="372" t="str">
        <f t="shared" si="18"/>
        <v>NA</v>
      </c>
      <c r="CG75" s="827"/>
      <c r="CH75" s="828"/>
      <c r="CI75" s="828"/>
      <c r="CJ75" s="372" t="str">
        <f t="shared" si="19"/>
        <v>NA</v>
      </c>
      <c r="CK75" s="827"/>
      <c r="CL75" s="828"/>
      <c r="CM75" s="828"/>
      <c r="CN75" s="372" t="str">
        <f t="shared" si="20"/>
        <v>NA</v>
      </c>
      <c r="CO75" s="827"/>
      <c r="CP75" s="828"/>
      <c r="CQ75" s="828"/>
      <c r="CR75" s="372" t="str">
        <f t="shared" si="21"/>
        <v>NA</v>
      </c>
      <c r="CS75" s="827"/>
      <c r="CT75" s="828"/>
      <c r="CU75" s="828"/>
      <c r="CV75" s="372" t="str">
        <f t="shared" si="22"/>
        <v>NA</v>
      </c>
      <c r="CW75" s="827"/>
      <c r="CX75" s="828"/>
      <c r="CY75" s="828"/>
      <c r="CZ75" s="372" t="str">
        <f t="shared" si="23"/>
        <v>NA</v>
      </c>
      <c r="DA75" s="827"/>
      <c r="DB75" s="828"/>
      <c r="DC75" s="828"/>
      <c r="DD75" s="372" t="str">
        <f t="shared" si="24"/>
        <v>NA</v>
      </c>
      <c r="DE75" s="827"/>
      <c r="DF75" s="828"/>
      <c r="DG75" s="828"/>
      <c r="DH75" s="372" t="str">
        <f t="shared" si="25"/>
        <v>NA</v>
      </c>
      <c r="DI75" s="827"/>
      <c r="DJ75" s="828"/>
      <c r="DK75" s="828"/>
      <c r="DL75" s="372" t="str">
        <f t="shared" si="26"/>
        <v>NA</v>
      </c>
      <c r="DM75" s="827"/>
      <c r="DN75" s="828"/>
      <c r="DO75" s="828"/>
      <c r="DP75" s="372" t="str">
        <f t="shared" si="27"/>
        <v>NA</v>
      </c>
      <c r="DQ75" s="827"/>
      <c r="DR75" s="828"/>
      <c r="DS75" s="828"/>
      <c r="DT75" s="372" t="str">
        <f t="shared" si="28"/>
        <v>NA</v>
      </c>
      <c r="DU75" s="827"/>
      <c r="DV75" s="828"/>
      <c r="DW75" s="828"/>
      <c r="DX75" s="372" t="str">
        <f t="shared" si="29"/>
        <v>NA</v>
      </c>
      <c r="DY75" s="827"/>
      <c r="DZ75" s="828"/>
      <c r="EA75" s="828"/>
      <c r="EB75" s="372" t="str">
        <f t="shared" si="30"/>
        <v>NA</v>
      </c>
      <c r="EC75" s="827"/>
      <c r="ED75" s="828"/>
      <c r="EE75" s="828"/>
      <c r="EF75" s="372" t="str">
        <f t="shared" si="31"/>
        <v>NA</v>
      </c>
      <c r="EG75" s="827"/>
      <c r="EH75" s="828"/>
      <c r="EI75" s="828"/>
      <c r="EJ75" s="372" t="str">
        <f t="shared" si="32"/>
        <v>NA</v>
      </c>
      <c r="EK75" s="827"/>
      <c r="EL75" s="828"/>
      <c r="EM75" s="828"/>
      <c r="EN75" s="372" t="str">
        <f t="shared" si="33"/>
        <v>NA</v>
      </c>
      <c r="EO75" s="827"/>
      <c r="EP75" s="828"/>
      <c r="EQ75" s="828"/>
      <c r="ER75" s="372" t="str">
        <f t="shared" si="34"/>
        <v>NA</v>
      </c>
      <c r="ES75" s="827"/>
      <c r="ET75" s="828"/>
      <c r="EU75" s="828"/>
      <c r="EV75" s="372" t="str">
        <f t="shared" si="35"/>
        <v>NA</v>
      </c>
      <c r="EW75" s="827"/>
      <c r="EX75" s="828"/>
      <c r="EY75" s="828"/>
      <c r="EZ75" s="372" t="str">
        <f t="shared" si="36"/>
        <v>NA</v>
      </c>
      <c r="FA75" s="827"/>
      <c r="FB75" s="828"/>
      <c r="FC75" s="828"/>
      <c r="FD75" s="372" t="str">
        <f t="shared" si="37"/>
        <v>NA</v>
      </c>
      <c r="FE75" s="827"/>
      <c r="FF75" s="828"/>
      <c r="FG75" s="828"/>
      <c r="FH75" s="372" t="str">
        <f t="shared" si="38"/>
        <v>NA</v>
      </c>
      <c r="FI75" s="827"/>
      <c r="FJ75" s="828"/>
      <c r="FK75" s="828"/>
      <c r="FL75" s="372" t="str">
        <f t="shared" si="39"/>
        <v>NA</v>
      </c>
      <c r="FM75" s="827"/>
      <c r="FN75" s="828"/>
      <c r="FO75" s="828"/>
      <c r="FP75" s="372" t="str">
        <f t="shared" si="40"/>
        <v>NA</v>
      </c>
      <c r="FQ75" s="827"/>
      <c r="FR75" s="828"/>
      <c r="FS75" s="828"/>
      <c r="FT75" s="372" t="str">
        <f t="shared" si="41"/>
        <v>NA</v>
      </c>
      <c r="FU75" s="827"/>
      <c r="FV75" s="828"/>
      <c r="FW75" s="828"/>
      <c r="FX75" s="372" t="str">
        <f t="shared" si="42"/>
        <v>NA</v>
      </c>
      <c r="FY75" s="827"/>
      <c r="FZ75" s="828"/>
      <c r="GA75" s="828"/>
      <c r="GB75" s="372" t="str">
        <f t="shared" si="43"/>
        <v>NA</v>
      </c>
      <c r="GC75" s="827"/>
      <c r="GD75" s="828"/>
      <c r="GE75" s="828"/>
      <c r="GF75" s="372" t="str">
        <f t="shared" si="44"/>
        <v>NA</v>
      </c>
      <c r="GG75" s="827"/>
      <c r="GH75" s="828"/>
      <c r="GI75" s="828"/>
      <c r="GJ75" s="372" t="str">
        <f t="shared" si="45"/>
        <v>NA</v>
      </c>
      <c r="GK75" s="827"/>
      <c r="GL75" s="828"/>
      <c r="GM75" s="828"/>
      <c r="GN75" s="372" t="str">
        <f t="shared" si="46"/>
        <v>NA</v>
      </c>
      <c r="GO75" s="827"/>
      <c r="GP75" s="828"/>
      <c r="GQ75" s="828"/>
      <c r="GR75" s="372" t="str">
        <f t="shared" si="47"/>
        <v>NA</v>
      </c>
      <c r="GS75" s="827"/>
      <c r="GT75" s="828"/>
      <c r="GU75" s="828"/>
      <c r="GV75" s="372" t="str">
        <f t="shared" si="48"/>
        <v>NA</v>
      </c>
      <c r="GW75" s="827"/>
      <c r="GX75" s="828"/>
      <c r="GY75" s="828"/>
      <c r="GZ75" s="372" t="str">
        <f t="shared" si="49"/>
        <v>NA</v>
      </c>
      <c r="HA75" s="827"/>
      <c r="HB75" s="828"/>
      <c r="HC75" s="828"/>
      <c r="HD75" s="372" t="str">
        <f t="shared" si="50"/>
        <v>NA</v>
      </c>
      <c r="HE75" s="827"/>
      <c r="HF75" s="828"/>
      <c r="HG75" s="828"/>
      <c r="HH75" s="372" t="str">
        <f t="shared" si="51"/>
        <v>NA</v>
      </c>
      <c r="HI75" s="827"/>
      <c r="HJ75" s="828"/>
      <c r="HK75" s="828"/>
      <c r="HL75" s="372" t="str">
        <f t="shared" si="52"/>
        <v>NA</v>
      </c>
      <c r="HM75" s="827"/>
      <c r="HN75" s="828"/>
      <c r="HO75" s="828"/>
      <c r="HP75" s="372" t="str">
        <f t="shared" si="53"/>
        <v>NA</v>
      </c>
      <c r="HQ75" s="827"/>
      <c r="HR75" s="828"/>
      <c r="HS75" s="828"/>
      <c r="HT75" s="372" t="str">
        <f t="shared" si="54"/>
        <v>NA</v>
      </c>
      <c r="HU75" s="827"/>
      <c r="HV75" s="828"/>
      <c r="HW75" s="828"/>
      <c r="HX75" s="372" t="str">
        <f t="shared" si="55"/>
        <v>NA</v>
      </c>
      <c r="HY75" s="827"/>
      <c r="HZ75" s="828"/>
      <c r="IA75" s="828"/>
      <c r="IB75" s="372" t="str">
        <f t="shared" si="56"/>
        <v>NA</v>
      </c>
      <c r="IC75" s="827"/>
      <c r="ID75" s="828"/>
      <c r="IE75" s="828"/>
      <c r="IF75" s="372" t="str">
        <f t="shared" si="57"/>
        <v>NA</v>
      </c>
      <c r="IG75" s="827"/>
      <c r="IH75" s="828"/>
      <c r="II75" s="828"/>
      <c r="IJ75" s="372" t="str">
        <f t="shared" si="58"/>
        <v>NA</v>
      </c>
      <c r="IK75" s="827"/>
      <c r="IL75" s="828"/>
      <c r="IM75" s="828"/>
      <c r="IN75" s="372" t="str">
        <f t="shared" si="59"/>
        <v>NA</v>
      </c>
      <c r="IO75" s="827"/>
      <c r="IP75" s="828"/>
      <c r="IQ75" s="828"/>
      <c r="IR75" s="372" t="str">
        <f t="shared" si="60"/>
        <v>NA</v>
      </c>
      <c r="IS75" s="827"/>
      <c r="IT75" s="828"/>
      <c r="IU75" s="828"/>
      <c r="IV75" s="372" t="str">
        <f t="shared" si="61"/>
        <v>NA</v>
      </c>
      <c r="IW75" s="827"/>
      <c r="IX75" s="828"/>
      <c r="IY75" s="828"/>
      <c r="IZ75" s="372" t="str">
        <f t="shared" si="62"/>
        <v>NA</v>
      </c>
      <c r="JA75" s="827"/>
      <c r="JB75" s="828"/>
      <c r="JC75" s="828"/>
      <c r="JD75" s="372" t="str">
        <f t="shared" si="63"/>
        <v>NA</v>
      </c>
      <c r="JE75" s="827"/>
      <c r="JF75" s="828"/>
      <c r="JG75" s="828"/>
      <c r="JH75" s="372" t="str">
        <f t="shared" si="64"/>
        <v>NA</v>
      </c>
      <c r="JI75" s="827"/>
      <c r="JJ75" s="828"/>
      <c r="JK75" s="828"/>
      <c r="JL75" s="372" t="str">
        <f t="shared" si="65"/>
        <v>NA</v>
      </c>
      <c r="JM75" s="827"/>
      <c r="JN75" s="828"/>
      <c r="JO75" s="828"/>
      <c r="JP75" s="372" t="str">
        <f t="shared" si="66"/>
        <v>NA</v>
      </c>
      <c r="JQ75" s="827"/>
      <c r="JR75" s="828"/>
      <c r="JS75" s="828"/>
      <c r="JT75" s="372" t="str">
        <f t="shared" si="67"/>
        <v>NA</v>
      </c>
      <c r="JU75" s="827"/>
      <c r="JV75" s="828"/>
      <c r="JW75" s="828"/>
      <c r="JX75" s="372" t="str">
        <f t="shared" si="68"/>
        <v>NA</v>
      </c>
      <c r="JY75" s="827"/>
      <c r="JZ75" s="828"/>
      <c r="KA75" s="828"/>
      <c r="KB75" s="372" t="str">
        <f t="shared" si="69"/>
        <v>NA</v>
      </c>
      <c r="KC75" s="827"/>
      <c r="KD75" s="828"/>
      <c r="KE75" s="828"/>
      <c r="KF75" s="372" t="str">
        <f t="shared" si="70"/>
        <v>NA</v>
      </c>
      <c r="KG75" s="827"/>
      <c r="KH75" s="828"/>
      <c r="KI75" s="828"/>
      <c r="KJ75" s="372" t="str">
        <f t="shared" si="71"/>
        <v>NA</v>
      </c>
      <c r="KK75" s="827"/>
      <c r="KL75" s="828"/>
      <c r="KM75" s="828"/>
      <c r="KN75" s="372" t="str">
        <f t="shared" si="72"/>
        <v>NA</v>
      </c>
      <c r="KO75" s="827"/>
      <c r="KP75" s="828"/>
      <c r="KQ75" s="828"/>
      <c r="KR75" s="372" t="str">
        <f t="shared" si="73"/>
        <v>NA</v>
      </c>
      <c r="KS75" s="827"/>
      <c r="KT75" s="828"/>
      <c r="KU75" s="828"/>
      <c r="KV75" s="372" t="str">
        <f t="shared" si="74"/>
        <v>NA</v>
      </c>
      <c r="KW75" s="827"/>
      <c r="KX75" s="828"/>
      <c r="KY75" s="828"/>
      <c r="KZ75" s="372" t="str">
        <f t="shared" si="75"/>
        <v>NA</v>
      </c>
      <c r="LA75" s="827"/>
      <c r="LB75" s="828"/>
      <c r="LC75" s="828"/>
      <c r="LD75" s="372" t="str">
        <f t="shared" si="76"/>
        <v>NA</v>
      </c>
      <c r="LE75" s="827"/>
      <c r="LF75" s="828"/>
      <c r="LG75" s="828"/>
      <c r="LH75" s="372" t="str">
        <f t="shared" si="77"/>
        <v>NA</v>
      </c>
      <c r="LI75" s="827"/>
      <c r="LJ75" s="828"/>
      <c r="LK75" s="828"/>
      <c r="LL75" s="372" t="str">
        <f t="shared" si="78"/>
        <v>NA</v>
      </c>
      <c r="LM75" s="827"/>
      <c r="LN75" s="828"/>
      <c r="LO75" s="828"/>
      <c r="LP75" s="372" t="str">
        <f t="shared" si="79"/>
        <v>NA</v>
      </c>
      <c r="LQ75" s="827"/>
      <c r="LR75" s="828"/>
      <c r="LS75" s="828"/>
      <c r="LT75" s="372" t="str">
        <f t="shared" si="80"/>
        <v>NA</v>
      </c>
      <c r="LU75" s="827"/>
      <c r="LV75" s="828"/>
      <c r="LW75" s="828"/>
      <c r="LX75" s="372" t="str">
        <f t="shared" si="81"/>
        <v>NA</v>
      </c>
      <c r="LY75" s="827"/>
      <c r="LZ75" s="828"/>
      <c r="MA75" s="828"/>
      <c r="MB75" s="372" t="str">
        <f t="shared" si="82"/>
        <v>NA</v>
      </c>
      <c r="MC75" s="827"/>
      <c r="MD75" s="828"/>
      <c r="ME75" s="828"/>
      <c r="MF75" s="372" t="str">
        <f t="shared" si="83"/>
        <v>NA</v>
      </c>
      <c r="MG75" s="827"/>
      <c r="MH75" s="828"/>
      <c r="MI75" s="828"/>
      <c r="MJ75" s="372" t="str">
        <f t="shared" si="84"/>
        <v>NA</v>
      </c>
      <c r="MK75" s="827"/>
      <c r="ML75" s="828"/>
      <c r="MM75" s="828"/>
      <c r="MN75" s="372" t="str">
        <f t="shared" si="85"/>
        <v>NA</v>
      </c>
      <c r="MO75" s="827"/>
      <c r="MP75" s="828"/>
      <c r="MQ75" s="828"/>
      <c r="MR75" s="372" t="str">
        <f t="shared" si="86"/>
        <v>NA</v>
      </c>
      <c r="MS75" s="827"/>
      <c r="MT75" s="828"/>
      <c r="MU75" s="828"/>
      <c r="MV75" s="372" t="str">
        <f t="shared" si="87"/>
        <v>NA</v>
      </c>
      <c r="MW75" s="827"/>
      <c r="MX75" s="828"/>
      <c r="MY75" s="828"/>
      <c r="MZ75" s="372" t="str">
        <f t="shared" si="88"/>
        <v>NA</v>
      </c>
      <c r="NA75" s="827"/>
      <c r="NB75" s="828"/>
      <c r="NC75" s="828"/>
      <c r="ND75" s="372" t="str">
        <f t="shared" si="89"/>
        <v>NA</v>
      </c>
      <c r="NE75" s="827"/>
      <c r="NF75" s="828"/>
      <c r="NG75" s="828"/>
      <c r="NH75" s="372" t="str">
        <f t="shared" si="90"/>
        <v>NA</v>
      </c>
      <c r="NI75" s="406" t="str">
        <f t="shared" si="0"/>
        <v>NA</v>
      </c>
      <c r="NJ75" s="826"/>
      <c r="NK75" s="100"/>
      <c r="NL75" s="100"/>
    </row>
    <row r="76" spans="1:376" s="26" customFormat="1" ht="123.75" customHeight="1">
      <c r="A76" s="1060"/>
      <c r="B76" s="1057"/>
      <c r="C76" s="1059"/>
      <c r="D76" s="805"/>
      <c r="E76" s="810"/>
      <c r="F76" s="811"/>
      <c r="G76" s="816"/>
      <c r="H76" s="817"/>
      <c r="I76" s="371" t="s">
        <v>650</v>
      </c>
      <c r="J76" s="384"/>
      <c r="K76" s="922"/>
      <c r="L76" s="388"/>
      <c r="M76" s="827"/>
      <c r="N76" s="828"/>
      <c r="O76" s="828"/>
      <c r="P76" s="372" t="str">
        <f t="shared" si="1"/>
        <v>NA</v>
      </c>
      <c r="Q76" s="827"/>
      <c r="R76" s="828"/>
      <c r="S76" s="828"/>
      <c r="T76" s="372" t="str">
        <f t="shared" si="2"/>
        <v>NA</v>
      </c>
      <c r="U76" s="827"/>
      <c r="V76" s="828"/>
      <c r="W76" s="828"/>
      <c r="X76" s="372" t="str">
        <f t="shared" si="3"/>
        <v>NA</v>
      </c>
      <c r="Y76" s="827"/>
      <c r="Z76" s="828"/>
      <c r="AA76" s="828"/>
      <c r="AB76" s="372" t="str">
        <f t="shared" si="4"/>
        <v>NA</v>
      </c>
      <c r="AC76" s="827"/>
      <c r="AD76" s="828"/>
      <c r="AE76" s="828"/>
      <c r="AF76" s="372" t="str">
        <f t="shared" si="5"/>
        <v>NA</v>
      </c>
      <c r="AG76" s="827"/>
      <c r="AH76" s="828"/>
      <c r="AI76" s="828"/>
      <c r="AJ76" s="372" t="str">
        <f t="shared" si="6"/>
        <v>NA</v>
      </c>
      <c r="AK76" s="827"/>
      <c r="AL76" s="828"/>
      <c r="AM76" s="828"/>
      <c r="AN76" s="372" t="str">
        <f t="shared" si="7"/>
        <v>NA</v>
      </c>
      <c r="AO76" s="827"/>
      <c r="AP76" s="828"/>
      <c r="AQ76" s="828"/>
      <c r="AR76" s="372" t="str">
        <f t="shared" si="8"/>
        <v>NA</v>
      </c>
      <c r="AS76" s="827"/>
      <c r="AT76" s="828"/>
      <c r="AU76" s="828"/>
      <c r="AV76" s="372" t="str">
        <f t="shared" si="9"/>
        <v>NA</v>
      </c>
      <c r="AW76" s="827"/>
      <c r="AX76" s="828"/>
      <c r="AY76" s="828"/>
      <c r="AZ76" s="372" t="str">
        <f t="shared" si="10"/>
        <v>NA</v>
      </c>
      <c r="BA76" s="827"/>
      <c r="BB76" s="828"/>
      <c r="BC76" s="828"/>
      <c r="BD76" s="372" t="str">
        <f t="shared" si="11"/>
        <v>NA</v>
      </c>
      <c r="BE76" s="827"/>
      <c r="BF76" s="828"/>
      <c r="BG76" s="828"/>
      <c r="BH76" s="372" t="str">
        <f t="shared" si="12"/>
        <v>NA</v>
      </c>
      <c r="BI76" s="827"/>
      <c r="BJ76" s="828"/>
      <c r="BK76" s="828"/>
      <c r="BL76" s="372" t="str">
        <f t="shared" si="13"/>
        <v>NA</v>
      </c>
      <c r="BM76" s="827"/>
      <c r="BN76" s="828"/>
      <c r="BO76" s="828"/>
      <c r="BP76" s="372" t="str">
        <f t="shared" si="14"/>
        <v>NA</v>
      </c>
      <c r="BQ76" s="827"/>
      <c r="BR76" s="828"/>
      <c r="BS76" s="828"/>
      <c r="BT76" s="372" t="str">
        <f t="shared" si="15"/>
        <v>NA</v>
      </c>
      <c r="BU76" s="827"/>
      <c r="BV76" s="828"/>
      <c r="BW76" s="828"/>
      <c r="BX76" s="372" t="str">
        <f t="shared" si="16"/>
        <v>NA</v>
      </c>
      <c r="BY76" s="827"/>
      <c r="BZ76" s="828"/>
      <c r="CA76" s="828"/>
      <c r="CB76" s="372" t="str">
        <f t="shared" si="17"/>
        <v>NA</v>
      </c>
      <c r="CC76" s="827"/>
      <c r="CD76" s="828"/>
      <c r="CE76" s="828"/>
      <c r="CF76" s="372" t="str">
        <f t="shared" si="18"/>
        <v>NA</v>
      </c>
      <c r="CG76" s="827"/>
      <c r="CH76" s="828"/>
      <c r="CI76" s="828"/>
      <c r="CJ76" s="372" t="str">
        <f t="shared" si="19"/>
        <v>NA</v>
      </c>
      <c r="CK76" s="827"/>
      <c r="CL76" s="828"/>
      <c r="CM76" s="828"/>
      <c r="CN76" s="372" t="str">
        <f t="shared" si="20"/>
        <v>NA</v>
      </c>
      <c r="CO76" s="827"/>
      <c r="CP76" s="828"/>
      <c r="CQ76" s="828"/>
      <c r="CR76" s="372" t="str">
        <f t="shared" si="21"/>
        <v>NA</v>
      </c>
      <c r="CS76" s="827"/>
      <c r="CT76" s="828"/>
      <c r="CU76" s="828"/>
      <c r="CV76" s="372" t="str">
        <f t="shared" si="22"/>
        <v>NA</v>
      </c>
      <c r="CW76" s="827"/>
      <c r="CX76" s="828"/>
      <c r="CY76" s="828"/>
      <c r="CZ76" s="372" t="str">
        <f t="shared" si="23"/>
        <v>NA</v>
      </c>
      <c r="DA76" s="827"/>
      <c r="DB76" s="828"/>
      <c r="DC76" s="828"/>
      <c r="DD76" s="372" t="str">
        <f t="shared" si="24"/>
        <v>NA</v>
      </c>
      <c r="DE76" s="827"/>
      <c r="DF76" s="828"/>
      <c r="DG76" s="828"/>
      <c r="DH76" s="372" t="str">
        <f t="shared" si="25"/>
        <v>NA</v>
      </c>
      <c r="DI76" s="827"/>
      <c r="DJ76" s="828"/>
      <c r="DK76" s="828"/>
      <c r="DL76" s="372" t="str">
        <f t="shared" si="26"/>
        <v>NA</v>
      </c>
      <c r="DM76" s="827"/>
      <c r="DN76" s="828"/>
      <c r="DO76" s="828"/>
      <c r="DP76" s="372" t="str">
        <f t="shared" si="27"/>
        <v>NA</v>
      </c>
      <c r="DQ76" s="827"/>
      <c r="DR76" s="828"/>
      <c r="DS76" s="828"/>
      <c r="DT76" s="372" t="str">
        <f t="shared" si="28"/>
        <v>NA</v>
      </c>
      <c r="DU76" s="827"/>
      <c r="DV76" s="828"/>
      <c r="DW76" s="828"/>
      <c r="DX76" s="372" t="str">
        <f t="shared" si="29"/>
        <v>NA</v>
      </c>
      <c r="DY76" s="827"/>
      <c r="DZ76" s="828"/>
      <c r="EA76" s="828"/>
      <c r="EB76" s="372" t="str">
        <f t="shared" si="30"/>
        <v>NA</v>
      </c>
      <c r="EC76" s="827"/>
      <c r="ED76" s="828"/>
      <c r="EE76" s="828"/>
      <c r="EF76" s="372" t="str">
        <f t="shared" si="31"/>
        <v>NA</v>
      </c>
      <c r="EG76" s="827"/>
      <c r="EH76" s="828"/>
      <c r="EI76" s="828"/>
      <c r="EJ76" s="372" t="str">
        <f t="shared" si="32"/>
        <v>NA</v>
      </c>
      <c r="EK76" s="827"/>
      <c r="EL76" s="828"/>
      <c r="EM76" s="828"/>
      <c r="EN76" s="372" t="str">
        <f t="shared" si="33"/>
        <v>NA</v>
      </c>
      <c r="EO76" s="827"/>
      <c r="EP76" s="828"/>
      <c r="EQ76" s="828"/>
      <c r="ER76" s="372" t="str">
        <f t="shared" si="34"/>
        <v>NA</v>
      </c>
      <c r="ES76" s="827"/>
      <c r="ET76" s="828"/>
      <c r="EU76" s="828"/>
      <c r="EV76" s="372" t="str">
        <f t="shared" si="35"/>
        <v>NA</v>
      </c>
      <c r="EW76" s="827"/>
      <c r="EX76" s="828"/>
      <c r="EY76" s="828"/>
      <c r="EZ76" s="372" t="str">
        <f t="shared" si="36"/>
        <v>NA</v>
      </c>
      <c r="FA76" s="827"/>
      <c r="FB76" s="828"/>
      <c r="FC76" s="828"/>
      <c r="FD76" s="372" t="str">
        <f t="shared" si="37"/>
        <v>NA</v>
      </c>
      <c r="FE76" s="827"/>
      <c r="FF76" s="828"/>
      <c r="FG76" s="828"/>
      <c r="FH76" s="372" t="str">
        <f t="shared" si="38"/>
        <v>NA</v>
      </c>
      <c r="FI76" s="827"/>
      <c r="FJ76" s="828"/>
      <c r="FK76" s="828"/>
      <c r="FL76" s="372" t="str">
        <f t="shared" si="39"/>
        <v>NA</v>
      </c>
      <c r="FM76" s="827"/>
      <c r="FN76" s="828"/>
      <c r="FO76" s="828"/>
      <c r="FP76" s="372" t="str">
        <f t="shared" si="40"/>
        <v>NA</v>
      </c>
      <c r="FQ76" s="827"/>
      <c r="FR76" s="828"/>
      <c r="FS76" s="828"/>
      <c r="FT76" s="372" t="str">
        <f t="shared" si="41"/>
        <v>NA</v>
      </c>
      <c r="FU76" s="827"/>
      <c r="FV76" s="828"/>
      <c r="FW76" s="828"/>
      <c r="FX76" s="372" t="str">
        <f t="shared" si="42"/>
        <v>NA</v>
      </c>
      <c r="FY76" s="827"/>
      <c r="FZ76" s="828"/>
      <c r="GA76" s="828"/>
      <c r="GB76" s="372" t="str">
        <f t="shared" si="43"/>
        <v>NA</v>
      </c>
      <c r="GC76" s="827"/>
      <c r="GD76" s="828"/>
      <c r="GE76" s="828"/>
      <c r="GF76" s="372" t="str">
        <f t="shared" si="44"/>
        <v>NA</v>
      </c>
      <c r="GG76" s="827"/>
      <c r="GH76" s="828"/>
      <c r="GI76" s="828"/>
      <c r="GJ76" s="372" t="str">
        <f t="shared" si="45"/>
        <v>NA</v>
      </c>
      <c r="GK76" s="827"/>
      <c r="GL76" s="828"/>
      <c r="GM76" s="828"/>
      <c r="GN76" s="372" t="str">
        <f t="shared" si="46"/>
        <v>NA</v>
      </c>
      <c r="GO76" s="827"/>
      <c r="GP76" s="828"/>
      <c r="GQ76" s="828"/>
      <c r="GR76" s="372" t="str">
        <f t="shared" si="47"/>
        <v>NA</v>
      </c>
      <c r="GS76" s="827"/>
      <c r="GT76" s="828"/>
      <c r="GU76" s="828"/>
      <c r="GV76" s="372" t="str">
        <f t="shared" si="48"/>
        <v>NA</v>
      </c>
      <c r="GW76" s="827"/>
      <c r="GX76" s="828"/>
      <c r="GY76" s="828"/>
      <c r="GZ76" s="372" t="str">
        <f t="shared" si="49"/>
        <v>NA</v>
      </c>
      <c r="HA76" s="827"/>
      <c r="HB76" s="828"/>
      <c r="HC76" s="828"/>
      <c r="HD76" s="372" t="str">
        <f t="shared" si="50"/>
        <v>NA</v>
      </c>
      <c r="HE76" s="827"/>
      <c r="HF76" s="828"/>
      <c r="HG76" s="828"/>
      <c r="HH76" s="372" t="str">
        <f t="shared" si="51"/>
        <v>NA</v>
      </c>
      <c r="HI76" s="827"/>
      <c r="HJ76" s="828"/>
      <c r="HK76" s="828"/>
      <c r="HL76" s="372" t="str">
        <f t="shared" si="52"/>
        <v>NA</v>
      </c>
      <c r="HM76" s="827"/>
      <c r="HN76" s="828"/>
      <c r="HO76" s="828"/>
      <c r="HP76" s="372" t="str">
        <f t="shared" si="53"/>
        <v>NA</v>
      </c>
      <c r="HQ76" s="827"/>
      <c r="HR76" s="828"/>
      <c r="HS76" s="828"/>
      <c r="HT76" s="372" t="str">
        <f t="shared" si="54"/>
        <v>NA</v>
      </c>
      <c r="HU76" s="827"/>
      <c r="HV76" s="828"/>
      <c r="HW76" s="828"/>
      <c r="HX76" s="372" t="str">
        <f t="shared" si="55"/>
        <v>NA</v>
      </c>
      <c r="HY76" s="827"/>
      <c r="HZ76" s="828"/>
      <c r="IA76" s="828"/>
      <c r="IB76" s="372" t="str">
        <f t="shared" si="56"/>
        <v>NA</v>
      </c>
      <c r="IC76" s="827"/>
      <c r="ID76" s="828"/>
      <c r="IE76" s="828"/>
      <c r="IF76" s="372" t="str">
        <f t="shared" si="57"/>
        <v>NA</v>
      </c>
      <c r="IG76" s="827"/>
      <c r="IH76" s="828"/>
      <c r="II76" s="828"/>
      <c r="IJ76" s="372" t="str">
        <f t="shared" si="58"/>
        <v>NA</v>
      </c>
      <c r="IK76" s="827"/>
      <c r="IL76" s="828"/>
      <c r="IM76" s="828"/>
      <c r="IN76" s="372" t="str">
        <f t="shared" si="59"/>
        <v>NA</v>
      </c>
      <c r="IO76" s="827"/>
      <c r="IP76" s="828"/>
      <c r="IQ76" s="828"/>
      <c r="IR76" s="372" t="str">
        <f t="shared" si="60"/>
        <v>NA</v>
      </c>
      <c r="IS76" s="827"/>
      <c r="IT76" s="828"/>
      <c r="IU76" s="828"/>
      <c r="IV76" s="372" t="str">
        <f t="shared" si="61"/>
        <v>NA</v>
      </c>
      <c r="IW76" s="827"/>
      <c r="IX76" s="828"/>
      <c r="IY76" s="828"/>
      <c r="IZ76" s="372" t="str">
        <f t="shared" si="62"/>
        <v>NA</v>
      </c>
      <c r="JA76" s="827"/>
      <c r="JB76" s="828"/>
      <c r="JC76" s="828"/>
      <c r="JD76" s="372" t="str">
        <f t="shared" si="63"/>
        <v>NA</v>
      </c>
      <c r="JE76" s="827"/>
      <c r="JF76" s="828"/>
      <c r="JG76" s="828"/>
      <c r="JH76" s="372" t="str">
        <f t="shared" si="64"/>
        <v>NA</v>
      </c>
      <c r="JI76" s="827"/>
      <c r="JJ76" s="828"/>
      <c r="JK76" s="828"/>
      <c r="JL76" s="372" t="str">
        <f t="shared" si="65"/>
        <v>NA</v>
      </c>
      <c r="JM76" s="827"/>
      <c r="JN76" s="828"/>
      <c r="JO76" s="828"/>
      <c r="JP76" s="372" t="str">
        <f t="shared" si="66"/>
        <v>NA</v>
      </c>
      <c r="JQ76" s="827"/>
      <c r="JR76" s="828"/>
      <c r="JS76" s="828"/>
      <c r="JT76" s="372" t="str">
        <f t="shared" si="67"/>
        <v>NA</v>
      </c>
      <c r="JU76" s="827"/>
      <c r="JV76" s="828"/>
      <c r="JW76" s="828"/>
      <c r="JX76" s="372" t="str">
        <f t="shared" si="68"/>
        <v>NA</v>
      </c>
      <c r="JY76" s="827"/>
      <c r="JZ76" s="828"/>
      <c r="KA76" s="828"/>
      <c r="KB76" s="372" t="str">
        <f t="shared" si="69"/>
        <v>NA</v>
      </c>
      <c r="KC76" s="827"/>
      <c r="KD76" s="828"/>
      <c r="KE76" s="828"/>
      <c r="KF76" s="372" t="str">
        <f t="shared" si="70"/>
        <v>NA</v>
      </c>
      <c r="KG76" s="827"/>
      <c r="KH76" s="828"/>
      <c r="KI76" s="828"/>
      <c r="KJ76" s="372" t="str">
        <f t="shared" si="71"/>
        <v>NA</v>
      </c>
      <c r="KK76" s="827"/>
      <c r="KL76" s="828"/>
      <c r="KM76" s="828"/>
      <c r="KN76" s="372" t="str">
        <f t="shared" si="72"/>
        <v>NA</v>
      </c>
      <c r="KO76" s="827"/>
      <c r="KP76" s="828"/>
      <c r="KQ76" s="828"/>
      <c r="KR76" s="372" t="str">
        <f t="shared" si="73"/>
        <v>NA</v>
      </c>
      <c r="KS76" s="827"/>
      <c r="KT76" s="828"/>
      <c r="KU76" s="828"/>
      <c r="KV76" s="372" t="str">
        <f t="shared" si="74"/>
        <v>NA</v>
      </c>
      <c r="KW76" s="827"/>
      <c r="KX76" s="828"/>
      <c r="KY76" s="828"/>
      <c r="KZ76" s="372" t="str">
        <f t="shared" si="75"/>
        <v>NA</v>
      </c>
      <c r="LA76" s="827"/>
      <c r="LB76" s="828"/>
      <c r="LC76" s="828"/>
      <c r="LD76" s="372" t="str">
        <f t="shared" si="76"/>
        <v>NA</v>
      </c>
      <c r="LE76" s="827"/>
      <c r="LF76" s="828"/>
      <c r="LG76" s="828"/>
      <c r="LH76" s="372" t="str">
        <f t="shared" si="77"/>
        <v>NA</v>
      </c>
      <c r="LI76" s="827"/>
      <c r="LJ76" s="828"/>
      <c r="LK76" s="828"/>
      <c r="LL76" s="372" t="str">
        <f t="shared" si="78"/>
        <v>NA</v>
      </c>
      <c r="LM76" s="827"/>
      <c r="LN76" s="828"/>
      <c r="LO76" s="828"/>
      <c r="LP76" s="372" t="str">
        <f t="shared" si="79"/>
        <v>NA</v>
      </c>
      <c r="LQ76" s="827"/>
      <c r="LR76" s="828"/>
      <c r="LS76" s="828"/>
      <c r="LT76" s="372" t="str">
        <f t="shared" si="80"/>
        <v>NA</v>
      </c>
      <c r="LU76" s="827"/>
      <c r="LV76" s="828"/>
      <c r="LW76" s="828"/>
      <c r="LX76" s="372" t="str">
        <f t="shared" si="81"/>
        <v>NA</v>
      </c>
      <c r="LY76" s="827"/>
      <c r="LZ76" s="828"/>
      <c r="MA76" s="828"/>
      <c r="MB76" s="372" t="str">
        <f t="shared" si="82"/>
        <v>NA</v>
      </c>
      <c r="MC76" s="827"/>
      <c r="MD76" s="828"/>
      <c r="ME76" s="828"/>
      <c r="MF76" s="372" t="str">
        <f t="shared" si="83"/>
        <v>NA</v>
      </c>
      <c r="MG76" s="827"/>
      <c r="MH76" s="828"/>
      <c r="MI76" s="828"/>
      <c r="MJ76" s="372" t="str">
        <f t="shared" si="84"/>
        <v>NA</v>
      </c>
      <c r="MK76" s="827"/>
      <c r="ML76" s="828"/>
      <c r="MM76" s="828"/>
      <c r="MN76" s="372" t="str">
        <f t="shared" si="85"/>
        <v>NA</v>
      </c>
      <c r="MO76" s="827"/>
      <c r="MP76" s="828"/>
      <c r="MQ76" s="828"/>
      <c r="MR76" s="372" t="str">
        <f t="shared" si="86"/>
        <v>NA</v>
      </c>
      <c r="MS76" s="827"/>
      <c r="MT76" s="828"/>
      <c r="MU76" s="828"/>
      <c r="MV76" s="372" t="str">
        <f t="shared" si="87"/>
        <v>NA</v>
      </c>
      <c r="MW76" s="827"/>
      <c r="MX76" s="828"/>
      <c r="MY76" s="828"/>
      <c r="MZ76" s="372" t="str">
        <f t="shared" si="88"/>
        <v>NA</v>
      </c>
      <c r="NA76" s="827"/>
      <c r="NB76" s="828"/>
      <c r="NC76" s="828"/>
      <c r="ND76" s="372" t="str">
        <f t="shared" si="89"/>
        <v>NA</v>
      </c>
      <c r="NE76" s="827"/>
      <c r="NF76" s="828"/>
      <c r="NG76" s="828"/>
      <c r="NH76" s="372" t="str">
        <f t="shared" si="90"/>
        <v>NA</v>
      </c>
      <c r="NI76" s="406" t="str">
        <f t="shared" si="0"/>
        <v>NA</v>
      </c>
      <c r="NJ76" s="826"/>
      <c r="NK76" s="100"/>
      <c r="NL76" s="100"/>
    </row>
    <row r="77" spans="1:376" s="26" customFormat="1" ht="311.25" customHeight="1">
      <c r="A77" s="1060"/>
      <c r="B77" s="1057"/>
      <c r="C77" s="1059"/>
      <c r="D77" s="374" t="s">
        <v>94</v>
      </c>
      <c r="E77" s="820" t="s">
        <v>651</v>
      </c>
      <c r="F77" s="821"/>
      <c r="G77" s="818">
        <v>3</v>
      </c>
      <c r="H77" s="819"/>
      <c r="I77" s="373" t="s">
        <v>664</v>
      </c>
      <c r="J77" s="385"/>
      <c r="K77" s="383">
        <f>M77</f>
        <v>0</v>
      </c>
      <c r="L77" s="388"/>
      <c r="M77" s="833"/>
      <c r="N77" s="834"/>
      <c r="O77" s="834"/>
      <c r="P77" s="372" t="str">
        <f t="shared" si="1"/>
        <v>NA</v>
      </c>
      <c r="Q77" s="833"/>
      <c r="R77" s="834"/>
      <c r="S77" s="834"/>
      <c r="T77" s="372" t="str">
        <f t="shared" si="2"/>
        <v>NA</v>
      </c>
      <c r="U77" s="833"/>
      <c r="V77" s="834"/>
      <c r="W77" s="834"/>
      <c r="X77" s="372" t="str">
        <f t="shared" si="3"/>
        <v>NA</v>
      </c>
      <c r="Y77" s="833"/>
      <c r="Z77" s="834"/>
      <c r="AA77" s="834"/>
      <c r="AB77" s="372" t="str">
        <f t="shared" si="4"/>
        <v>NA</v>
      </c>
      <c r="AC77" s="833"/>
      <c r="AD77" s="834"/>
      <c r="AE77" s="834"/>
      <c r="AF77" s="372" t="str">
        <f t="shared" si="5"/>
        <v>NA</v>
      </c>
      <c r="AG77" s="833"/>
      <c r="AH77" s="834"/>
      <c r="AI77" s="834"/>
      <c r="AJ77" s="372" t="str">
        <f t="shared" si="6"/>
        <v>NA</v>
      </c>
      <c r="AK77" s="833"/>
      <c r="AL77" s="834"/>
      <c r="AM77" s="834"/>
      <c r="AN77" s="372" t="str">
        <f t="shared" si="7"/>
        <v>NA</v>
      </c>
      <c r="AO77" s="833"/>
      <c r="AP77" s="834"/>
      <c r="AQ77" s="834"/>
      <c r="AR77" s="372" t="str">
        <f t="shared" si="8"/>
        <v>NA</v>
      </c>
      <c r="AS77" s="833"/>
      <c r="AT77" s="834"/>
      <c r="AU77" s="834"/>
      <c r="AV77" s="372" t="str">
        <f t="shared" si="9"/>
        <v>NA</v>
      </c>
      <c r="AW77" s="833"/>
      <c r="AX77" s="834"/>
      <c r="AY77" s="834"/>
      <c r="AZ77" s="372" t="str">
        <f t="shared" si="10"/>
        <v>NA</v>
      </c>
      <c r="BA77" s="833"/>
      <c r="BB77" s="834"/>
      <c r="BC77" s="834"/>
      <c r="BD77" s="372" t="str">
        <f t="shared" si="11"/>
        <v>NA</v>
      </c>
      <c r="BE77" s="833"/>
      <c r="BF77" s="834"/>
      <c r="BG77" s="834"/>
      <c r="BH77" s="372" t="str">
        <f t="shared" si="12"/>
        <v>NA</v>
      </c>
      <c r="BI77" s="833"/>
      <c r="BJ77" s="834"/>
      <c r="BK77" s="834"/>
      <c r="BL77" s="372" t="str">
        <f t="shared" si="13"/>
        <v>NA</v>
      </c>
      <c r="BM77" s="833"/>
      <c r="BN77" s="834"/>
      <c r="BO77" s="834"/>
      <c r="BP77" s="372" t="str">
        <f t="shared" si="14"/>
        <v>NA</v>
      </c>
      <c r="BQ77" s="833"/>
      <c r="BR77" s="834"/>
      <c r="BS77" s="834"/>
      <c r="BT77" s="372" t="str">
        <f t="shared" si="15"/>
        <v>NA</v>
      </c>
      <c r="BU77" s="833"/>
      <c r="BV77" s="834"/>
      <c r="BW77" s="834"/>
      <c r="BX77" s="372" t="str">
        <f t="shared" si="16"/>
        <v>NA</v>
      </c>
      <c r="BY77" s="833"/>
      <c r="BZ77" s="834"/>
      <c r="CA77" s="834"/>
      <c r="CB77" s="372" t="str">
        <f t="shared" si="17"/>
        <v>NA</v>
      </c>
      <c r="CC77" s="833"/>
      <c r="CD77" s="834"/>
      <c r="CE77" s="834"/>
      <c r="CF77" s="372" t="str">
        <f t="shared" si="18"/>
        <v>NA</v>
      </c>
      <c r="CG77" s="833"/>
      <c r="CH77" s="834"/>
      <c r="CI77" s="834"/>
      <c r="CJ77" s="372" t="str">
        <f t="shared" si="19"/>
        <v>NA</v>
      </c>
      <c r="CK77" s="833"/>
      <c r="CL77" s="834"/>
      <c r="CM77" s="834"/>
      <c r="CN77" s="372" t="str">
        <f t="shared" si="20"/>
        <v>NA</v>
      </c>
      <c r="CO77" s="833"/>
      <c r="CP77" s="834"/>
      <c r="CQ77" s="834"/>
      <c r="CR77" s="372" t="str">
        <f t="shared" si="21"/>
        <v>NA</v>
      </c>
      <c r="CS77" s="833"/>
      <c r="CT77" s="834"/>
      <c r="CU77" s="834"/>
      <c r="CV77" s="372" t="str">
        <f t="shared" si="22"/>
        <v>NA</v>
      </c>
      <c r="CW77" s="833"/>
      <c r="CX77" s="834"/>
      <c r="CY77" s="834"/>
      <c r="CZ77" s="372" t="str">
        <f t="shared" si="23"/>
        <v>NA</v>
      </c>
      <c r="DA77" s="833"/>
      <c r="DB77" s="834"/>
      <c r="DC77" s="834"/>
      <c r="DD77" s="372" t="str">
        <f t="shared" si="24"/>
        <v>NA</v>
      </c>
      <c r="DE77" s="833"/>
      <c r="DF77" s="834"/>
      <c r="DG77" s="834"/>
      <c r="DH77" s="372" t="str">
        <f t="shared" si="25"/>
        <v>NA</v>
      </c>
      <c r="DI77" s="833"/>
      <c r="DJ77" s="834"/>
      <c r="DK77" s="834"/>
      <c r="DL77" s="372" t="str">
        <f t="shared" si="26"/>
        <v>NA</v>
      </c>
      <c r="DM77" s="833"/>
      <c r="DN77" s="834"/>
      <c r="DO77" s="834"/>
      <c r="DP77" s="372" t="str">
        <f t="shared" si="27"/>
        <v>NA</v>
      </c>
      <c r="DQ77" s="833"/>
      <c r="DR77" s="834"/>
      <c r="DS77" s="834"/>
      <c r="DT77" s="372" t="str">
        <f t="shared" si="28"/>
        <v>NA</v>
      </c>
      <c r="DU77" s="833"/>
      <c r="DV77" s="834"/>
      <c r="DW77" s="834"/>
      <c r="DX77" s="372" t="str">
        <f t="shared" si="29"/>
        <v>NA</v>
      </c>
      <c r="DY77" s="833"/>
      <c r="DZ77" s="834"/>
      <c r="EA77" s="834"/>
      <c r="EB77" s="372" t="str">
        <f t="shared" si="30"/>
        <v>NA</v>
      </c>
      <c r="EC77" s="827"/>
      <c r="ED77" s="828"/>
      <c r="EE77" s="828"/>
      <c r="EF77" s="372" t="str">
        <f t="shared" si="31"/>
        <v>NA</v>
      </c>
      <c r="EG77" s="833"/>
      <c r="EH77" s="834"/>
      <c r="EI77" s="834"/>
      <c r="EJ77" s="372" t="str">
        <f t="shared" si="32"/>
        <v>NA</v>
      </c>
      <c r="EK77" s="833"/>
      <c r="EL77" s="834"/>
      <c r="EM77" s="834"/>
      <c r="EN77" s="372" t="str">
        <f t="shared" si="33"/>
        <v>NA</v>
      </c>
      <c r="EO77" s="833"/>
      <c r="EP77" s="834"/>
      <c r="EQ77" s="834"/>
      <c r="ER77" s="372" t="str">
        <f t="shared" si="34"/>
        <v>NA</v>
      </c>
      <c r="ES77" s="833"/>
      <c r="ET77" s="834"/>
      <c r="EU77" s="834"/>
      <c r="EV77" s="372" t="str">
        <f t="shared" si="35"/>
        <v>NA</v>
      </c>
      <c r="EW77" s="833"/>
      <c r="EX77" s="834"/>
      <c r="EY77" s="834"/>
      <c r="EZ77" s="372" t="str">
        <f t="shared" si="36"/>
        <v>NA</v>
      </c>
      <c r="FA77" s="833"/>
      <c r="FB77" s="834"/>
      <c r="FC77" s="834"/>
      <c r="FD77" s="372" t="str">
        <f t="shared" si="37"/>
        <v>NA</v>
      </c>
      <c r="FE77" s="833"/>
      <c r="FF77" s="834"/>
      <c r="FG77" s="834"/>
      <c r="FH77" s="372" t="str">
        <f t="shared" si="38"/>
        <v>NA</v>
      </c>
      <c r="FI77" s="833"/>
      <c r="FJ77" s="834"/>
      <c r="FK77" s="834"/>
      <c r="FL77" s="372" t="str">
        <f t="shared" si="39"/>
        <v>NA</v>
      </c>
      <c r="FM77" s="833"/>
      <c r="FN77" s="834"/>
      <c r="FO77" s="834"/>
      <c r="FP77" s="372" t="str">
        <f t="shared" si="40"/>
        <v>NA</v>
      </c>
      <c r="FQ77" s="833"/>
      <c r="FR77" s="834"/>
      <c r="FS77" s="834"/>
      <c r="FT77" s="372" t="str">
        <f t="shared" si="41"/>
        <v>NA</v>
      </c>
      <c r="FU77" s="833"/>
      <c r="FV77" s="834"/>
      <c r="FW77" s="834"/>
      <c r="FX77" s="372" t="str">
        <f t="shared" si="42"/>
        <v>NA</v>
      </c>
      <c r="FY77" s="833"/>
      <c r="FZ77" s="834"/>
      <c r="GA77" s="834"/>
      <c r="GB77" s="372" t="str">
        <f t="shared" si="43"/>
        <v>NA</v>
      </c>
      <c r="GC77" s="833"/>
      <c r="GD77" s="834"/>
      <c r="GE77" s="834"/>
      <c r="GF77" s="372" t="str">
        <f t="shared" si="44"/>
        <v>NA</v>
      </c>
      <c r="GG77" s="833"/>
      <c r="GH77" s="834"/>
      <c r="GI77" s="834"/>
      <c r="GJ77" s="372" t="str">
        <f t="shared" si="45"/>
        <v>NA</v>
      </c>
      <c r="GK77" s="833"/>
      <c r="GL77" s="834"/>
      <c r="GM77" s="834"/>
      <c r="GN77" s="372" t="str">
        <f t="shared" si="46"/>
        <v>NA</v>
      </c>
      <c r="GO77" s="833"/>
      <c r="GP77" s="834"/>
      <c r="GQ77" s="834"/>
      <c r="GR77" s="372" t="str">
        <f t="shared" si="47"/>
        <v>NA</v>
      </c>
      <c r="GS77" s="833"/>
      <c r="GT77" s="834"/>
      <c r="GU77" s="834"/>
      <c r="GV77" s="372" t="str">
        <f t="shared" si="48"/>
        <v>NA</v>
      </c>
      <c r="GW77" s="833"/>
      <c r="GX77" s="834"/>
      <c r="GY77" s="834"/>
      <c r="GZ77" s="372" t="str">
        <f t="shared" si="49"/>
        <v>NA</v>
      </c>
      <c r="HA77" s="833"/>
      <c r="HB77" s="834"/>
      <c r="HC77" s="834"/>
      <c r="HD77" s="372" t="str">
        <f t="shared" si="50"/>
        <v>NA</v>
      </c>
      <c r="HE77" s="833"/>
      <c r="HF77" s="834"/>
      <c r="HG77" s="834"/>
      <c r="HH77" s="372" t="str">
        <f t="shared" si="51"/>
        <v>NA</v>
      </c>
      <c r="HI77" s="833"/>
      <c r="HJ77" s="834"/>
      <c r="HK77" s="834"/>
      <c r="HL77" s="372" t="str">
        <f t="shared" si="52"/>
        <v>NA</v>
      </c>
      <c r="HM77" s="833"/>
      <c r="HN77" s="834"/>
      <c r="HO77" s="834"/>
      <c r="HP77" s="372" t="str">
        <f t="shared" si="53"/>
        <v>NA</v>
      </c>
      <c r="HQ77" s="833"/>
      <c r="HR77" s="834"/>
      <c r="HS77" s="834"/>
      <c r="HT77" s="372" t="str">
        <f t="shared" si="54"/>
        <v>NA</v>
      </c>
      <c r="HU77" s="833"/>
      <c r="HV77" s="834"/>
      <c r="HW77" s="834"/>
      <c r="HX77" s="372" t="str">
        <f t="shared" si="55"/>
        <v>NA</v>
      </c>
      <c r="HY77" s="833"/>
      <c r="HZ77" s="834"/>
      <c r="IA77" s="834"/>
      <c r="IB77" s="372" t="str">
        <f t="shared" si="56"/>
        <v>NA</v>
      </c>
      <c r="IC77" s="833"/>
      <c r="ID77" s="834"/>
      <c r="IE77" s="834"/>
      <c r="IF77" s="372" t="str">
        <f t="shared" si="57"/>
        <v>NA</v>
      </c>
      <c r="IG77" s="833"/>
      <c r="IH77" s="834"/>
      <c r="II77" s="834"/>
      <c r="IJ77" s="372" t="str">
        <f t="shared" si="58"/>
        <v>NA</v>
      </c>
      <c r="IK77" s="833"/>
      <c r="IL77" s="834"/>
      <c r="IM77" s="834"/>
      <c r="IN77" s="372" t="str">
        <f t="shared" si="59"/>
        <v>NA</v>
      </c>
      <c r="IO77" s="833"/>
      <c r="IP77" s="834"/>
      <c r="IQ77" s="834"/>
      <c r="IR77" s="372" t="str">
        <f t="shared" si="60"/>
        <v>NA</v>
      </c>
      <c r="IS77" s="833"/>
      <c r="IT77" s="834"/>
      <c r="IU77" s="834"/>
      <c r="IV77" s="372" t="str">
        <f t="shared" si="61"/>
        <v>NA</v>
      </c>
      <c r="IW77" s="833"/>
      <c r="IX77" s="834"/>
      <c r="IY77" s="834"/>
      <c r="IZ77" s="372" t="str">
        <f t="shared" si="62"/>
        <v>NA</v>
      </c>
      <c r="JA77" s="833"/>
      <c r="JB77" s="834"/>
      <c r="JC77" s="834"/>
      <c r="JD77" s="372" t="str">
        <f t="shared" si="63"/>
        <v>NA</v>
      </c>
      <c r="JE77" s="833"/>
      <c r="JF77" s="834"/>
      <c r="JG77" s="834"/>
      <c r="JH77" s="372" t="str">
        <f t="shared" si="64"/>
        <v>NA</v>
      </c>
      <c r="JI77" s="833"/>
      <c r="JJ77" s="834"/>
      <c r="JK77" s="834"/>
      <c r="JL77" s="372" t="str">
        <f t="shared" si="65"/>
        <v>NA</v>
      </c>
      <c r="JM77" s="833"/>
      <c r="JN77" s="834"/>
      <c r="JO77" s="834"/>
      <c r="JP77" s="372" t="str">
        <f t="shared" si="66"/>
        <v>NA</v>
      </c>
      <c r="JQ77" s="833"/>
      <c r="JR77" s="834"/>
      <c r="JS77" s="834"/>
      <c r="JT77" s="372" t="str">
        <f t="shared" si="67"/>
        <v>NA</v>
      </c>
      <c r="JU77" s="833"/>
      <c r="JV77" s="834"/>
      <c r="JW77" s="834"/>
      <c r="JX77" s="372" t="str">
        <f t="shared" si="68"/>
        <v>NA</v>
      </c>
      <c r="JY77" s="833"/>
      <c r="JZ77" s="834"/>
      <c r="KA77" s="834"/>
      <c r="KB77" s="372" t="str">
        <f t="shared" si="69"/>
        <v>NA</v>
      </c>
      <c r="KC77" s="833"/>
      <c r="KD77" s="834"/>
      <c r="KE77" s="834"/>
      <c r="KF77" s="372" t="str">
        <f t="shared" si="70"/>
        <v>NA</v>
      </c>
      <c r="KG77" s="833"/>
      <c r="KH77" s="834"/>
      <c r="KI77" s="834"/>
      <c r="KJ77" s="372" t="str">
        <f t="shared" si="71"/>
        <v>NA</v>
      </c>
      <c r="KK77" s="833"/>
      <c r="KL77" s="834"/>
      <c r="KM77" s="834"/>
      <c r="KN77" s="372" t="str">
        <f t="shared" si="72"/>
        <v>NA</v>
      </c>
      <c r="KO77" s="833"/>
      <c r="KP77" s="834"/>
      <c r="KQ77" s="834"/>
      <c r="KR77" s="372" t="str">
        <f t="shared" si="73"/>
        <v>NA</v>
      </c>
      <c r="KS77" s="833"/>
      <c r="KT77" s="834"/>
      <c r="KU77" s="834"/>
      <c r="KV77" s="372" t="str">
        <f t="shared" si="74"/>
        <v>NA</v>
      </c>
      <c r="KW77" s="833"/>
      <c r="KX77" s="834"/>
      <c r="KY77" s="834"/>
      <c r="KZ77" s="372" t="str">
        <f t="shared" si="75"/>
        <v>NA</v>
      </c>
      <c r="LA77" s="833"/>
      <c r="LB77" s="834"/>
      <c r="LC77" s="834"/>
      <c r="LD77" s="372" t="str">
        <f t="shared" si="76"/>
        <v>NA</v>
      </c>
      <c r="LE77" s="833"/>
      <c r="LF77" s="834"/>
      <c r="LG77" s="834"/>
      <c r="LH77" s="372" t="str">
        <f t="shared" si="77"/>
        <v>NA</v>
      </c>
      <c r="LI77" s="833"/>
      <c r="LJ77" s="834"/>
      <c r="LK77" s="834"/>
      <c r="LL77" s="372" t="str">
        <f t="shared" si="78"/>
        <v>NA</v>
      </c>
      <c r="LM77" s="833"/>
      <c r="LN77" s="834"/>
      <c r="LO77" s="834"/>
      <c r="LP77" s="372" t="str">
        <f t="shared" si="79"/>
        <v>NA</v>
      </c>
      <c r="LQ77" s="833"/>
      <c r="LR77" s="834"/>
      <c r="LS77" s="834"/>
      <c r="LT77" s="372" t="str">
        <f t="shared" si="80"/>
        <v>NA</v>
      </c>
      <c r="LU77" s="833"/>
      <c r="LV77" s="834"/>
      <c r="LW77" s="834"/>
      <c r="LX77" s="372" t="str">
        <f t="shared" si="81"/>
        <v>NA</v>
      </c>
      <c r="LY77" s="833"/>
      <c r="LZ77" s="834"/>
      <c r="MA77" s="834"/>
      <c r="MB77" s="372" t="str">
        <f t="shared" si="82"/>
        <v>NA</v>
      </c>
      <c r="MC77" s="833"/>
      <c r="MD77" s="834"/>
      <c r="ME77" s="834"/>
      <c r="MF77" s="372" t="str">
        <f t="shared" si="83"/>
        <v>NA</v>
      </c>
      <c r="MG77" s="833"/>
      <c r="MH77" s="834"/>
      <c r="MI77" s="834"/>
      <c r="MJ77" s="372" t="str">
        <f t="shared" si="84"/>
        <v>NA</v>
      </c>
      <c r="MK77" s="833"/>
      <c r="ML77" s="834"/>
      <c r="MM77" s="834"/>
      <c r="MN77" s="372" t="str">
        <f t="shared" si="85"/>
        <v>NA</v>
      </c>
      <c r="MO77" s="833"/>
      <c r="MP77" s="834"/>
      <c r="MQ77" s="834"/>
      <c r="MR77" s="372" t="str">
        <f t="shared" si="86"/>
        <v>NA</v>
      </c>
      <c r="MS77" s="833"/>
      <c r="MT77" s="834"/>
      <c r="MU77" s="834"/>
      <c r="MV77" s="372" t="str">
        <f t="shared" si="87"/>
        <v>NA</v>
      </c>
      <c r="MW77" s="833"/>
      <c r="MX77" s="834"/>
      <c r="MY77" s="834"/>
      <c r="MZ77" s="372" t="str">
        <f t="shared" si="88"/>
        <v>NA</v>
      </c>
      <c r="NA77" s="833"/>
      <c r="NB77" s="834"/>
      <c r="NC77" s="834"/>
      <c r="ND77" s="372" t="str">
        <f t="shared" si="89"/>
        <v>NA</v>
      </c>
      <c r="NE77" s="833"/>
      <c r="NF77" s="834"/>
      <c r="NG77" s="834"/>
      <c r="NH77" s="372" t="str">
        <f t="shared" si="90"/>
        <v>NA</v>
      </c>
      <c r="NI77" s="406" t="str">
        <f t="shared" si="0"/>
        <v>NA</v>
      </c>
      <c r="NJ77" s="405">
        <f>SUM(NI77)</f>
        <v>0</v>
      </c>
      <c r="NK77" s="100"/>
      <c r="NL77" s="100"/>
    </row>
    <row r="78" spans="1:376" s="26" customFormat="1" ht="126" customHeight="1">
      <c r="A78" s="1060"/>
      <c r="B78" s="1058"/>
      <c r="C78" s="1059"/>
      <c r="D78" s="374" t="s">
        <v>94</v>
      </c>
      <c r="E78" s="875" t="s">
        <v>309</v>
      </c>
      <c r="F78" s="876"/>
      <c r="G78" s="865">
        <v>4</v>
      </c>
      <c r="H78" s="866"/>
      <c r="I78" s="376" t="s">
        <v>652</v>
      </c>
      <c r="J78" s="384"/>
      <c r="K78" s="383">
        <f>M78</f>
        <v>0</v>
      </c>
      <c r="L78" s="388"/>
      <c r="M78" s="827"/>
      <c r="N78" s="828"/>
      <c r="O78" s="828"/>
      <c r="P78" s="372" t="str">
        <f t="shared" si="1"/>
        <v>NA</v>
      </c>
      <c r="Q78" s="827"/>
      <c r="R78" s="828"/>
      <c r="S78" s="828"/>
      <c r="T78" s="372" t="str">
        <f t="shared" si="2"/>
        <v>NA</v>
      </c>
      <c r="U78" s="827"/>
      <c r="V78" s="828"/>
      <c r="W78" s="828"/>
      <c r="X78" s="372" t="str">
        <f t="shared" si="3"/>
        <v>NA</v>
      </c>
      <c r="Y78" s="827"/>
      <c r="Z78" s="828"/>
      <c r="AA78" s="828"/>
      <c r="AB78" s="372" t="str">
        <f t="shared" si="4"/>
        <v>NA</v>
      </c>
      <c r="AC78" s="827"/>
      <c r="AD78" s="828"/>
      <c r="AE78" s="828"/>
      <c r="AF78" s="372" t="str">
        <f t="shared" si="5"/>
        <v>NA</v>
      </c>
      <c r="AG78" s="827"/>
      <c r="AH78" s="828"/>
      <c r="AI78" s="828"/>
      <c r="AJ78" s="372" t="str">
        <f t="shared" si="6"/>
        <v>NA</v>
      </c>
      <c r="AK78" s="827"/>
      <c r="AL78" s="828"/>
      <c r="AM78" s="828"/>
      <c r="AN78" s="372" t="str">
        <f t="shared" si="7"/>
        <v>NA</v>
      </c>
      <c r="AO78" s="827"/>
      <c r="AP78" s="828"/>
      <c r="AQ78" s="828"/>
      <c r="AR78" s="372" t="str">
        <f t="shared" si="8"/>
        <v>NA</v>
      </c>
      <c r="AS78" s="827"/>
      <c r="AT78" s="828"/>
      <c r="AU78" s="828"/>
      <c r="AV78" s="372" t="str">
        <f t="shared" si="9"/>
        <v>NA</v>
      </c>
      <c r="AW78" s="827"/>
      <c r="AX78" s="828"/>
      <c r="AY78" s="828"/>
      <c r="AZ78" s="372" t="str">
        <f t="shared" si="10"/>
        <v>NA</v>
      </c>
      <c r="BA78" s="827"/>
      <c r="BB78" s="828"/>
      <c r="BC78" s="828"/>
      <c r="BD78" s="372" t="str">
        <f t="shared" si="11"/>
        <v>NA</v>
      </c>
      <c r="BE78" s="827"/>
      <c r="BF78" s="828"/>
      <c r="BG78" s="828"/>
      <c r="BH78" s="372" t="str">
        <f t="shared" si="12"/>
        <v>NA</v>
      </c>
      <c r="BI78" s="827"/>
      <c r="BJ78" s="828"/>
      <c r="BK78" s="828"/>
      <c r="BL78" s="372" t="str">
        <f t="shared" si="13"/>
        <v>NA</v>
      </c>
      <c r="BM78" s="827"/>
      <c r="BN78" s="828"/>
      <c r="BO78" s="828"/>
      <c r="BP78" s="372" t="str">
        <f t="shared" si="14"/>
        <v>NA</v>
      </c>
      <c r="BQ78" s="827"/>
      <c r="BR78" s="828"/>
      <c r="BS78" s="828"/>
      <c r="BT78" s="372" t="str">
        <f t="shared" si="15"/>
        <v>NA</v>
      </c>
      <c r="BU78" s="827"/>
      <c r="BV78" s="828"/>
      <c r="BW78" s="828"/>
      <c r="BX78" s="372" t="str">
        <f t="shared" si="16"/>
        <v>NA</v>
      </c>
      <c r="BY78" s="827"/>
      <c r="BZ78" s="828"/>
      <c r="CA78" s="828"/>
      <c r="CB78" s="372" t="str">
        <f t="shared" si="17"/>
        <v>NA</v>
      </c>
      <c r="CC78" s="827"/>
      <c r="CD78" s="828"/>
      <c r="CE78" s="828"/>
      <c r="CF78" s="372" t="str">
        <f t="shared" si="18"/>
        <v>NA</v>
      </c>
      <c r="CG78" s="827"/>
      <c r="CH78" s="828"/>
      <c r="CI78" s="828"/>
      <c r="CJ78" s="372" t="str">
        <f t="shared" si="19"/>
        <v>NA</v>
      </c>
      <c r="CK78" s="827"/>
      <c r="CL78" s="828"/>
      <c r="CM78" s="828"/>
      <c r="CN78" s="372" t="str">
        <f t="shared" si="20"/>
        <v>NA</v>
      </c>
      <c r="CO78" s="827"/>
      <c r="CP78" s="828"/>
      <c r="CQ78" s="828"/>
      <c r="CR78" s="372" t="str">
        <f t="shared" si="21"/>
        <v>NA</v>
      </c>
      <c r="CS78" s="827"/>
      <c r="CT78" s="828"/>
      <c r="CU78" s="828"/>
      <c r="CV78" s="372" t="str">
        <f t="shared" si="22"/>
        <v>NA</v>
      </c>
      <c r="CW78" s="827"/>
      <c r="CX78" s="828"/>
      <c r="CY78" s="828"/>
      <c r="CZ78" s="372" t="str">
        <f t="shared" si="23"/>
        <v>NA</v>
      </c>
      <c r="DA78" s="827"/>
      <c r="DB78" s="828"/>
      <c r="DC78" s="828"/>
      <c r="DD78" s="372" t="str">
        <f t="shared" si="24"/>
        <v>NA</v>
      </c>
      <c r="DE78" s="827"/>
      <c r="DF78" s="828"/>
      <c r="DG78" s="828"/>
      <c r="DH78" s="372" t="str">
        <f t="shared" si="25"/>
        <v>NA</v>
      </c>
      <c r="DI78" s="827"/>
      <c r="DJ78" s="828"/>
      <c r="DK78" s="828"/>
      <c r="DL78" s="372" t="str">
        <f t="shared" si="26"/>
        <v>NA</v>
      </c>
      <c r="DM78" s="827"/>
      <c r="DN78" s="828"/>
      <c r="DO78" s="828"/>
      <c r="DP78" s="372" t="str">
        <f t="shared" si="27"/>
        <v>NA</v>
      </c>
      <c r="DQ78" s="827"/>
      <c r="DR78" s="828"/>
      <c r="DS78" s="828"/>
      <c r="DT78" s="372" t="str">
        <f t="shared" si="28"/>
        <v>NA</v>
      </c>
      <c r="DU78" s="827"/>
      <c r="DV78" s="828"/>
      <c r="DW78" s="828"/>
      <c r="DX78" s="372" t="str">
        <f t="shared" si="29"/>
        <v>NA</v>
      </c>
      <c r="DY78" s="827"/>
      <c r="DZ78" s="828"/>
      <c r="EA78" s="828"/>
      <c r="EB78" s="372" t="str">
        <f t="shared" si="30"/>
        <v>NA</v>
      </c>
      <c r="EC78" s="827"/>
      <c r="ED78" s="828"/>
      <c r="EE78" s="828"/>
      <c r="EF78" s="372" t="str">
        <f t="shared" si="31"/>
        <v>NA</v>
      </c>
      <c r="EG78" s="827"/>
      <c r="EH78" s="828"/>
      <c r="EI78" s="828"/>
      <c r="EJ78" s="372" t="str">
        <f t="shared" si="32"/>
        <v>NA</v>
      </c>
      <c r="EK78" s="827"/>
      <c r="EL78" s="828"/>
      <c r="EM78" s="828"/>
      <c r="EN78" s="372" t="str">
        <f t="shared" si="33"/>
        <v>NA</v>
      </c>
      <c r="EO78" s="827"/>
      <c r="EP78" s="828"/>
      <c r="EQ78" s="828"/>
      <c r="ER78" s="372" t="str">
        <f t="shared" si="34"/>
        <v>NA</v>
      </c>
      <c r="ES78" s="827"/>
      <c r="ET78" s="828"/>
      <c r="EU78" s="828"/>
      <c r="EV78" s="372" t="str">
        <f t="shared" si="35"/>
        <v>NA</v>
      </c>
      <c r="EW78" s="827"/>
      <c r="EX78" s="828"/>
      <c r="EY78" s="828"/>
      <c r="EZ78" s="372" t="str">
        <f t="shared" si="36"/>
        <v>NA</v>
      </c>
      <c r="FA78" s="827"/>
      <c r="FB78" s="828"/>
      <c r="FC78" s="828"/>
      <c r="FD78" s="372" t="str">
        <f t="shared" si="37"/>
        <v>NA</v>
      </c>
      <c r="FE78" s="827"/>
      <c r="FF78" s="828"/>
      <c r="FG78" s="828"/>
      <c r="FH78" s="372" t="str">
        <f t="shared" si="38"/>
        <v>NA</v>
      </c>
      <c r="FI78" s="827"/>
      <c r="FJ78" s="828"/>
      <c r="FK78" s="828"/>
      <c r="FL78" s="372" t="str">
        <f t="shared" si="39"/>
        <v>NA</v>
      </c>
      <c r="FM78" s="827"/>
      <c r="FN78" s="828"/>
      <c r="FO78" s="828"/>
      <c r="FP78" s="372" t="str">
        <f t="shared" si="40"/>
        <v>NA</v>
      </c>
      <c r="FQ78" s="827"/>
      <c r="FR78" s="828"/>
      <c r="FS78" s="828"/>
      <c r="FT78" s="372" t="str">
        <f t="shared" si="41"/>
        <v>NA</v>
      </c>
      <c r="FU78" s="827"/>
      <c r="FV78" s="828"/>
      <c r="FW78" s="828"/>
      <c r="FX78" s="372" t="str">
        <f t="shared" si="42"/>
        <v>NA</v>
      </c>
      <c r="FY78" s="827"/>
      <c r="FZ78" s="828"/>
      <c r="GA78" s="828"/>
      <c r="GB78" s="372" t="str">
        <f t="shared" si="43"/>
        <v>NA</v>
      </c>
      <c r="GC78" s="827"/>
      <c r="GD78" s="828"/>
      <c r="GE78" s="828"/>
      <c r="GF78" s="372" t="str">
        <f t="shared" si="44"/>
        <v>NA</v>
      </c>
      <c r="GG78" s="827"/>
      <c r="GH78" s="828"/>
      <c r="GI78" s="828"/>
      <c r="GJ78" s="372" t="str">
        <f t="shared" si="45"/>
        <v>NA</v>
      </c>
      <c r="GK78" s="827"/>
      <c r="GL78" s="828"/>
      <c r="GM78" s="828"/>
      <c r="GN78" s="372" t="str">
        <f t="shared" si="46"/>
        <v>NA</v>
      </c>
      <c r="GO78" s="827"/>
      <c r="GP78" s="828"/>
      <c r="GQ78" s="828"/>
      <c r="GR78" s="372" t="str">
        <f t="shared" si="47"/>
        <v>NA</v>
      </c>
      <c r="GS78" s="827"/>
      <c r="GT78" s="828"/>
      <c r="GU78" s="828"/>
      <c r="GV78" s="372" t="str">
        <f t="shared" si="48"/>
        <v>NA</v>
      </c>
      <c r="GW78" s="827"/>
      <c r="GX78" s="828"/>
      <c r="GY78" s="828"/>
      <c r="GZ78" s="372" t="str">
        <f t="shared" si="49"/>
        <v>NA</v>
      </c>
      <c r="HA78" s="827"/>
      <c r="HB78" s="828"/>
      <c r="HC78" s="828"/>
      <c r="HD78" s="372" t="str">
        <f t="shared" si="50"/>
        <v>NA</v>
      </c>
      <c r="HE78" s="827"/>
      <c r="HF78" s="828"/>
      <c r="HG78" s="828"/>
      <c r="HH78" s="372" t="str">
        <f t="shared" si="51"/>
        <v>NA</v>
      </c>
      <c r="HI78" s="827"/>
      <c r="HJ78" s="828"/>
      <c r="HK78" s="828"/>
      <c r="HL78" s="372" t="str">
        <f t="shared" si="52"/>
        <v>NA</v>
      </c>
      <c r="HM78" s="827"/>
      <c r="HN78" s="828"/>
      <c r="HO78" s="828"/>
      <c r="HP78" s="372" t="str">
        <f t="shared" si="53"/>
        <v>NA</v>
      </c>
      <c r="HQ78" s="827"/>
      <c r="HR78" s="828"/>
      <c r="HS78" s="828"/>
      <c r="HT78" s="372" t="str">
        <f t="shared" si="54"/>
        <v>NA</v>
      </c>
      <c r="HU78" s="827"/>
      <c r="HV78" s="828"/>
      <c r="HW78" s="828"/>
      <c r="HX78" s="372" t="str">
        <f t="shared" si="55"/>
        <v>NA</v>
      </c>
      <c r="HY78" s="827"/>
      <c r="HZ78" s="828"/>
      <c r="IA78" s="828"/>
      <c r="IB78" s="372" t="str">
        <f t="shared" si="56"/>
        <v>NA</v>
      </c>
      <c r="IC78" s="827"/>
      <c r="ID78" s="828"/>
      <c r="IE78" s="828"/>
      <c r="IF78" s="372" t="str">
        <f t="shared" si="57"/>
        <v>NA</v>
      </c>
      <c r="IG78" s="827"/>
      <c r="IH78" s="828"/>
      <c r="II78" s="828"/>
      <c r="IJ78" s="372" t="str">
        <f t="shared" si="58"/>
        <v>NA</v>
      </c>
      <c r="IK78" s="827"/>
      <c r="IL78" s="828"/>
      <c r="IM78" s="828"/>
      <c r="IN78" s="372" t="str">
        <f t="shared" si="59"/>
        <v>NA</v>
      </c>
      <c r="IO78" s="827"/>
      <c r="IP78" s="828"/>
      <c r="IQ78" s="828"/>
      <c r="IR78" s="372" t="str">
        <f t="shared" si="60"/>
        <v>NA</v>
      </c>
      <c r="IS78" s="827"/>
      <c r="IT78" s="828"/>
      <c r="IU78" s="828"/>
      <c r="IV78" s="372" t="str">
        <f t="shared" si="61"/>
        <v>NA</v>
      </c>
      <c r="IW78" s="827"/>
      <c r="IX78" s="828"/>
      <c r="IY78" s="828"/>
      <c r="IZ78" s="372" t="str">
        <f t="shared" si="62"/>
        <v>NA</v>
      </c>
      <c r="JA78" s="827"/>
      <c r="JB78" s="828"/>
      <c r="JC78" s="828"/>
      <c r="JD78" s="372" t="str">
        <f t="shared" si="63"/>
        <v>NA</v>
      </c>
      <c r="JE78" s="827"/>
      <c r="JF78" s="828"/>
      <c r="JG78" s="828"/>
      <c r="JH78" s="372" t="str">
        <f t="shared" si="64"/>
        <v>NA</v>
      </c>
      <c r="JI78" s="827"/>
      <c r="JJ78" s="828"/>
      <c r="JK78" s="828"/>
      <c r="JL78" s="372" t="str">
        <f t="shared" si="65"/>
        <v>NA</v>
      </c>
      <c r="JM78" s="827"/>
      <c r="JN78" s="828"/>
      <c r="JO78" s="828"/>
      <c r="JP78" s="372" t="str">
        <f t="shared" si="66"/>
        <v>NA</v>
      </c>
      <c r="JQ78" s="827"/>
      <c r="JR78" s="828"/>
      <c r="JS78" s="828"/>
      <c r="JT78" s="372" t="str">
        <f t="shared" si="67"/>
        <v>NA</v>
      </c>
      <c r="JU78" s="827"/>
      <c r="JV78" s="828"/>
      <c r="JW78" s="828"/>
      <c r="JX78" s="372" t="str">
        <f t="shared" si="68"/>
        <v>NA</v>
      </c>
      <c r="JY78" s="827"/>
      <c r="JZ78" s="828"/>
      <c r="KA78" s="828"/>
      <c r="KB78" s="372" t="str">
        <f t="shared" si="69"/>
        <v>NA</v>
      </c>
      <c r="KC78" s="827"/>
      <c r="KD78" s="828"/>
      <c r="KE78" s="828"/>
      <c r="KF78" s="372" t="str">
        <f t="shared" si="70"/>
        <v>NA</v>
      </c>
      <c r="KG78" s="827"/>
      <c r="KH78" s="828"/>
      <c r="KI78" s="828"/>
      <c r="KJ78" s="372" t="str">
        <f t="shared" si="71"/>
        <v>NA</v>
      </c>
      <c r="KK78" s="827"/>
      <c r="KL78" s="828"/>
      <c r="KM78" s="828"/>
      <c r="KN78" s="372" t="str">
        <f t="shared" si="72"/>
        <v>NA</v>
      </c>
      <c r="KO78" s="827"/>
      <c r="KP78" s="828"/>
      <c r="KQ78" s="828"/>
      <c r="KR78" s="372" t="str">
        <f t="shared" si="73"/>
        <v>NA</v>
      </c>
      <c r="KS78" s="827"/>
      <c r="KT78" s="828"/>
      <c r="KU78" s="828"/>
      <c r="KV78" s="372" t="str">
        <f t="shared" si="74"/>
        <v>NA</v>
      </c>
      <c r="KW78" s="827"/>
      <c r="KX78" s="828"/>
      <c r="KY78" s="828"/>
      <c r="KZ78" s="372" t="str">
        <f t="shared" si="75"/>
        <v>NA</v>
      </c>
      <c r="LA78" s="827"/>
      <c r="LB78" s="828"/>
      <c r="LC78" s="828"/>
      <c r="LD78" s="372" t="str">
        <f t="shared" si="76"/>
        <v>NA</v>
      </c>
      <c r="LE78" s="827"/>
      <c r="LF78" s="828"/>
      <c r="LG78" s="828"/>
      <c r="LH78" s="372" t="str">
        <f t="shared" si="77"/>
        <v>NA</v>
      </c>
      <c r="LI78" s="827"/>
      <c r="LJ78" s="828"/>
      <c r="LK78" s="828"/>
      <c r="LL78" s="372" t="str">
        <f t="shared" si="78"/>
        <v>NA</v>
      </c>
      <c r="LM78" s="827"/>
      <c r="LN78" s="828"/>
      <c r="LO78" s="828"/>
      <c r="LP78" s="372" t="str">
        <f t="shared" si="79"/>
        <v>NA</v>
      </c>
      <c r="LQ78" s="827"/>
      <c r="LR78" s="828"/>
      <c r="LS78" s="828"/>
      <c r="LT78" s="372" t="str">
        <f t="shared" si="80"/>
        <v>NA</v>
      </c>
      <c r="LU78" s="827"/>
      <c r="LV78" s="828"/>
      <c r="LW78" s="828"/>
      <c r="LX78" s="372" t="str">
        <f t="shared" si="81"/>
        <v>NA</v>
      </c>
      <c r="LY78" s="827"/>
      <c r="LZ78" s="828"/>
      <c r="MA78" s="828"/>
      <c r="MB78" s="372" t="str">
        <f t="shared" si="82"/>
        <v>NA</v>
      </c>
      <c r="MC78" s="827"/>
      <c r="MD78" s="828"/>
      <c r="ME78" s="828"/>
      <c r="MF78" s="372" t="str">
        <f t="shared" si="83"/>
        <v>NA</v>
      </c>
      <c r="MG78" s="827"/>
      <c r="MH78" s="828"/>
      <c r="MI78" s="828"/>
      <c r="MJ78" s="372" t="str">
        <f t="shared" si="84"/>
        <v>NA</v>
      </c>
      <c r="MK78" s="827"/>
      <c r="ML78" s="828"/>
      <c r="MM78" s="828"/>
      <c r="MN78" s="372" t="str">
        <f t="shared" si="85"/>
        <v>NA</v>
      </c>
      <c r="MO78" s="827"/>
      <c r="MP78" s="828"/>
      <c r="MQ78" s="828"/>
      <c r="MR78" s="372" t="str">
        <f t="shared" si="86"/>
        <v>NA</v>
      </c>
      <c r="MS78" s="827"/>
      <c r="MT78" s="828"/>
      <c r="MU78" s="828"/>
      <c r="MV78" s="372" t="str">
        <f t="shared" si="87"/>
        <v>NA</v>
      </c>
      <c r="MW78" s="827"/>
      <c r="MX78" s="828"/>
      <c r="MY78" s="828"/>
      <c r="MZ78" s="372" t="str">
        <f t="shared" si="88"/>
        <v>NA</v>
      </c>
      <c r="NA78" s="827"/>
      <c r="NB78" s="828"/>
      <c r="NC78" s="828"/>
      <c r="ND78" s="372" t="str">
        <f t="shared" si="89"/>
        <v>NA</v>
      </c>
      <c r="NE78" s="827"/>
      <c r="NF78" s="828"/>
      <c r="NG78" s="828"/>
      <c r="NH78" s="372" t="str">
        <f t="shared" si="90"/>
        <v>NA</v>
      </c>
      <c r="NI78" s="406" t="str">
        <f t="shared" si="0"/>
        <v>NA</v>
      </c>
      <c r="NJ78" s="405">
        <f>SUM(NI78)</f>
        <v>0</v>
      </c>
      <c r="NK78" s="100"/>
      <c r="NL78" s="100"/>
    </row>
    <row r="79" spans="1:376" s="29" customFormat="1" ht="39" hidden="1" customHeight="1">
      <c r="J79" s="386"/>
      <c r="L79" s="389"/>
      <c r="M79" s="858">
        <f>IF(COUNTIF(N7:O15,"*")&gt;0,"Excluye AF",SUM(M38:O78))</f>
        <v>0</v>
      </c>
      <c r="N79" s="859"/>
      <c r="O79" s="859"/>
      <c r="P79" s="860"/>
      <c r="Q79" s="858">
        <f>IF(COUNTIF(R7:S15,"*")&gt;0,"Excluye AF",SUM(Q38:S78))</f>
        <v>0</v>
      </c>
      <c r="R79" s="859"/>
      <c r="S79" s="859"/>
      <c r="T79" s="860"/>
      <c r="U79" s="858">
        <f>IF(COUNTIF(V7:W15,"*")&gt;0,"Excluye AF",SUM(U38:W78))</f>
        <v>0</v>
      </c>
      <c r="V79" s="859"/>
      <c r="W79" s="859"/>
      <c r="X79" s="860"/>
      <c r="Y79" s="858">
        <f>IF(COUNTIF(Z7:AA15,"*")&gt;0,"Excluye AF",SUM(Y38:AA78))</f>
        <v>0</v>
      </c>
      <c r="Z79" s="859"/>
      <c r="AA79" s="859"/>
      <c r="AB79" s="860"/>
      <c r="AC79" s="858">
        <f>IF(COUNTIF(AD7:AE15,"*")&gt;0,"Excluye AF",SUM(AC38:AE78))</f>
        <v>0</v>
      </c>
      <c r="AD79" s="859"/>
      <c r="AE79" s="859"/>
      <c r="AF79" s="860"/>
      <c r="AG79" s="858">
        <f>IF(COUNTIF(AH7:AI15,"*")&gt;0,"Excluye AF",SUM(AG38:AI78))</f>
        <v>0</v>
      </c>
      <c r="AH79" s="859"/>
      <c r="AI79" s="859"/>
      <c r="AJ79" s="860"/>
      <c r="AK79" s="858">
        <f>IF(COUNTIF(AL7:AM15,"*")&gt;0,"Excluye AF",SUM(AK38:AM78))</f>
        <v>0</v>
      </c>
      <c r="AL79" s="859"/>
      <c r="AM79" s="859"/>
      <c r="AN79" s="860"/>
      <c r="AO79" s="858">
        <f>IF(COUNTIF(AP7:AQ15,"*")&gt;0,"Excluye AF",SUM(AO38:AQ78))</f>
        <v>0</v>
      </c>
      <c r="AP79" s="859"/>
      <c r="AQ79" s="859"/>
      <c r="AR79" s="860"/>
      <c r="AS79" s="858">
        <f>IF(COUNTIF(AT7:AU15,"*")&gt;0,"Excluye AF",SUM(AS38:AU78))</f>
        <v>0</v>
      </c>
      <c r="AT79" s="859"/>
      <c r="AU79" s="859"/>
      <c r="AV79" s="860"/>
      <c r="AW79" s="858">
        <f>IF(COUNTIF(AX7:AY15,"*")&gt;0,"Excluye AF",SUM(AW38:AY78))</f>
        <v>0</v>
      </c>
      <c r="AX79" s="859"/>
      <c r="AY79" s="859"/>
      <c r="AZ79" s="860"/>
      <c r="BA79" s="858">
        <f>IF(COUNTIF(BB7:BC15,"*")&gt;0,"Excluye AF",SUM(BA38:BC78))</f>
        <v>0</v>
      </c>
      <c r="BB79" s="859"/>
      <c r="BC79" s="859"/>
      <c r="BD79" s="860"/>
      <c r="BE79" s="858">
        <f>IF(COUNTIF(BF7:BG15,"*")&gt;0,"Excluye AF",SUM(BE38:BG78))</f>
        <v>0</v>
      </c>
      <c r="BF79" s="859"/>
      <c r="BG79" s="859"/>
      <c r="BH79" s="860"/>
      <c r="BI79" s="858">
        <f>IF(COUNTIF(BJ7:BK15,"*")&gt;0,"Excluye AF",SUM(BI38:BK78))</f>
        <v>0</v>
      </c>
      <c r="BJ79" s="859"/>
      <c r="BK79" s="859"/>
      <c r="BL79" s="860"/>
      <c r="BM79" s="858">
        <f>IF(COUNTIF(BN7:BO15,"*")&gt;0,"Excluye AF",SUM(BM38:BO78))</f>
        <v>0</v>
      </c>
      <c r="BN79" s="859"/>
      <c r="BO79" s="859"/>
      <c r="BP79" s="860"/>
      <c r="BQ79" s="858">
        <f>IF(COUNTIF(BR7:BS15,"*")&gt;0,"Excluye AF",SUM(BQ38:BS78))</f>
        <v>0</v>
      </c>
      <c r="BR79" s="859"/>
      <c r="BS79" s="859"/>
      <c r="BT79" s="860"/>
      <c r="BU79" s="858">
        <f>IF(COUNTIF(BV7:BW15,"*")&gt;0,"Excluye AF",SUM(BU38:BW78))</f>
        <v>0</v>
      </c>
      <c r="BV79" s="859"/>
      <c r="BW79" s="859"/>
      <c r="BX79" s="860"/>
      <c r="BY79" s="858">
        <f>IF(COUNTIF(BZ7:CA15,"*")&gt;0,"Excluye AF",SUM(BY38:CA78))</f>
        <v>0</v>
      </c>
      <c r="BZ79" s="859"/>
      <c r="CA79" s="859"/>
      <c r="CB79" s="860"/>
      <c r="CC79" s="858">
        <f>IF(COUNTIF(CD7:CE15,"*")&gt;0,"Excluye AF",SUM(CC38:CE78))</f>
        <v>0</v>
      </c>
      <c r="CD79" s="859"/>
      <c r="CE79" s="859"/>
      <c r="CF79" s="860"/>
      <c r="CG79" s="858">
        <f>IF(COUNTIF(CH7:CI15,"*")&gt;0,"Excluye AF",SUM(CG38:CI78))</f>
        <v>0</v>
      </c>
      <c r="CH79" s="859"/>
      <c r="CI79" s="859"/>
      <c r="CJ79" s="860"/>
      <c r="CK79" s="858">
        <f>IF(COUNTIF(CL7:CM15,"*")&gt;0,"Excluye AF",SUM(CK38:CM78))</f>
        <v>0</v>
      </c>
      <c r="CL79" s="859"/>
      <c r="CM79" s="859"/>
      <c r="CN79" s="860"/>
      <c r="CO79" s="858">
        <f>IF(COUNTIF(CP7:CQ15,"*")&gt;0,"Excluye AF",SUM(CO38:CQ78))</f>
        <v>0</v>
      </c>
      <c r="CP79" s="859"/>
      <c r="CQ79" s="859"/>
      <c r="CR79" s="860"/>
      <c r="CS79" s="858">
        <f>IF(COUNTIF(CT7:CU15,"*")&gt;0,"Excluye AF",SUM(CS38:CU78))</f>
        <v>0</v>
      </c>
      <c r="CT79" s="859"/>
      <c r="CU79" s="859"/>
      <c r="CV79" s="860"/>
      <c r="CW79" s="858">
        <f>IF(COUNTIF(CX7:CY15,"*")&gt;0,"Excluye AF",SUM(CW38:CY78))</f>
        <v>0</v>
      </c>
      <c r="CX79" s="859"/>
      <c r="CY79" s="859"/>
      <c r="CZ79" s="860"/>
      <c r="DA79" s="858">
        <f>IF(COUNTIF(DB7:DC15,"*")&gt;0,"Excluye AF",SUM(DA38:DC78))</f>
        <v>0</v>
      </c>
      <c r="DB79" s="859"/>
      <c r="DC79" s="859"/>
      <c r="DD79" s="860"/>
      <c r="DE79" s="858">
        <f>IF(COUNTIF(DF7:DG15,"*")&gt;0,"Excluye AF",SUM(DE38:DG78))</f>
        <v>0</v>
      </c>
      <c r="DF79" s="859"/>
      <c r="DG79" s="859"/>
      <c r="DH79" s="860"/>
      <c r="DI79" s="858">
        <f>IF(COUNTIF(DJ7:DK15,"*")&gt;0,"Excluye AF",SUM(DI38:DK78))</f>
        <v>0</v>
      </c>
      <c r="DJ79" s="859"/>
      <c r="DK79" s="859"/>
      <c r="DL79" s="860"/>
      <c r="DM79" s="858">
        <f>IF(COUNTIF(DN7:DO15,"*")&gt;0,"Excluye AF",SUM(DM38:DO78))</f>
        <v>0</v>
      </c>
      <c r="DN79" s="859"/>
      <c r="DO79" s="859"/>
      <c r="DP79" s="860"/>
      <c r="DQ79" s="858">
        <f>IF(COUNTIF(DR7:DS15,"*")&gt;0,"Excluye AF",SUM(DQ38:DS78))</f>
        <v>0</v>
      </c>
      <c r="DR79" s="859"/>
      <c r="DS79" s="859"/>
      <c r="DT79" s="860"/>
      <c r="DU79" s="858">
        <f>IF(COUNTIF(DV7:DW15,"*")&gt;0,"Excluye AF",SUM(DU38:DW78))</f>
        <v>0</v>
      </c>
      <c r="DV79" s="859"/>
      <c r="DW79" s="859"/>
      <c r="DX79" s="860"/>
      <c r="DY79" s="858">
        <f>IF(COUNTIF(DZ7:EA15,"*")&gt;0,"Excluye AF",SUM(DY38:EA78))</f>
        <v>0</v>
      </c>
      <c r="DZ79" s="859"/>
      <c r="EA79" s="859"/>
      <c r="EB79" s="860"/>
      <c r="EC79" s="858">
        <f>IF(COUNTIF(ED7:EE15,"*")&gt;0,"Excluye AF",SUM(EC38:EE78))</f>
        <v>0</v>
      </c>
      <c r="ED79" s="859"/>
      <c r="EE79" s="859"/>
      <c r="EF79" s="860"/>
      <c r="EG79" s="858">
        <f>IF(COUNTIF(EH7:EI15,"*")&gt;0,"Excluye AF",SUM(EG38:EI78))</f>
        <v>0</v>
      </c>
      <c r="EH79" s="859"/>
      <c r="EI79" s="859"/>
      <c r="EJ79" s="860"/>
      <c r="EK79" s="858">
        <f>IF(COUNTIF(EL7:EM15,"*")&gt;0,"Excluye AF",SUM(EK38:EM78))</f>
        <v>0</v>
      </c>
      <c r="EL79" s="859"/>
      <c r="EM79" s="859"/>
      <c r="EN79" s="860"/>
      <c r="EO79" s="858">
        <f>IF(COUNTIF(EP7:EQ15,"*")&gt;0,"Excluye AF",SUM(EO38:EQ78))</f>
        <v>0</v>
      </c>
      <c r="EP79" s="859"/>
      <c r="EQ79" s="859"/>
      <c r="ER79" s="860"/>
      <c r="ES79" s="858">
        <f>IF(COUNTIF(ET7:EU15,"*")&gt;0,"Excluye AF",SUM(ES38:EU78))</f>
        <v>0</v>
      </c>
      <c r="ET79" s="859"/>
      <c r="EU79" s="859"/>
      <c r="EV79" s="860"/>
      <c r="EW79" s="858">
        <f>IF(COUNTIF(EX7:EY15,"*")&gt;0,"Excluye AF",SUM(EW38:EY78))</f>
        <v>0</v>
      </c>
      <c r="EX79" s="859"/>
      <c r="EY79" s="859"/>
      <c r="EZ79" s="860"/>
      <c r="FA79" s="858">
        <f>IF(COUNTIF(FB7:FC15,"*")&gt;0,"Excluye AF",SUM(FA38:FC78))</f>
        <v>0</v>
      </c>
      <c r="FB79" s="859"/>
      <c r="FC79" s="859"/>
      <c r="FD79" s="860"/>
      <c r="FE79" s="858">
        <f>IF(COUNTIF(FF7:FG15,"*")&gt;0,"Excluye AF",SUM(FE38:FG78))</f>
        <v>0</v>
      </c>
      <c r="FF79" s="859"/>
      <c r="FG79" s="859"/>
      <c r="FH79" s="860"/>
      <c r="FI79" s="858">
        <f>IF(COUNTIF(FJ7:FK15,"*")&gt;0,"Excluye AF",SUM(FI38:FK78))</f>
        <v>0</v>
      </c>
      <c r="FJ79" s="859"/>
      <c r="FK79" s="859"/>
      <c r="FL79" s="860"/>
      <c r="FM79" s="858">
        <f>IF(COUNTIF(FN7:FO15,"*")&gt;0,"Excluye AF",SUM(FM38:FO78))</f>
        <v>0</v>
      </c>
      <c r="FN79" s="859"/>
      <c r="FO79" s="859"/>
      <c r="FP79" s="860"/>
      <c r="FQ79" s="858">
        <f>IF(COUNTIF(FR7:FS15,"*")&gt;0,"Excluye AF",SUM(FQ38:FS78))</f>
        <v>0</v>
      </c>
      <c r="FR79" s="859"/>
      <c r="FS79" s="859"/>
      <c r="FT79" s="860"/>
      <c r="FU79" s="858">
        <f>IF(COUNTIF(FV7:FW15,"*")&gt;0,"Excluye AF",SUM(FU38:FW78))</f>
        <v>0</v>
      </c>
      <c r="FV79" s="859"/>
      <c r="FW79" s="859"/>
      <c r="FX79" s="860"/>
      <c r="FY79" s="858">
        <f>IF(COUNTIF(FZ7:GA15,"*")&gt;0,"Excluye AF",SUM(FY38:GA78))</f>
        <v>0</v>
      </c>
      <c r="FZ79" s="859"/>
      <c r="GA79" s="859"/>
      <c r="GB79" s="860"/>
      <c r="GC79" s="858">
        <f>IF(COUNTIF(GD7:GE15,"*")&gt;0,"Excluye AF",SUM(GC38:GE78))</f>
        <v>0</v>
      </c>
      <c r="GD79" s="859"/>
      <c r="GE79" s="859"/>
      <c r="GF79" s="860"/>
      <c r="GG79" s="858">
        <f>IF(COUNTIF(GH7:GI15,"*")&gt;0,"Excluye AF",SUM(GG38:GI78))</f>
        <v>0</v>
      </c>
      <c r="GH79" s="859"/>
      <c r="GI79" s="859"/>
      <c r="GJ79" s="860"/>
      <c r="GK79" s="858">
        <f>IF(COUNTIF(GL7:GM15,"*")&gt;0,"Excluye AF",SUM(GK38:GM78))</f>
        <v>0</v>
      </c>
      <c r="GL79" s="859"/>
      <c r="GM79" s="859"/>
      <c r="GN79" s="860"/>
      <c r="GO79" s="858">
        <f>IF(COUNTIF(GP7:GQ15,"*")&gt;0,"Excluye AF",SUM(GO38:GQ78))</f>
        <v>0</v>
      </c>
      <c r="GP79" s="859"/>
      <c r="GQ79" s="859"/>
      <c r="GR79" s="860"/>
      <c r="GS79" s="858">
        <f>IF(COUNTIF(GT7:GU15,"*")&gt;0,"Excluye AF",SUM(GS38:GU78))</f>
        <v>0</v>
      </c>
      <c r="GT79" s="859"/>
      <c r="GU79" s="859"/>
      <c r="GV79" s="860"/>
      <c r="GW79" s="858">
        <f>IF(COUNTIF(GX7:GY15,"*")&gt;0,"Excluye AF",SUM(GW38:GY78))</f>
        <v>0</v>
      </c>
      <c r="GX79" s="859"/>
      <c r="GY79" s="859"/>
      <c r="GZ79" s="860"/>
      <c r="HA79" s="858">
        <f>IF(COUNTIF(HB7:HC15,"*")&gt;0,"Excluye AF",SUM(HA38:HC78))</f>
        <v>0</v>
      </c>
      <c r="HB79" s="859"/>
      <c r="HC79" s="859"/>
      <c r="HD79" s="860"/>
      <c r="HE79" s="858">
        <f>IF(COUNTIF(HF7:HG15,"*")&gt;0,"Excluye AF",SUM(HE38:HG78))</f>
        <v>0</v>
      </c>
      <c r="HF79" s="859"/>
      <c r="HG79" s="859"/>
      <c r="HH79" s="860"/>
      <c r="HI79" s="858">
        <f>IF(COUNTIF(HJ7:HK15,"*")&gt;0,"Excluye AF",SUM(HI38:HK78))</f>
        <v>0</v>
      </c>
      <c r="HJ79" s="859"/>
      <c r="HK79" s="859"/>
      <c r="HL79" s="860"/>
      <c r="HM79" s="858">
        <f>IF(COUNTIF(HN7:HO15,"*")&gt;0,"Excluye AF",SUM(HM38:HO78))</f>
        <v>0</v>
      </c>
      <c r="HN79" s="859"/>
      <c r="HO79" s="859"/>
      <c r="HP79" s="860"/>
      <c r="HQ79" s="858">
        <f>IF(COUNTIF(HR7:HS15,"*")&gt;0,"Excluye AF",SUM(HQ38:HS78))</f>
        <v>0</v>
      </c>
      <c r="HR79" s="859"/>
      <c r="HS79" s="859"/>
      <c r="HT79" s="860"/>
      <c r="HU79" s="858">
        <f>IF(COUNTIF(HV7:HW15,"*")&gt;0,"Excluye AF",SUM(HU38:HW78))</f>
        <v>0</v>
      </c>
      <c r="HV79" s="859"/>
      <c r="HW79" s="859"/>
      <c r="HX79" s="860"/>
      <c r="HY79" s="858">
        <f>IF(COUNTIF(HZ7:IA15,"*")&gt;0,"Excluye AF",SUM(HY38:IA78))</f>
        <v>0</v>
      </c>
      <c r="HZ79" s="859"/>
      <c r="IA79" s="859"/>
      <c r="IB79" s="860"/>
      <c r="IC79" s="858">
        <f>IF(COUNTIF(ID7:IE15,"*")&gt;0,"Excluye AF",SUM(IC38:IE78))</f>
        <v>0</v>
      </c>
      <c r="ID79" s="859"/>
      <c r="IE79" s="859"/>
      <c r="IF79" s="860"/>
      <c r="IG79" s="858">
        <f>IF(COUNTIF(IH7:II15,"*")&gt;0,"Excluye AF",SUM(IG38:II78))</f>
        <v>0</v>
      </c>
      <c r="IH79" s="859"/>
      <c r="II79" s="859"/>
      <c r="IJ79" s="860"/>
      <c r="IK79" s="858">
        <f>IF(COUNTIF(IL7:IM15,"*")&gt;0,"Excluye AF",SUM(IK38:IM78))</f>
        <v>0</v>
      </c>
      <c r="IL79" s="859"/>
      <c r="IM79" s="859"/>
      <c r="IN79" s="860"/>
      <c r="IO79" s="858">
        <f>IF(COUNTIF(IP7:IQ15,"*")&gt;0,"Excluye AF",SUM(IO38:IQ78))</f>
        <v>0</v>
      </c>
      <c r="IP79" s="859"/>
      <c r="IQ79" s="859"/>
      <c r="IR79" s="860"/>
      <c r="IS79" s="858">
        <f>IF(COUNTIF(IT7:IU15,"*")&gt;0,"Excluye AF",SUM(IS38:IU78))</f>
        <v>0</v>
      </c>
      <c r="IT79" s="859"/>
      <c r="IU79" s="859"/>
      <c r="IV79" s="860"/>
      <c r="IW79" s="858">
        <f>IF(COUNTIF(IX7:IY15,"*")&gt;0,"Excluye AF",SUM(IW38:IY78))</f>
        <v>0</v>
      </c>
      <c r="IX79" s="859"/>
      <c r="IY79" s="859"/>
      <c r="IZ79" s="860"/>
      <c r="JA79" s="858">
        <f>IF(COUNTIF(JB7:JC15,"*")&gt;0,"Excluye AF",SUM(JA38:JC78))</f>
        <v>0</v>
      </c>
      <c r="JB79" s="859"/>
      <c r="JC79" s="859"/>
      <c r="JD79" s="860"/>
      <c r="JE79" s="858">
        <f>IF(COUNTIF(JF7:JG15,"*")&gt;0,"Excluye AF",SUM(JE38:JG78))</f>
        <v>0</v>
      </c>
      <c r="JF79" s="859"/>
      <c r="JG79" s="859"/>
      <c r="JH79" s="860"/>
      <c r="JI79" s="858">
        <f>IF(COUNTIF(JJ7:JK15,"*")&gt;0,"Excluye AF",SUM(JI38:JK78))</f>
        <v>0</v>
      </c>
      <c r="JJ79" s="859"/>
      <c r="JK79" s="859"/>
      <c r="JL79" s="860"/>
      <c r="JM79" s="858">
        <f>IF(COUNTIF(JN7:JO15,"*")&gt;0,"Excluye AF",SUM(JM38:JO78))</f>
        <v>0</v>
      </c>
      <c r="JN79" s="859"/>
      <c r="JO79" s="859"/>
      <c r="JP79" s="860"/>
      <c r="JQ79" s="858">
        <f>IF(COUNTIF(JR7:JS15,"*")&gt;0,"Excluye AF",SUM(JQ38:JS78))</f>
        <v>0</v>
      </c>
      <c r="JR79" s="859"/>
      <c r="JS79" s="859"/>
      <c r="JT79" s="860"/>
      <c r="JU79" s="858">
        <f>IF(COUNTIF(JV7:JW15,"*")&gt;0,"Excluye AF",SUM(JU38:JW78))</f>
        <v>0</v>
      </c>
      <c r="JV79" s="859"/>
      <c r="JW79" s="859"/>
      <c r="JX79" s="860"/>
      <c r="JY79" s="858">
        <f>IF(COUNTIF(JZ7:KA15,"*")&gt;0,"Excluye AF",SUM(JY38:KA78))</f>
        <v>0</v>
      </c>
      <c r="JZ79" s="859"/>
      <c r="KA79" s="859"/>
      <c r="KB79" s="860"/>
      <c r="KC79" s="858">
        <f>IF(COUNTIF(KD7:KE15,"*")&gt;0,"Excluye AF",SUM(KC38:KE78))</f>
        <v>0</v>
      </c>
      <c r="KD79" s="859"/>
      <c r="KE79" s="859"/>
      <c r="KF79" s="860"/>
      <c r="KG79" s="858">
        <f>IF(COUNTIF(KH7:KI15,"*")&gt;0,"Excluye AF",SUM(KG38:KI78))</f>
        <v>0</v>
      </c>
      <c r="KH79" s="859"/>
      <c r="KI79" s="859"/>
      <c r="KJ79" s="860"/>
      <c r="KK79" s="858">
        <f>IF(COUNTIF(KL7:KM15,"*")&gt;0,"Excluye AF",SUM(KK38:KM78))</f>
        <v>0</v>
      </c>
      <c r="KL79" s="859"/>
      <c r="KM79" s="859"/>
      <c r="KN79" s="860"/>
      <c r="KO79" s="858">
        <f>IF(COUNTIF(KP7:KQ15,"*")&gt;0,"Excluye AF",SUM(KO38:KQ78))</f>
        <v>0</v>
      </c>
      <c r="KP79" s="859"/>
      <c r="KQ79" s="859"/>
      <c r="KR79" s="860"/>
      <c r="KS79" s="858">
        <f>IF(COUNTIF(KT7:KU15,"*")&gt;0,"Excluye AF",SUM(KS38:KU78))</f>
        <v>0</v>
      </c>
      <c r="KT79" s="859"/>
      <c r="KU79" s="859"/>
      <c r="KV79" s="860"/>
      <c r="KW79" s="858">
        <f>IF(COUNTIF(KX7:KY15,"*")&gt;0,"Excluye AF",SUM(KW38:KY78))</f>
        <v>0</v>
      </c>
      <c r="KX79" s="859"/>
      <c r="KY79" s="859"/>
      <c r="KZ79" s="860"/>
      <c r="LA79" s="858">
        <f>IF(COUNTIF(LB7:LC15,"*")&gt;0,"Excluye AF",SUM(LA38:LC78))</f>
        <v>0</v>
      </c>
      <c r="LB79" s="859"/>
      <c r="LC79" s="859"/>
      <c r="LD79" s="860"/>
      <c r="LE79" s="858">
        <f>IF(COUNTIF(LF7:LG15,"*")&gt;0,"Excluye AF",SUM(LE38:LG78))</f>
        <v>0</v>
      </c>
      <c r="LF79" s="859"/>
      <c r="LG79" s="859"/>
      <c r="LH79" s="860"/>
      <c r="LI79" s="858">
        <f>IF(COUNTIF(LJ7:LK15,"*")&gt;0,"Excluye AF",SUM(LI38:LK78))</f>
        <v>0</v>
      </c>
      <c r="LJ79" s="859"/>
      <c r="LK79" s="859"/>
      <c r="LL79" s="860"/>
      <c r="LM79" s="858">
        <f>IF(COUNTIF(LN7:LO15,"*")&gt;0,"Excluye AF",SUM(LM38:LO78))</f>
        <v>0</v>
      </c>
      <c r="LN79" s="859"/>
      <c r="LO79" s="859"/>
      <c r="LP79" s="860"/>
      <c r="LQ79" s="858">
        <f>IF(COUNTIF(LR7:LS15,"*")&gt;0,"Excluye AF",SUM(LQ38:LS78))</f>
        <v>0</v>
      </c>
      <c r="LR79" s="859"/>
      <c r="LS79" s="859"/>
      <c r="LT79" s="859"/>
      <c r="LU79" s="858">
        <f>IF(COUNTIF(LV7:LW15,"*")&gt;0,"Excluye AF",SUM(LU38:LW78))</f>
        <v>0</v>
      </c>
      <c r="LV79" s="859"/>
      <c r="LW79" s="859"/>
      <c r="LX79" s="859"/>
      <c r="LY79" s="858">
        <f>IF(COUNTIF(LZ7:MA15,"*")&gt;0,"Excluye AF",SUM(LY38:MA78))</f>
        <v>0</v>
      </c>
      <c r="LZ79" s="859"/>
      <c r="MA79" s="859"/>
      <c r="MB79" s="859"/>
      <c r="MC79" s="858">
        <f>IF(COUNTIF(MD7:ME15,"*")&gt;0,"Excluye AF",SUM(MC38:ME78))</f>
        <v>0</v>
      </c>
      <c r="MD79" s="859"/>
      <c r="ME79" s="859"/>
      <c r="MF79" s="859"/>
      <c r="MG79" s="858">
        <f>IF(COUNTIF(MH7:MI15,"*")&gt;0,"Excluye AF",SUM(MG38:MI78))</f>
        <v>0</v>
      </c>
      <c r="MH79" s="859"/>
      <c r="MI79" s="859"/>
      <c r="MJ79" s="859"/>
      <c r="MK79" s="858">
        <f>IF(COUNTIF(ML7:MM15,"*")&gt;0,"Excluye AF",SUM(MK38:MM78))</f>
        <v>0</v>
      </c>
      <c r="ML79" s="859"/>
      <c r="MM79" s="859"/>
      <c r="MN79" s="859"/>
      <c r="MO79" s="858">
        <f>IF(COUNTIF(MP7:MQ15,"*")&gt;0,"Excluye AF",SUM(MO38:MQ78))</f>
        <v>0</v>
      </c>
      <c r="MP79" s="859"/>
      <c r="MQ79" s="859"/>
      <c r="MR79" s="859"/>
      <c r="MS79" s="858">
        <f>IF(COUNTIF(MT7:MU15,"*")&gt;0,"Excluye AF",SUM(MS38:MU78))</f>
        <v>0</v>
      </c>
      <c r="MT79" s="859"/>
      <c r="MU79" s="859"/>
      <c r="MV79" s="859"/>
      <c r="MW79" s="858">
        <f>IF(COUNTIF(MX7:MY15,"*")&gt;0,"Excluye AF",SUM(MW38:MY78))</f>
        <v>0</v>
      </c>
      <c r="MX79" s="859"/>
      <c r="MY79" s="859"/>
      <c r="MZ79" s="859"/>
      <c r="NA79" s="858">
        <f>IF(COUNTIF(NB7:NC15,"*")&gt;0,"Excluye AF",SUM(NA38:NC78))</f>
        <v>0</v>
      </c>
      <c r="NB79" s="859"/>
      <c r="NC79" s="859"/>
      <c r="ND79" s="859"/>
      <c r="NE79" s="858">
        <f>IF(COUNTIF(NF7:NG15,"*")&gt;0,"Excluye AF",SUM(NE38:NG78))</f>
        <v>0</v>
      </c>
      <c r="NF79" s="859"/>
      <c r="NG79" s="859"/>
      <c r="NH79" s="859"/>
      <c r="NI79" s="404">
        <f>SUM(NI38:NI78)</f>
        <v>0</v>
      </c>
      <c r="NJ79" s="405">
        <f>SUM(NI79)</f>
        <v>0</v>
      </c>
      <c r="NK79" s="101"/>
      <c r="NL79" s="101"/>
    </row>
    <row r="80" spans="1:376" s="29" customFormat="1" ht="26.25" hidden="1" customHeight="1">
      <c r="A80" s="150"/>
      <c r="B80" s="150"/>
      <c r="C80" s="150"/>
      <c r="D80" s="150"/>
      <c r="E80" s="150"/>
      <c r="F80" s="150"/>
      <c r="G80" s="150"/>
      <c r="H80" s="150"/>
      <c r="I80" s="151"/>
      <c r="J80" s="350"/>
      <c r="L80" s="152"/>
      <c r="M80" s="893" t="str">
        <f>IF(M79&lt;1,"NA",M79)</f>
        <v>NA</v>
      </c>
      <c r="N80" s="894"/>
      <c r="O80" s="894"/>
      <c r="P80" s="895"/>
      <c r="Q80" s="893" t="str">
        <f>IF(Q79&lt;1,"NA",Q79)</f>
        <v>NA</v>
      </c>
      <c r="R80" s="894"/>
      <c r="S80" s="894"/>
      <c r="T80" s="895"/>
      <c r="U80" s="893" t="str">
        <f>IF(U79&lt;1,"NA",U79)</f>
        <v>NA</v>
      </c>
      <c r="V80" s="894"/>
      <c r="W80" s="894"/>
      <c r="X80" s="895"/>
      <c r="Y80" s="893" t="str">
        <f>IF(Y79&lt;1,"NA",Y79)</f>
        <v>NA</v>
      </c>
      <c r="Z80" s="894"/>
      <c r="AA80" s="894"/>
      <c r="AB80" s="895"/>
      <c r="AC80" s="893" t="str">
        <f>IF(AC79&lt;1,"NA",AC79)</f>
        <v>NA</v>
      </c>
      <c r="AD80" s="894"/>
      <c r="AE80" s="894"/>
      <c r="AF80" s="895"/>
      <c r="AG80" s="893" t="str">
        <f>IF(AG79&lt;1,"NA",AG79)</f>
        <v>NA</v>
      </c>
      <c r="AH80" s="894"/>
      <c r="AI80" s="894"/>
      <c r="AJ80" s="895"/>
      <c r="AK80" s="893" t="str">
        <f>IF(AK79&lt;1,"NA",AK79)</f>
        <v>NA</v>
      </c>
      <c r="AL80" s="894"/>
      <c r="AM80" s="894"/>
      <c r="AN80" s="895"/>
      <c r="AO80" s="893" t="str">
        <f>IF(AO79&lt;1,"NA",AO79)</f>
        <v>NA</v>
      </c>
      <c r="AP80" s="894"/>
      <c r="AQ80" s="894"/>
      <c r="AR80" s="895"/>
      <c r="AS80" s="893" t="str">
        <f>IF(AS79&lt;1,"NA",AS79)</f>
        <v>NA</v>
      </c>
      <c r="AT80" s="894"/>
      <c r="AU80" s="894"/>
      <c r="AV80" s="895"/>
      <c r="AW80" s="893" t="str">
        <f>IF(AW79&lt;1,"NA",AW79)</f>
        <v>NA</v>
      </c>
      <c r="AX80" s="894"/>
      <c r="AY80" s="894"/>
      <c r="AZ80" s="895"/>
      <c r="BA80" s="893" t="str">
        <f>IF(BA79&lt;1,"NA",BA79)</f>
        <v>NA</v>
      </c>
      <c r="BB80" s="894"/>
      <c r="BC80" s="894"/>
      <c r="BD80" s="895"/>
      <c r="BE80" s="893" t="str">
        <f>IF(BE79&lt;1,"NA",BE79)</f>
        <v>NA</v>
      </c>
      <c r="BF80" s="894"/>
      <c r="BG80" s="894"/>
      <c r="BH80" s="895"/>
      <c r="BI80" s="893" t="str">
        <f>IF(BI79&lt;1,"NA",BI79)</f>
        <v>NA</v>
      </c>
      <c r="BJ80" s="894"/>
      <c r="BK80" s="894"/>
      <c r="BL80" s="895"/>
      <c r="BM80" s="893" t="str">
        <f>IF(BM79&lt;1,"NA",BM79)</f>
        <v>NA</v>
      </c>
      <c r="BN80" s="894"/>
      <c r="BO80" s="894"/>
      <c r="BP80" s="895"/>
      <c r="BQ80" s="893" t="str">
        <f>IF(BQ79&lt;1,"NA",BQ79)</f>
        <v>NA</v>
      </c>
      <c r="BR80" s="894"/>
      <c r="BS80" s="894"/>
      <c r="BT80" s="895"/>
      <c r="BU80" s="893" t="str">
        <f>IF(BU79&lt;1,"NA",BU79)</f>
        <v>NA</v>
      </c>
      <c r="BV80" s="894"/>
      <c r="BW80" s="894"/>
      <c r="BX80" s="895"/>
      <c r="BY80" s="893" t="str">
        <f>IF(BY79&lt;1,"NA",BY79)</f>
        <v>NA</v>
      </c>
      <c r="BZ80" s="894"/>
      <c r="CA80" s="894"/>
      <c r="CB80" s="895"/>
      <c r="CC80" s="893" t="str">
        <f>IF(CC79&lt;1,"NA",CC79)</f>
        <v>NA</v>
      </c>
      <c r="CD80" s="894"/>
      <c r="CE80" s="894"/>
      <c r="CF80" s="895"/>
      <c r="CG80" s="893" t="str">
        <f>IF(CG79&lt;1,"NA",CG79)</f>
        <v>NA</v>
      </c>
      <c r="CH80" s="894"/>
      <c r="CI80" s="894"/>
      <c r="CJ80" s="895"/>
      <c r="CK80" s="893" t="str">
        <f>IF(CK79&lt;1,"NA",CK79)</f>
        <v>NA</v>
      </c>
      <c r="CL80" s="894"/>
      <c r="CM80" s="894"/>
      <c r="CN80" s="895"/>
      <c r="CO80" s="893" t="str">
        <f>IF(CO79&lt;1,"NA",CO79)</f>
        <v>NA</v>
      </c>
      <c r="CP80" s="894"/>
      <c r="CQ80" s="894"/>
      <c r="CR80" s="895"/>
      <c r="CS80" s="893" t="str">
        <f>IF(CS79&lt;1,"NA",CS79)</f>
        <v>NA</v>
      </c>
      <c r="CT80" s="894"/>
      <c r="CU80" s="894"/>
      <c r="CV80" s="895"/>
      <c r="CW80" s="893" t="str">
        <f>IF(CW79&lt;1,"NA",CW79)</f>
        <v>NA</v>
      </c>
      <c r="CX80" s="894"/>
      <c r="CY80" s="894"/>
      <c r="CZ80" s="895"/>
      <c r="DA80" s="893" t="str">
        <f>IF(DA79&lt;1,"NA",DA79)</f>
        <v>NA</v>
      </c>
      <c r="DB80" s="894"/>
      <c r="DC80" s="894"/>
      <c r="DD80" s="895"/>
      <c r="DE80" s="893" t="str">
        <f>IF(DE79&lt;1,"NA",DE79)</f>
        <v>NA</v>
      </c>
      <c r="DF80" s="894"/>
      <c r="DG80" s="894"/>
      <c r="DH80" s="895"/>
      <c r="DI80" s="893" t="str">
        <f>IF(DI79&lt;1,"NA",DI79)</f>
        <v>NA</v>
      </c>
      <c r="DJ80" s="894"/>
      <c r="DK80" s="894"/>
      <c r="DL80" s="895"/>
      <c r="DM80" s="893" t="str">
        <f>IF(DM79&lt;1,"NA",DM79)</f>
        <v>NA</v>
      </c>
      <c r="DN80" s="894"/>
      <c r="DO80" s="894"/>
      <c r="DP80" s="895"/>
      <c r="DQ80" s="893" t="str">
        <f>IF(DQ79&lt;1,"NA",DQ79)</f>
        <v>NA</v>
      </c>
      <c r="DR80" s="894"/>
      <c r="DS80" s="894"/>
      <c r="DT80" s="895"/>
      <c r="DU80" s="893" t="str">
        <f>IF(DU79&lt;1,"NA",DU79)</f>
        <v>NA</v>
      </c>
      <c r="DV80" s="894"/>
      <c r="DW80" s="894"/>
      <c r="DX80" s="895"/>
      <c r="DY80" s="893" t="str">
        <f>IF(DY79&lt;1,"NA",DY79)</f>
        <v>NA</v>
      </c>
      <c r="DZ80" s="894"/>
      <c r="EA80" s="894"/>
      <c r="EB80" s="895"/>
      <c r="EC80" s="893" t="str">
        <f>IF(EC79&lt;1,"NA",EC79)</f>
        <v>NA</v>
      </c>
      <c r="ED80" s="894"/>
      <c r="EE80" s="894"/>
      <c r="EF80" s="895"/>
      <c r="EG80" s="893" t="str">
        <f>IF(EG79&lt;1,"NA",EG79)</f>
        <v>NA</v>
      </c>
      <c r="EH80" s="894"/>
      <c r="EI80" s="894"/>
      <c r="EJ80" s="895"/>
      <c r="EK80" s="893" t="str">
        <f>IF(EK79&lt;1,"NA",EK79)</f>
        <v>NA</v>
      </c>
      <c r="EL80" s="894"/>
      <c r="EM80" s="894"/>
      <c r="EN80" s="895"/>
      <c r="EO80" s="893" t="str">
        <f>IF(EO79&lt;1,"NA",EO79)</f>
        <v>NA</v>
      </c>
      <c r="EP80" s="894"/>
      <c r="EQ80" s="894"/>
      <c r="ER80" s="895"/>
      <c r="ES80" s="893" t="str">
        <f>IF(ES79&lt;1,"NA",ES79)</f>
        <v>NA</v>
      </c>
      <c r="ET80" s="894"/>
      <c r="EU80" s="894"/>
      <c r="EV80" s="895"/>
      <c r="EW80" s="893" t="str">
        <f>IF(EW79&lt;1,"NA",EW79)</f>
        <v>NA</v>
      </c>
      <c r="EX80" s="894"/>
      <c r="EY80" s="894"/>
      <c r="EZ80" s="895"/>
      <c r="FA80" s="893" t="str">
        <f>IF(FA79&lt;1,"NA",FA79)</f>
        <v>NA</v>
      </c>
      <c r="FB80" s="894"/>
      <c r="FC80" s="894"/>
      <c r="FD80" s="895"/>
      <c r="FE80" s="893" t="str">
        <f>IF(FE79&lt;1,"NA",FE79)</f>
        <v>NA</v>
      </c>
      <c r="FF80" s="894"/>
      <c r="FG80" s="894"/>
      <c r="FH80" s="895"/>
      <c r="FI80" s="893" t="str">
        <f>IF(FI79&lt;1,"NA",FI79)</f>
        <v>NA</v>
      </c>
      <c r="FJ80" s="894"/>
      <c r="FK80" s="894"/>
      <c r="FL80" s="895"/>
      <c r="FM80" s="893" t="str">
        <f>IF(FM79&lt;1,"NA",FM79)</f>
        <v>NA</v>
      </c>
      <c r="FN80" s="894"/>
      <c r="FO80" s="894"/>
      <c r="FP80" s="895"/>
      <c r="FQ80" s="893" t="str">
        <f>IF(FQ79&lt;1,"NA",FQ79)</f>
        <v>NA</v>
      </c>
      <c r="FR80" s="894"/>
      <c r="FS80" s="894"/>
      <c r="FT80" s="895"/>
      <c r="FU80" s="893" t="str">
        <f>IF(FU79&lt;1,"NA",FU79)</f>
        <v>NA</v>
      </c>
      <c r="FV80" s="894"/>
      <c r="FW80" s="894"/>
      <c r="FX80" s="895"/>
      <c r="FY80" s="893" t="str">
        <f>IF(FY79&lt;1,"NA",FY79)</f>
        <v>NA</v>
      </c>
      <c r="FZ80" s="894"/>
      <c r="GA80" s="894"/>
      <c r="GB80" s="895"/>
      <c r="GC80" s="893" t="str">
        <f>IF(GC79&lt;1,"NA",GC79)</f>
        <v>NA</v>
      </c>
      <c r="GD80" s="894"/>
      <c r="GE80" s="894"/>
      <c r="GF80" s="895"/>
      <c r="GG80" s="893" t="str">
        <f>IF(GG79&lt;1,"NA",GG79)</f>
        <v>NA</v>
      </c>
      <c r="GH80" s="894"/>
      <c r="GI80" s="894"/>
      <c r="GJ80" s="895"/>
      <c r="GK80" s="893" t="str">
        <f>IF(GK79&lt;1,"NA",GK79)</f>
        <v>NA</v>
      </c>
      <c r="GL80" s="894"/>
      <c r="GM80" s="894"/>
      <c r="GN80" s="895"/>
      <c r="GO80" s="893" t="str">
        <f>IF(GO79&lt;1,"NA",GO79)</f>
        <v>NA</v>
      </c>
      <c r="GP80" s="894"/>
      <c r="GQ80" s="894"/>
      <c r="GR80" s="895"/>
      <c r="GS80" s="893" t="str">
        <f>IF(GS79&lt;1,"NA",GS79)</f>
        <v>NA</v>
      </c>
      <c r="GT80" s="894"/>
      <c r="GU80" s="894"/>
      <c r="GV80" s="895"/>
      <c r="GW80" s="893" t="str">
        <f>IF(GW79&lt;1,"NA",GW79)</f>
        <v>NA</v>
      </c>
      <c r="GX80" s="894"/>
      <c r="GY80" s="894"/>
      <c r="GZ80" s="895"/>
      <c r="HA80" s="893" t="str">
        <f>IF(HA79&lt;1,"NA",HA79)</f>
        <v>NA</v>
      </c>
      <c r="HB80" s="894"/>
      <c r="HC80" s="894"/>
      <c r="HD80" s="895"/>
      <c r="HE80" s="893" t="str">
        <f>IF(HE79&lt;1,"NA",HE79)</f>
        <v>NA</v>
      </c>
      <c r="HF80" s="894"/>
      <c r="HG80" s="894"/>
      <c r="HH80" s="895"/>
      <c r="HI80" s="893" t="str">
        <f>IF(HI79&lt;1,"NA",HI79)</f>
        <v>NA</v>
      </c>
      <c r="HJ80" s="894"/>
      <c r="HK80" s="894"/>
      <c r="HL80" s="895"/>
      <c r="HM80" s="893" t="str">
        <f>IF(HM79&lt;1,"NA",HM79)</f>
        <v>NA</v>
      </c>
      <c r="HN80" s="894"/>
      <c r="HO80" s="894"/>
      <c r="HP80" s="895"/>
      <c r="HQ80" s="893" t="str">
        <f>IF(HQ79&lt;1,"NA",HQ79)</f>
        <v>NA</v>
      </c>
      <c r="HR80" s="894"/>
      <c r="HS80" s="894"/>
      <c r="HT80" s="895"/>
      <c r="HU80" s="893" t="str">
        <f>IF(HU79&lt;1,"NA",HU79)</f>
        <v>NA</v>
      </c>
      <c r="HV80" s="894"/>
      <c r="HW80" s="894"/>
      <c r="HX80" s="895"/>
      <c r="HY80" s="893" t="str">
        <f>IF(HY79&lt;1,"NA",HY79)</f>
        <v>NA</v>
      </c>
      <c r="HZ80" s="894"/>
      <c r="IA80" s="894"/>
      <c r="IB80" s="895"/>
      <c r="IC80" s="893" t="str">
        <f>IF(IC79&lt;1,"NA",IC79)</f>
        <v>NA</v>
      </c>
      <c r="ID80" s="894"/>
      <c r="IE80" s="894"/>
      <c r="IF80" s="895"/>
      <c r="IG80" s="893" t="str">
        <f>IF(IG79&lt;1,"NA",IG79)</f>
        <v>NA</v>
      </c>
      <c r="IH80" s="894"/>
      <c r="II80" s="894"/>
      <c r="IJ80" s="895"/>
      <c r="IK80" s="893" t="str">
        <f>IF(IK79&lt;1,"NA",IK79)</f>
        <v>NA</v>
      </c>
      <c r="IL80" s="894"/>
      <c r="IM80" s="894"/>
      <c r="IN80" s="895"/>
      <c r="IO80" s="893" t="str">
        <f>IF(IO79&lt;1,"NA",IO79)</f>
        <v>NA</v>
      </c>
      <c r="IP80" s="894"/>
      <c r="IQ80" s="894"/>
      <c r="IR80" s="895"/>
      <c r="IS80" s="893" t="str">
        <f>IF(IS79&lt;1,"NA",IS79)</f>
        <v>NA</v>
      </c>
      <c r="IT80" s="894"/>
      <c r="IU80" s="894"/>
      <c r="IV80" s="895"/>
      <c r="IW80" s="893" t="str">
        <f>IF(IW79&lt;1,"NA",IW79)</f>
        <v>NA</v>
      </c>
      <c r="IX80" s="894"/>
      <c r="IY80" s="894"/>
      <c r="IZ80" s="895"/>
      <c r="JA80" s="893" t="str">
        <f>IF(JA79&lt;1,"NA",JA79)</f>
        <v>NA</v>
      </c>
      <c r="JB80" s="894"/>
      <c r="JC80" s="894"/>
      <c r="JD80" s="895"/>
      <c r="JE80" s="893" t="str">
        <f>IF(JE79&lt;1,"NA",JE79)</f>
        <v>NA</v>
      </c>
      <c r="JF80" s="894"/>
      <c r="JG80" s="894"/>
      <c r="JH80" s="895"/>
      <c r="JI80" s="893" t="str">
        <f>IF(JI79&lt;1,"NA",JI79)</f>
        <v>NA</v>
      </c>
      <c r="JJ80" s="894"/>
      <c r="JK80" s="894"/>
      <c r="JL80" s="895"/>
      <c r="JM80" s="893" t="str">
        <f>IF(JM79&lt;1,"NA",JM79)</f>
        <v>NA</v>
      </c>
      <c r="JN80" s="894"/>
      <c r="JO80" s="894"/>
      <c r="JP80" s="895"/>
      <c r="JQ80" s="893" t="str">
        <f>IF(JQ79&lt;1,"NA",JQ79)</f>
        <v>NA</v>
      </c>
      <c r="JR80" s="894"/>
      <c r="JS80" s="894"/>
      <c r="JT80" s="895"/>
      <c r="JU80" s="893" t="str">
        <f>IF(JU79&lt;1,"NA",JU79)</f>
        <v>NA</v>
      </c>
      <c r="JV80" s="894"/>
      <c r="JW80" s="894"/>
      <c r="JX80" s="895"/>
      <c r="JY80" s="893" t="str">
        <f>IF(JY79&lt;1,"NA",JY79)</f>
        <v>NA</v>
      </c>
      <c r="JZ80" s="894"/>
      <c r="KA80" s="894"/>
      <c r="KB80" s="895"/>
      <c r="KC80" s="893" t="str">
        <f>IF(KC79&lt;1,"NA",KC79)</f>
        <v>NA</v>
      </c>
      <c r="KD80" s="894"/>
      <c r="KE80" s="894"/>
      <c r="KF80" s="895"/>
      <c r="KG80" s="893" t="str">
        <f>IF(KG79&lt;1,"NA",KG79)</f>
        <v>NA</v>
      </c>
      <c r="KH80" s="894"/>
      <c r="KI80" s="894"/>
      <c r="KJ80" s="895"/>
      <c r="KK80" s="893" t="str">
        <f>IF(KK79&lt;1,"NA",KK79)</f>
        <v>NA</v>
      </c>
      <c r="KL80" s="894"/>
      <c r="KM80" s="894"/>
      <c r="KN80" s="895"/>
      <c r="KO80" s="893" t="str">
        <f>IF(KO79&lt;1,"NA",KO79)</f>
        <v>NA</v>
      </c>
      <c r="KP80" s="894"/>
      <c r="KQ80" s="894"/>
      <c r="KR80" s="895"/>
      <c r="KS80" s="893" t="str">
        <f>IF(KS79&lt;1,"NA",KS79)</f>
        <v>NA</v>
      </c>
      <c r="KT80" s="894"/>
      <c r="KU80" s="894"/>
      <c r="KV80" s="895"/>
      <c r="KW80" s="893" t="str">
        <f>IF(KW79&lt;1,"NA",KW79)</f>
        <v>NA</v>
      </c>
      <c r="KX80" s="894"/>
      <c r="KY80" s="894"/>
      <c r="KZ80" s="895"/>
      <c r="LA80" s="893" t="str">
        <f>IF(LA79&lt;1,"NA",LA79)</f>
        <v>NA</v>
      </c>
      <c r="LB80" s="894"/>
      <c r="LC80" s="894"/>
      <c r="LD80" s="895"/>
      <c r="LE80" s="893" t="str">
        <f>IF(LE79&lt;1,"NA",LE79)</f>
        <v>NA</v>
      </c>
      <c r="LF80" s="894"/>
      <c r="LG80" s="894"/>
      <c r="LH80" s="895"/>
      <c r="LI80" s="893" t="str">
        <f>IF(LI79&lt;1,"NA",LI79)</f>
        <v>NA</v>
      </c>
      <c r="LJ80" s="894"/>
      <c r="LK80" s="894"/>
      <c r="LL80" s="895"/>
      <c r="LM80" s="893" t="str">
        <f>IF(LM79&lt;1,"NA",LM79)</f>
        <v>NA</v>
      </c>
      <c r="LN80" s="894"/>
      <c r="LO80" s="894"/>
      <c r="LP80" s="895"/>
      <c r="LQ80" s="893" t="str">
        <f>IF(LQ79&lt;1,"NA",LQ79)</f>
        <v>NA</v>
      </c>
      <c r="LR80" s="894"/>
      <c r="LS80" s="894"/>
      <c r="LT80" s="895"/>
      <c r="LU80" s="893" t="str">
        <f>IF(LU79&lt;1,"NA",LU79)</f>
        <v>NA</v>
      </c>
      <c r="LV80" s="894"/>
      <c r="LW80" s="894"/>
      <c r="LX80" s="895"/>
      <c r="LY80" s="893" t="str">
        <f>IF(LY79&lt;1,"NA",LY79)</f>
        <v>NA</v>
      </c>
      <c r="LZ80" s="894"/>
      <c r="MA80" s="894"/>
      <c r="MB80" s="895"/>
      <c r="MC80" s="893" t="str">
        <f>IF(MC79&lt;1,"NA",MC79)</f>
        <v>NA</v>
      </c>
      <c r="MD80" s="894"/>
      <c r="ME80" s="894"/>
      <c r="MF80" s="895"/>
      <c r="MG80" s="893" t="str">
        <f>IF(MG79&lt;1,"NA",MG79)</f>
        <v>NA</v>
      </c>
      <c r="MH80" s="894"/>
      <c r="MI80" s="894"/>
      <c r="MJ80" s="895"/>
      <c r="MK80" s="893" t="str">
        <f>IF(MK79&lt;1,"NA",MK79)</f>
        <v>NA</v>
      </c>
      <c r="ML80" s="894"/>
      <c r="MM80" s="894"/>
      <c r="MN80" s="895"/>
      <c r="MO80" s="893" t="str">
        <f>IF(MO79&lt;1,"NA",MO79)</f>
        <v>NA</v>
      </c>
      <c r="MP80" s="894"/>
      <c r="MQ80" s="894"/>
      <c r="MR80" s="895"/>
      <c r="MS80" s="893" t="str">
        <f>IF(MS79&lt;1,"NA",MS79)</f>
        <v>NA</v>
      </c>
      <c r="MT80" s="894"/>
      <c r="MU80" s="894"/>
      <c r="MV80" s="895"/>
      <c r="MW80" s="893" t="str">
        <f>IF(MW79&lt;1,"NA",MW79)</f>
        <v>NA</v>
      </c>
      <c r="MX80" s="894"/>
      <c r="MY80" s="894"/>
      <c r="MZ80" s="895"/>
      <c r="NA80" s="893" t="str">
        <f>IF(NA79&lt;1,"NA",NA79)</f>
        <v>NA</v>
      </c>
      <c r="NB80" s="894"/>
      <c r="NC80" s="894"/>
      <c r="ND80" s="895"/>
      <c r="NE80" s="893" t="str">
        <f>IF(NE79&lt;1,"NA",NE79)</f>
        <v>NA</v>
      </c>
      <c r="NF80" s="894"/>
      <c r="NG80" s="894"/>
      <c r="NH80" s="895"/>
      <c r="NI80" s="101"/>
      <c r="NJ80" s="101"/>
      <c r="NK80" s="101"/>
      <c r="NL80" s="101"/>
    </row>
    <row r="81" spans="1:381" s="29" customFormat="1" ht="26.25" hidden="1" customHeight="1">
      <c r="A81" s="150"/>
      <c r="B81" s="150"/>
      <c r="C81" s="150"/>
      <c r="D81" s="150"/>
      <c r="E81" s="150"/>
      <c r="F81" s="150"/>
      <c r="G81" s="150"/>
      <c r="H81" s="150"/>
      <c r="I81" s="151"/>
      <c r="J81" s="350"/>
      <c r="K81" s="152"/>
      <c r="L81" s="152"/>
      <c r="M81" s="930" t="str">
        <f>IF(COUNTIF(N7:O15,"*")&gt;0,"Excluye AF",IF(N27&gt;8,"Excluye AF",IF(N27&lt;2,"Excluye AF",SUM(M38:O78))))</f>
        <v>Excluye AF</v>
      </c>
      <c r="N81" s="931"/>
      <c r="O81" s="931"/>
      <c r="P81" s="932"/>
      <c r="Q81" s="930" t="str">
        <f t="shared" ref="Q81" si="91">IF(COUNTIF(R7:S15,"*")&gt;0,"Excluye AF",IF(R27&gt;8,"Excluye AF",IF(R27&lt;2,"Excluye AF",SUM(Q38:S78))))</f>
        <v>Excluye AF</v>
      </c>
      <c r="R81" s="931"/>
      <c r="S81" s="931"/>
      <c r="T81" s="932"/>
      <c r="U81" s="930" t="str">
        <f t="shared" ref="U81" si="92">IF(COUNTIF(V7:W15,"*")&gt;0,"Excluye AF",IF(V27&gt;8,"Excluye AF",IF(V27&lt;2,"Excluye AF",SUM(U38:W78))))</f>
        <v>Excluye AF</v>
      </c>
      <c r="V81" s="931"/>
      <c r="W81" s="931"/>
      <c r="X81" s="932"/>
      <c r="Y81" s="930" t="str">
        <f t="shared" ref="Y81" si="93">IF(COUNTIF(Z7:AA15,"*")&gt;0,"Excluye AF",IF(Z27&gt;8,"Excluye AF",IF(Z27&lt;2,"Excluye AF",SUM(Y38:AA78))))</f>
        <v>Excluye AF</v>
      </c>
      <c r="Z81" s="931"/>
      <c r="AA81" s="931"/>
      <c r="AB81" s="932"/>
      <c r="AC81" s="930" t="str">
        <f t="shared" ref="AC81" si="94">IF(COUNTIF(AD7:AE15,"*")&gt;0,"Excluye AF",IF(AD27&gt;8,"Excluye AF",IF(AD27&lt;2,"Excluye AF",SUM(AC38:AE78))))</f>
        <v>Excluye AF</v>
      </c>
      <c r="AD81" s="931"/>
      <c r="AE81" s="931"/>
      <c r="AF81" s="932"/>
      <c r="AG81" s="930" t="str">
        <f t="shared" ref="AG81" si="95">IF(COUNTIF(AH7:AI15,"*")&gt;0,"Excluye AF",IF(AH27&gt;8,"Excluye AF",IF(AH27&lt;2,"Excluye AF",SUM(AG38:AI78))))</f>
        <v>Excluye AF</v>
      </c>
      <c r="AH81" s="931"/>
      <c r="AI81" s="931"/>
      <c r="AJ81" s="932"/>
      <c r="AK81" s="930" t="str">
        <f t="shared" ref="AK81" si="96">IF(COUNTIF(AL7:AM15,"*")&gt;0,"Excluye AF",IF(AL27&gt;8,"Excluye AF",IF(AL27&lt;2,"Excluye AF",SUM(AK38:AM78))))</f>
        <v>Excluye AF</v>
      </c>
      <c r="AL81" s="931"/>
      <c r="AM81" s="931"/>
      <c r="AN81" s="932"/>
      <c r="AO81" s="930" t="str">
        <f t="shared" ref="AO81" si="97">IF(COUNTIF(AP7:AQ15,"*")&gt;0,"Excluye AF",IF(AP27&gt;8,"Excluye AF",IF(AP27&lt;2,"Excluye AF",SUM(AO38:AQ78))))</f>
        <v>Excluye AF</v>
      </c>
      <c r="AP81" s="931"/>
      <c r="AQ81" s="931"/>
      <c r="AR81" s="932"/>
      <c r="AS81" s="930" t="str">
        <f t="shared" ref="AS81" si="98">IF(COUNTIF(AT7:AU15,"*")&gt;0,"Excluye AF",IF(AT27&gt;8,"Excluye AF",IF(AT27&lt;2,"Excluye AF",SUM(AS38:AU78))))</f>
        <v>Excluye AF</v>
      </c>
      <c r="AT81" s="931"/>
      <c r="AU81" s="931"/>
      <c r="AV81" s="932"/>
      <c r="AW81" s="930" t="str">
        <f t="shared" ref="AW81" si="99">IF(COUNTIF(AX7:AY15,"*")&gt;0,"Excluye AF",IF(AX27&gt;8,"Excluye AF",IF(AX27&lt;2,"Excluye AF",SUM(AW38:AY78))))</f>
        <v>Excluye AF</v>
      </c>
      <c r="AX81" s="931"/>
      <c r="AY81" s="931"/>
      <c r="AZ81" s="932"/>
      <c r="BA81" s="930" t="str">
        <f t="shared" ref="BA81" si="100">IF(COUNTIF(BB7:BC15,"*")&gt;0,"Excluye AF",IF(BB27&gt;8,"Excluye AF",IF(BB27&lt;2,"Excluye AF",SUM(BA38:BC78))))</f>
        <v>Excluye AF</v>
      </c>
      <c r="BB81" s="931"/>
      <c r="BC81" s="931"/>
      <c r="BD81" s="932"/>
      <c r="BE81" s="930" t="str">
        <f t="shared" ref="BE81" si="101">IF(COUNTIF(BF7:BG15,"*")&gt;0,"Excluye AF",IF(BF27&gt;8,"Excluye AF",IF(BF27&lt;2,"Excluye AF",SUM(BE38:BG78))))</f>
        <v>Excluye AF</v>
      </c>
      <c r="BF81" s="931"/>
      <c r="BG81" s="931"/>
      <c r="BH81" s="932"/>
      <c r="BI81" s="930" t="str">
        <f t="shared" ref="BI81" si="102">IF(COUNTIF(BJ7:BK15,"*")&gt;0,"Excluye AF",IF(BJ27&gt;8,"Excluye AF",IF(BJ27&lt;2,"Excluye AF",SUM(BI38:BK78))))</f>
        <v>Excluye AF</v>
      </c>
      <c r="BJ81" s="931"/>
      <c r="BK81" s="931"/>
      <c r="BL81" s="932"/>
      <c r="BM81" s="930" t="str">
        <f t="shared" ref="BM81" si="103">IF(COUNTIF(BN7:BO15,"*")&gt;0,"Excluye AF",IF(BN27&gt;8,"Excluye AF",IF(BN27&lt;2,"Excluye AF",SUM(BM38:BO78))))</f>
        <v>Excluye AF</v>
      </c>
      <c r="BN81" s="931"/>
      <c r="BO81" s="931"/>
      <c r="BP81" s="932"/>
      <c r="BQ81" s="930" t="str">
        <f t="shared" ref="BQ81" si="104">IF(COUNTIF(BR7:BS15,"*")&gt;0,"Excluye AF",IF(BR27&gt;8,"Excluye AF",IF(BR27&lt;2,"Excluye AF",SUM(BQ38:BS78))))</f>
        <v>Excluye AF</v>
      </c>
      <c r="BR81" s="931"/>
      <c r="BS81" s="931"/>
      <c r="BT81" s="932"/>
      <c r="BU81" s="930" t="str">
        <f t="shared" ref="BU81" si="105">IF(COUNTIF(BV7:BW15,"*")&gt;0,"Excluye AF",IF(BV27&gt;8,"Excluye AF",IF(BV27&lt;2,"Excluye AF",SUM(BU38:BW78))))</f>
        <v>Excluye AF</v>
      </c>
      <c r="BV81" s="931"/>
      <c r="BW81" s="931"/>
      <c r="BX81" s="932"/>
      <c r="BY81" s="930" t="str">
        <f t="shared" ref="BY81" si="106">IF(COUNTIF(BZ7:CA15,"*")&gt;0,"Excluye AF",IF(BZ27&gt;8,"Excluye AF",IF(BZ27&lt;2,"Excluye AF",SUM(BY38:CA78))))</f>
        <v>Excluye AF</v>
      </c>
      <c r="BZ81" s="931"/>
      <c r="CA81" s="931"/>
      <c r="CB81" s="932"/>
      <c r="CC81" s="930" t="str">
        <f t="shared" ref="CC81" si="107">IF(COUNTIF(CD7:CE15,"*")&gt;0,"Excluye AF",IF(CD27&gt;8,"Excluye AF",IF(CD27&lt;2,"Excluye AF",SUM(CC38:CE78))))</f>
        <v>Excluye AF</v>
      </c>
      <c r="CD81" s="931"/>
      <c r="CE81" s="931"/>
      <c r="CF81" s="932"/>
      <c r="CG81" s="930" t="str">
        <f t="shared" ref="CG81" si="108">IF(COUNTIF(CH7:CI15,"*")&gt;0,"Excluye AF",IF(CH27&gt;8,"Excluye AF",IF(CH27&lt;2,"Excluye AF",SUM(CG38:CI78))))</f>
        <v>Excluye AF</v>
      </c>
      <c r="CH81" s="931"/>
      <c r="CI81" s="931"/>
      <c r="CJ81" s="932"/>
      <c r="CK81" s="930" t="str">
        <f t="shared" ref="CK81" si="109">IF(COUNTIF(CL7:CM15,"*")&gt;0,"Excluye AF",IF(CL27&gt;8,"Excluye AF",IF(CL27&lt;2,"Excluye AF",SUM(CK38:CM78))))</f>
        <v>Excluye AF</v>
      </c>
      <c r="CL81" s="931"/>
      <c r="CM81" s="931"/>
      <c r="CN81" s="932"/>
      <c r="CO81" s="930" t="str">
        <f t="shared" ref="CO81" si="110">IF(COUNTIF(CP7:CQ15,"*")&gt;0,"Excluye AF",IF(CP27&gt;8,"Excluye AF",IF(CP27&lt;2,"Excluye AF",SUM(CO38:CQ78))))</f>
        <v>Excluye AF</v>
      </c>
      <c r="CP81" s="931"/>
      <c r="CQ81" s="931"/>
      <c r="CR81" s="932"/>
      <c r="CS81" s="930" t="str">
        <f t="shared" ref="CS81" si="111">IF(COUNTIF(CT7:CU15,"*")&gt;0,"Excluye AF",IF(CT27&gt;8,"Excluye AF",IF(CT27&lt;2,"Excluye AF",SUM(CS38:CU78))))</f>
        <v>Excluye AF</v>
      </c>
      <c r="CT81" s="931"/>
      <c r="CU81" s="931"/>
      <c r="CV81" s="932"/>
      <c r="CW81" s="930" t="str">
        <f t="shared" ref="CW81" si="112">IF(COUNTIF(CX7:CY15,"*")&gt;0,"Excluye AF",IF(CX27&gt;8,"Excluye AF",IF(CX27&lt;2,"Excluye AF",SUM(CW38:CY78))))</f>
        <v>Excluye AF</v>
      </c>
      <c r="CX81" s="931"/>
      <c r="CY81" s="931"/>
      <c r="CZ81" s="932"/>
      <c r="DA81" s="930" t="str">
        <f t="shared" ref="DA81" si="113">IF(COUNTIF(DB7:DC15,"*")&gt;0,"Excluye AF",IF(DB27&gt;8,"Excluye AF",IF(DB27&lt;2,"Excluye AF",SUM(DA38:DC78))))</f>
        <v>Excluye AF</v>
      </c>
      <c r="DB81" s="931"/>
      <c r="DC81" s="931"/>
      <c r="DD81" s="932"/>
      <c r="DE81" s="930" t="str">
        <f t="shared" ref="DE81" si="114">IF(COUNTIF(DF7:DG15,"*")&gt;0,"Excluye AF",IF(DF27&gt;8,"Excluye AF",IF(DF27&lt;2,"Excluye AF",SUM(DE38:DG78))))</f>
        <v>Excluye AF</v>
      </c>
      <c r="DF81" s="931"/>
      <c r="DG81" s="931"/>
      <c r="DH81" s="932"/>
      <c r="DI81" s="930" t="str">
        <f t="shared" ref="DI81" si="115">IF(COUNTIF(DJ7:DK15,"*")&gt;0,"Excluye AF",IF(DJ27&gt;8,"Excluye AF",IF(DJ27&lt;2,"Excluye AF",SUM(DI38:DK78))))</f>
        <v>Excluye AF</v>
      </c>
      <c r="DJ81" s="931"/>
      <c r="DK81" s="931"/>
      <c r="DL81" s="932"/>
      <c r="DM81" s="930" t="str">
        <f t="shared" ref="DM81" si="116">IF(COUNTIF(DN7:DO15,"*")&gt;0,"Excluye AF",IF(DN27&gt;8,"Excluye AF",IF(DN27&lt;2,"Excluye AF",SUM(DM38:DO78))))</f>
        <v>Excluye AF</v>
      </c>
      <c r="DN81" s="931"/>
      <c r="DO81" s="931"/>
      <c r="DP81" s="932"/>
      <c r="DQ81" s="930" t="str">
        <f t="shared" ref="DQ81" si="117">IF(COUNTIF(DR7:DS15,"*")&gt;0,"Excluye AF",IF(DR27&gt;8,"Excluye AF",IF(DR27&lt;2,"Excluye AF",SUM(DQ38:DS78))))</f>
        <v>Excluye AF</v>
      </c>
      <c r="DR81" s="931"/>
      <c r="DS81" s="931"/>
      <c r="DT81" s="932"/>
      <c r="DU81" s="930" t="str">
        <f t="shared" ref="DU81" si="118">IF(COUNTIF(DV7:DW15,"*")&gt;0,"Excluye AF",IF(DV27&gt;8,"Excluye AF",IF(DV27&lt;2,"Excluye AF",SUM(DU38:DW78))))</f>
        <v>Excluye AF</v>
      </c>
      <c r="DV81" s="931"/>
      <c r="DW81" s="931"/>
      <c r="DX81" s="932"/>
      <c r="DY81" s="930" t="str">
        <f t="shared" ref="DY81" si="119">IF(COUNTIF(DZ7:EA15,"*")&gt;0,"Excluye AF",IF(DZ27&gt;8,"Excluye AF",IF(DZ27&lt;2,"Excluye AF",SUM(DY38:EA78))))</f>
        <v>Excluye AF</v>
      </c>
      <c r="DZ81" s="931"/>
      <c r="EA81" s="931"/>
      <c r="EB81" s="932"/>
      <c r="EC81" s="930" t="str">
        <f t="shared" ref="EC81" si="120">IF(COUNTIF(ED7:EE15,"*")&gt;0,"Excluye AF",IF(ED27&gt;8,"Excluye AF",IF(ED27&lt;2,"Excluye AF",SUM(EC38:EE78))))</f>
        <v>Excluye AF</v>
      </c>
      <c r="ED81" s="931"/>
      <c r="EE81" s="931"/>
      <c r="EF81" s="932"/>
      <c r="EG81" s="930" t="str">
        <f t="shared" ref="EG81" si="121">IF(COUNTIF(EH7:EI15,"*")&gt;0,"Excluye AF",IF(EH27&gt;8,"Excluye AF",IF(EH27&lt;2,"Excluye AF",SUM(EG38:EI78))))</f>
        <v>Excluye AF</v>
      </c>
      <c r="EH81" s="931"/>
      <c r="EI81" s="931"/>
      <c r="EJ81" s="932"/>
      <c r="EK81" s="930" t="str">
        <f t="shared" ref="EK81" si="122">IF(COUNTIF(EL7:EM15,"*")&gt;0,"Excluye AF",IF(EL27&gt;8,"Excluye AF",IF(EL27&lt;2,"Excluye AF",SUM(EK38:EM78))))</f>
        <v>Excluye AF</v>
      </c>
      <c r="EL81" s="931"/>
      <c r="EM81" s="931"/>
      <c r="EN81" s="932"/>
      <c r="EO81" s="930" t="str">
        <f t="shared" ref="EO81" si="123">IF(COUNTIF(EP7:EQ15,"*")&gt;0,"Excluye AF",IF(EP27&gt;8,"Excluye AF",IF(EP27&lt;2,"Excluye AF",SUM(EO38:EQ78))))</f>
        <v>Excluye AF</v>
      </c>
      <c r="EP81" s="931"/>
      <c r="EQ81" s="931"/>
      <c r="ER81" s="932"/>
      <c r="ES81" s="930" t="str">
        <f t="shared" ref="ES81" si="124">IF(COUNTIF(ET7:EU15,"*")&gt;0,"Excluye AF",IF(ET27&gt;8,"Excluye AF",IF(ET27&lt;2,"Excluye AF",SUM(ES38:EU78))))</f>
        <v>Excluye AF</v>
      </c>
      <c r="ET81" s="931"/>
      <c r="EU81" s="931"/>
      <c r="EV81" s="932"/>
      <c r="EW81" s="930" t="str">
        <f t="shared" ref="EW81" si="125">IF(COUNTIF(EX7:EY15,"*")&gt;0,"Excluye AF",IF(EX27&gt;8,"Excluye AF",IF(EX27&lt;2,"Excluye AF",SUM(EW38:EY78))))</f>
        <v>Excluye AF</v>
      </c>
      <c r="EX81" s="931"/>
      <c r="EY81" s="931"/>
      <c r="EZ81" s="932"/>
      <c r="FA81" s="930" t="str">
        <f t="shared" ref="FA81" si="126">IF(COUNTIF(FB7:FC15,"*")&gt;0,"Excluye AF",IF(FB27&gt;8,"Excluye AF",IF(FB27&lt;2,"Excluye AF",SUM(FA38:FC78))))</f>
        <v>Excluye AF</v>
      </c>
      <c r="FB81" s="931"/>
      <c r="FC81" s="931"/>
      <c r="FD81" s="932"/>
      <c r="FE81" s="930" t="str">
        <f t="shared" ref="FE81" si="127">IF(COUNTIF(FF7:FG15,"*")&gt;0,"Excluye AF",IF(FF27&gt;8,"Excluye AF",IF(FF27&lt;2,"Excluye AF",SUM(FE38:FG78))))</f>
        <v>Excluye AF</v>
      </c>
      <c r="FF81" s="931"/>
      <c r="FG81" s="931"/>
      <c r="FH81" s="932"/>
      <c r="FI81" s="930" t="str">
        <f t="shared" ref="FI81" si="128">IF(COUNTIF(FJ7:FK15,"*")&gt;0,"Excluye AF",IF(FJ27&gt;8,"Excluye AF",IF(FJ27&lt;2,"Excluye AF",SUM(FI38:FK78))))</f>
        <v>Excluye AF</v>
      </c>
      <c r="FJ81" s="931"/>
      <c r="FK81" s="931"/>
      <c r="FL81" s="932"/>
      <c r="FM81" s="930" t="str">
        <f t="shared" ref="FM81" si="129">IF(COUNTIF(FN7:FO15,"*")&gt;0,"Excluye AF",IF(FN27&gt;8,"Excluye AF",IF(FN27&lt;2,"Excluye AF",SUM(FM38:FO78))))</f>
        <v>Excluye AF</v>
      </c>
      <c r="FN81" s="931"/>
      <c r="FO81" s="931"/>
      <c r="FP81" s="932"/>
      <c r="FQ81" s="930" t="str">
        <f t="shared" ref="FQ81" si="130">IF(COUNTIF(FR7:FS15,"*")&gt;0,"Excluye AF",IF(FR27&gt;8,"Excluye AF",IF(FR27&lt;2,"Excluye AF",SUM(FQ38:FS78))))</f>
        <v>Excluye AF</v>
      </c>
      <c r="FR81" s="931"/>
      <c r="FS81" s="931"/>
      <c r="FT81" s="932"/>
      <c r="FU81" s="930" t="str">
        <f t="shared" ref="FU81" si="131">IF(COUNTIF(FV7:FW15,"*")&gt;0,"Excluye AF",IF(FV27&gt;8,"Excluye AF",IF(FV27&lt;2,"Excluye AF",SUM(FU38:FW78))))</f>
        <v>Excluye AF</v>
      </c>
      <c r="FV81" s="931"/>
      <c r="FW81" s="931"/>
      <c r="FX81" s="932"/>
      <c r="FY81" s="930" t="str">
        <f t="shared" ref="FY81" si="132">IF(COUNTIF(FZ7:GA15,"*")&gt;0,"Excluye AF",IF(FZ27&gt;8,"Excluye AF",IF(FZ27&lt;2,"Excluye AF",SUM(FY38:GA78))))</f>
        <v>Excluye AF</v>
      </c>
      <c r="FZ81" s="931"/>
      <c r="GA81" s="931"/>
      <c r="GB81" s="932"/>
      <c r="GC81" s="930" t="str">
        <f t="shared" ref="GC81" si="133">IF(COUNTIF(GD7:GE15,"*")&gt;0,"Excluye AF",IF(GD27&gt;8,"Excluye AF",IF(GD27&lt;2,"Excluye AF",SUM(GC38:GE78))))</f>
        <v>Excluye AF</v>
      </c>
      <c r="GD81" s="931"/>
      <c r="GE81" s="931"/>
      <c r="GF81" s="932"/>
      <c r="GG81" s="930" t="str">
        <f t="shared" ref="GG81" si="134">IF(COUNTIF(GH7:GI15,"*")&gt;0,"Excluye AF",IF(GH27&gt;8,"Excluye AF",IF(GH27&lt;2,"Excluye AF",SUM(GG38:GI78))))</f>
        <v>Excluye AF</v>
      </c>
      <c r="GH81" s="931"/>
      <c r="GI81" s="931"/>
      <c r="GJ81" s="932"/>
      <c r="GK81" s="930" t="str">
        <f t="shared" ref="GK81" si="135">IF(COUNTIF(GL7:GM15,"*")&gt;0,"Excluye AF",IF(GL27&gt;8,"Excluye AF",IF(GL27&lt;2,"Excluye AF",SUM(GK38:GM78))))</f>
        <v>Excluye AF</v>
      </c>
      <c r="GL81" s="931"/>
      <c r="GM81" s="931"/>
      <c r="GN81" s="932"/>
      <c r="GO81" s="930" t="str">
        <f t="shared" ref="GO81" si="136">IF(COUNTIF(GP7:GQ15,"*")&gt;0,"Excluye AF",IF(GP27&gt;8,"Excluye AF",IF(GP27&lt;2,"Excluye AF",SUM(GO38:GQ78))))</f>
        <v>Excluye AF</v>
      </c>
      <c r="GP81" s="931"/>
      <c r="GQ81" s="931"/>
      <c r="GR81" s="932"/>
      <c r="GS81" s="930" t="str">
        <f t="shared" ref="GS81" si="137">IF(COUNTIF(GT7:GU15,"*")&gt;0,"Excluye AF",IF(GT27&gt;8,"Excluye AF",IF(GT27&lt;2,"Excluye AF",SUM(GS38:GU78))))</f>
        <v>Excluye AF</v>
      </c>
      <c r="GT81" s="931"/>
      <c r="GU81" s="931"/>
      <c r="GV81" s="932"/>
      <c r="GW81" s="930" t="str">
        <f t="shared" ref="GW81" si="138">IF(COUNTIF(GX7:GY15,"*")&gt;0,"Excluye AF",IF(GX27&gt;8,"Excluye AF",IF(GX27&lt;2,"Excluye AF",SUM(GW38:GY78))))</f>
        <v>Excluye AF</v>
      </c>
      <c r="GX81" s="931"/>
      <c r="GY81" s="931"/>
      <c r="GZ81" s="932"/>
      <c r="HA81" s="930" t="str">
        <f t="shared" ref="HA81" si="139">IF(COUNTIF(HB7:HC15,"*")&gt;0,"Excluye AF",IF(HB27&gt;8,"Excluye AF",IF(HB27&lt;2,"Excluye AF",SUM(HA38:HC78))))</f>
        <v>Excluye AF</v>
      </c>
      <c r="HB81" s="931"/>
      <c r="HC81" s="931"/>
      <c r="HD81" s="932"/>
      <c r="HE81" s="930" t="str">
        <f t="shared" ref="HE81" si="140">IF(COUNTIF(HF7:HG15,"*")&gt;0,"Excluye AF",IF(HF27&gt;8,"Excluye AF",IF(HF27&lt;2,"Excluye AF",SUM(HE38:HG78))))</f>
        <v>Excluye AF</v>
      </c>
      <c r="HF81" s="931"/>
      <c r="HG81" s="931"/>
      <c r="HH81" s="932"/>
      <c r="HI81" s="930" t="str">
        <f t="shared" ref="HI81" si="141">IF(COUNTIF(HJ7:HK15,"*")&gt;0,"Excluye AF",IF(HJ27&gt;8,"Excluye AF",IF(HJ27&lt;2,"Excluye AF",SUM(HI38:HK78))))</f>
        <v>Excluye AF</v>
      </c>
      <c r="HJ81" s="931"/>
      <c r="HK81" s="931"/>
      <c r="HL81" s="932"/>
      <c r="HM81" s="930" t="str">
        <f t="shared" ref="HM81" si="142">IF(COUNTIF(HN7:HO15,"*")&gt;0,"Excluye AF",IF(HN27&gt;8,"Excluye AF",IF(HN27&lt;2,"Excluye AF",SUM(HM38:HO78))))</f>
        <v>Excluye AF</v>
      </c>
      <c r="HN81" s="931"/>
      <c r="HO81" s="931"/>
      <c r="HP81" s="932"/>
      <c r="HQ81" s="930" t="str">
        <f t="shared" ref="HQ81" si="143">IF(COUNTIF(HR7:HS15,"*")&gt;0,"Excluye AF",IF(HR27&gt;8,"Excluye AF",IF(HR27&lt;2,"Excluye AF",SUM(HQ38:HS78))))</f>
        <v>Excluye AF</v>
      </c>
      <c r="HR81" s="931"/>
      <c r="HS81" s="931"/>
      <c r="HT81" s="932"/>
      <c r="HU81" s="930" t="str">
        <f t="shared" ref="HU81" si="144">IF(COUNTIF(HV7:HW15,"*")&gt;0,"Excluye AF",IF(HV27&gt;8,"Excluye AF",IF(HV27&lt;2,"Excluye AF",SUM(HU38:HW78))))</f>
        <v>Excluye AF</v>
      </c>
      <c r="HV81" s="931"/>
      <c r="HW81" s="931"/>
      <c r="HX81" s="932"/>
      <c r="HY81" s="930" t="str">
        <f t="shared" ref="HY81" si="145">IF(COUNTIF(HZ7:IA15,"*")&gt;0,"Excluye AF",IF(HZ27&gt;8,"Excluye AF",IF(HZ27&lt;2,"Excluye AF",SUM(HY38:IA78))))</f>
        <v>Excluye AF</v>
      </c>
      <c r="HZ81" s="931"/>
      <c r="IA81" s="931"/>
      <c r="IB81" s="932"/>
      <c r="IC81" s="930" t="str">
        <f t="shared" ref="IC81" si="146">IF(COUNTIF(ID7:IE15,"*")&gt;0,"Excluye AF",IF(ID27&gt;8,"Excluye AF",IF(ID27&lt;2,"Excluye AF",SUM(IC38:IE78))))</f>
        <v>Excluye AF</v>
      </c>
      <c r="ID81" s="931"/>
      <c r="IE81" s="931"/>
      <c r="IF81" s="932"/>
      <c r="IG81" s="930" t="str">
        <f t="shared" ref="IG81" si="147">IF(COUNTIF(IH7:II15,"*")&gt;0,"Excluye AF",IF(IH27&gt;8,"Excluye AF",IF(IH27&lt;2,"Excluye AF",SUM(IG38:II78))))</f>
        <v>Excluye AF</v>
      </c>
      <c r="IH81" s="931"/>
      <c r="II81" s="931"/>
      <c r="IJ81" s="932"/>
      <c r="IK81" s="930" t="str">
        <f t="shared" ref="IK81" si="148">IF(COUNTIF(IL7:IM15,"*")&gt;0,"Excluye AF",IF(IL27&gt;8,"Excluye AF",IF(IL27&lt;2,"Excluye AF",SUM(IK38:IM78))))</f>
        <v>Excluye AF</v>
      </c>
      <c r="IL81" s="931"/>
      <c r="IM81" s="931"/>
      <c r="IN81" s="932"/>
      <c r="IO81" s="930" t="str">
        <f t="shared" ref="IO81" si="149">IF(COUNTIF(IP7:IQ15,"*")&gt;0,"Excluye AF",IF(IP27&gt;8,"Excluye AF",IF(IP27&lt;2,"Excluye AF",SUM(IO38:IQ78))))</f>
        <v>Excluye AF</v>
      </c>
      <c r="IP81" s="931"/>
      <c r="IQ81" s="931"/>
      <c r="IR81" s="932"/>
      <c r="IS81" s="930" t="str">
        <f t="shared" ref="IS81" si="150">IF(COUNTIF(IT7:IU15,"*")&gt;0,"Excluye AF",IF(IT27&gt;8,"Excluye AF",IF(IT27&lt;2,"Excluye AF",SUM(IS38:IU78))))</f>
        <v>Excluye AF</v>
      </c>
      <c r="IT81" s="931"/>
      <c r="IU81" s="931"/>
      <c r="IV81" s="932"/>
      <c r="IW81" s="930" t="str">
        <f t="shared" ref="IW81" si="151">IF(COUNTIF(IX7:IY15,"*")&gt;0,"Excluye AF",IF(IX27&gt;8,"Excluye AF",IF(IX27&lt;2,"Excluye AF",SUM(IW38:IY78))))</f>
        <v>Excluye AF</v>
      </c>
      <c r="IX81" s="931"/>
      <c r="IY81" s="931"/>
      <c r="IZ81" s="932"/>
      <c r="JA81" s="930" t="str">
        <f t="shared" ref="JA81" si="152">IF(COUNTIF(JB7:JC15,"*")&gt;0,"Excluye AF",IF(JB27&gt;8,"Excluye AF",IF(JB27&lt;2,"Excluye AF",SUM(JA38:JC78))))</f>
        <v>Excluye AF</v>
      </c>
      <c r="JB81" s="931"/>
      <c r="JC81" s="931"/>
      <c r="JD81" s="932"/>
      <c r="JE81" s="930" t="str">
        <f t="shared" ref="JE81" si="153">IF(COUNTIF(JF7:JG15,"*")&gt;0,"Excluye AF",IF(JF27&gt;8,"Excluye AF",IF(JF27&lt;2,"Excluye AF",SUM(JE38:JG78))))</f>
        <v>Excluye AF</v>
      </c>
      <c r="JF81" s="931"/>
      <c r="JG81" s="931"/>
      <c r="JH81" s="932"/>
      <c r="JI81" s="930" t="str">
        <f t="shared" ref="JI81" si="154">IF(COUNTIF(JJ7:JK15,"*")&gt;0,"Excluye AF",IF(JJ27&gt;8,"Excluye AF",IF(JJ27&lt;2,"Excluye AF",SUM(JI38:JK78))))</f>
        <v>Excluye AF</v>
      </c>
      <c r="JJ81" s="931"/>
      <c r="JK81" s="931"/>
      <c r="JL81" s="932"/>
      <c r="JM81" s="930" t="str">
        <f t="shared" ref="JM81" si="155">IF(COUNTIF(JN7:JO15,"*")&gt;0,"Excluye AF",IF(JN27&gt;8,"Excluye AF",IF(JN27&lt;2,"Excluye AF",SUM(JM38:JO78))))</f>
        <v>Excluye AF</v>
      </c>
      <c r="JN81" s="931"/>
      <c r="JO81" s="931"/>
      <c r="JP81" s="932"/>
      <c r="JQ81" s="930" t="str">
        <f t="shared" ref="JQ81" si="156">IF(COUNTIF(JR7:JS15,"*")&gt;0,"Excluye AF",IF(JR27&gt;8,"Excluye AF",IF(JR27&lt;2,"Excluye AF",SUM(JQ38:JS78))))</f>
        <v>Excluye AF</v>
      </c>
      <c r="JR81" s="931"/>
      <c r="JS81" s="931"/>
      <c r="JT81" s="932"/>
      <c r="JU81" s="930" t="str">
        <f t="shared" ref="JU81" si="157">IF(COUNTIF(JV7:JW15,"*")&gt;0,"Excluye AF",IF(JV27&gt;8,"Excluye AF",IF(JV27&lt;2,"Excluye AF",SUM(JU38:JW78))))</f>
        <v>Excluye AF</v>
      </c>
      <c r="JV81" s="931"/>
      <c r="JW81" s="931"/>
      <c r="JX81" s="932"/>
      <c r="JY81" s="930" t="str">
        <f t="shared" ref="JY81" si="158">IF(COUNTIF(JZ7:KA15,"*")&gt;0,"Excluye AF",IF(JZ27&gt;8,"Excluye AF",IF(JZ27&lt;2,"Excluye AF",SUM(JY38:KA78))))</f>
        <v>Excluye AF</v>
      </c>
      <c r="JZ81" s="931"/>
      <c r="KA81" s="931"/>
      <c r="KB81" s="932"/>
      <c r="KC81" s="930" t="str">
        <f t="shared" ref="KC81" si="159">IF(COUNTIF(KD7:KE15,"*")&gt;0,"Excluye AF",IF(KD27&gt;8,"Excluye AF",IF(KD27&lt;2,"Excluye AF",SUM(KC38:KE78))))</f>
        <v>Excluye AF</v>
      </c>
      <c r="KD81" s="931"/>
      <c r="KE81" s="931"/>
      <c r="KF81" s="932"/>
      <c r="KG81" s="930" t="str">
        <f t="shared" ref="KG81" si="160">IF(COUNTIF(KH7:KI15,"*")&gt;0,"Excluye AF",IF(KH27&gt;8,"Excluye AF",IF(KH27&lt;2,"Excluye AF",SUM(KG38:KI78))))</f>
        <v>Excluye AF</v>
      </c>
      <c r="KH81" s="931"/>
      <c r="KI81" s="931"/>
      <c r="KJ81" s="932"/>
      <c r="KK81" s="930" t="str">
        <f t="shared" ref="KK81" si="161">IF(COUNTIF(KL7:KM15,"*")&gt;0,"Excluye AF",IF(KL27&gt;8,"Excluye AF",IF(KL27&lt;2,"Excluye AF",SUM(KK38:KM78))))</f>
        <v>Excluye AF</v>
      </c>
      <c r="KL81" s="931"/>
      <c r="KM81" s="931"/>
      <c r="KN81" s="932"/>
      <c r="KO81" s="930" t="str">
        <f t="shared" ref="KO81" si="162">IF(COUNTIF(KP7:KQ15,"*")&gt;0,"Excluye AF",IF(KP27&gt;8,"Excluye AF",IF(KP27&lt;2,"Excluye AF",SUM(KO38:KQ78))))</f>
        <v>Excluye AF</v>
      </c>
      <c r="KP81" s="931"/>
      <c r="KQ81" s="931"/>
      <c r="KR81" s="932"/>
      <c r="KS81" s="930" t="str">
        <f t="shared" ref="KS81" si="163">IF(COUNTIF(KT7:KU15,"*")&gt;0,"Excluye AF",IF(KT27&gt;8,"Excluye AF",IF(KT27&lt;2,"Excluye AF",SUM(KS38:KU78))))</f>
        <v>Excluye AF</v>
      </c>
      <c r="KT81" s="931"/>
      <c r="KU81" s="931"/>
      <c r="KV81" s="932"/>
      <c r="KW81" s="930" t="str">
        <f t="shared" ref="KW81" si="164">IF(COUNTIF(KX7:KY15,"*")&gt;0,"Excluye AF",IF(KX27&gt;8,"Excluye AF",IF(KX27&lt;2,"Excluye AF",SUM(KW38:KY78))))</f>
        <v>Excluye AF</v>
      </c>
      <c r="KX81" s="931"/>
      <c r="KY81" s="931"/>
      <c r="KZ81" s="932"/>
      <c r="LA81" s="930" t="str">
        <f t="shared" ref="LA81" si="165">IF(COUNTIF(LB7:LC15,"*")&gt;0,"Excluye AF",IF(LB27&gt;8,"Excluye AF",IF(LB27&lt;2,"Excluye AF",SUM(LA38:LC78))))</f>
        <v>Excluye AF</v>
      </c>
      <c r="LB81" s="931"/>
      <c r="LC81" s="931"/>
      <c r="LD81" s="932"/>
      <c r="LE81" s="930" t="str">
        <f t="shared" ref="LE81" si="166">IF(COUNTIF(LF7:LG15,"*")&gt;0,"Excluye AF",IF(LF27&gt;8,"Excluye AF",IF(LF27&lt;2,"Excluye AF",SUM(LE38:LG78))))</f>
        <v>Excluye AF</v>
      </c>
      <c r="LF81" s="931"/>
      <c r="LG81" s="931"/>
      <c r="LH81" s="932"/>
      <c r="LI81" s="930" t="str">
        <f t="shared" ref="LI81" si="167">IF(COUNTIF(LJ7:LK15,"*")&gt;0,"Excluye AF",IF(LJ27&gt;8,"Excluye AF",IF(LJ27&lt;2,"Excluye AF",SUM(LI38:LK78))))</f>
        <v>Excluye AF</v>
      </c>
      <c r="LJ81" s="931"/>
      <c r="LK81" s="931"/>
      <c r="LL81" s="932"/>
      <c r="LM81" s="930" t="str">
        <f t="shared" ref="LM81" si="168">IF(COUNTIF(LN7:LO15,"*")&gt;0,"Excluye AF",IF(LN27&gt;8,"Excluye AF",IF(LN27&lt;2,"Excluye AF",SUM(LM38:LO78))))</f>
        <v>Excluye AF</v>
      </c>
      <c r="LN81" s="931"/>
      <c r="LO81" s="931"/>
      <c r="LP81" s="932"/>
      <c r="LQ81" s="930" t="str">
        <f t="shared" ref="LQ81" si="169">IF(COUNTIF(LR7:LS15,"*")&gt;0,"Excluye AF",IF(LR27&gt;8,"Excluye AF",IF(LR27&lt;2,"Excluye AF",SUM(LQ38:LS78))))</f>
        <v>Excluye AF</v>
      </c>
      <c r="LR81" s="931"/>
      <c r="LS81" s="931"/>
      <c r="LT81" s="932"/>
      <c r="LU81" s="930" t="str">
        <f t="shared" ref="LU81" si="170">IF(COUNTIF(LV7:LW15,"*")&gt;0,"Excluye AF",IF(LV27&gt;8,"Excluye AF",IF(LV27&lt;2,"Excluye AF",SUM(LU38:LW78))))</f>
        <v>Excluye AF</v>
      </c>
      <c r="LV81" s="931"/>
      <c r="LW81" s="931"/>
      <c r="LX81" s="932"/>
      <c r="LY81" s="930" t="str">
        <f t="shared" ref="LY81" si="171">IF(COUNTIF(LZ7:MA15,"*")&gt;0,"Excluye AF",IF(LZ27&gt;8,"Excluye AF",IF(LZ27&lt;2,"Excluye AF",SUM(LY38:MA78))))</f>
        <v>Excluye AF</v>
      </c>
      <c r="LZ81" s="931"/>
      <c r="MA81" s="931"/>
      <c r="MB81" s="932"/>
      <c r="MC81" s="930" t="str">
        <f t="shared" ref="MC81" si="172">IF(COUNTIF(MD7:ME15,"*")&gt;0,"Excluye AF",IF(MD27&gt;8,"Excluye AF",IF(MD27&lt;2,"Excluye AF",SUM(MC38:ME78))))</f>
        <v>Excluye AF</v>
      </c>
      <c r="MD81" s="931"/>
      <c r="ME81" s="931"/>
      <c r="MF81" s="932"/>
      <c r="MG81" s="930" t="str">
        <f t="shared" ref="MG81" si="173">IF(COUNTIF(MH7:MI15,"*")&gt;0,"Excluye AF",IF(MH27&gt;8,"Excluye AF",IF(MH27&lt;2,"Excluye AF",SUM(MG38:MI78))))</f>
        <v>Excluye AF</v>
      </c>
      <c r="MH81" s="931"/>
      <c r="MI81" s="931"/>
      <c r="MJ81" s="932"/>
      <c r="MK81" s="930" t="str">
        <f t="shared" ref="MK81" si="174">IF(COUNTIF(ML7:MM15,"*")&gt;0,"Excluye AF",IF(ML27&gt;8,"Excluye AF",IF(ML27&lt;2,"Excluye AF",SUM(MK38:MM78))))</f>
        <v>Excluye AF</v>
      </c>
      <c r="ML81" s="931"/>
      <c r="MM81" s="931"/>
      <c r="MN81" s="932"/>
      <c r="MO81" s="930" t="str">
        <f t="shared" ref="MO81" si="175">IF(COUNTIF(MP7:MQ15,"*")&gt;0,"Excluye AF",IF(MP27&gt;8,"Excluye AF",IF(MP27&lt;2,"Excluye AF",SUM(MO38:MQ78))))</f>
        <v>Excluye AF</v>
      </c>
      <c r="MP81" s="931"/>
      <c r="MQ81" s="931"/>
      <c r="MR81" s="932"/>
      <c r="MS81" s="930" t="str">
        <f t="shared" ref="MS81" si="176">IF(COUNTIF(MT7:MU15,"*")&gt;0,"Excluye AF",IF(MT27&gt;8,"Excluye AF",IF(MT27&lt;2,"Excluye AF",SUM(MS38:MU78))))</f>
        <v>Excluye AF</v>
      </c>
      <c r="MT81" s="931"/>
      <c r="MU81" s="931"/>
      <c r="MV81" s="932"/>
      <c r="MW81" s="930" t="str">
        <f t="shared" ref="MW81" si="177">IF(COUNTIF(MX7:MY15,"*")&gt;0,"Excluye AF",IF(MX27&gt;8,"Excluye AF",IF(MX27&lt;2,"Excluye AF",SUM(MW38:MY78))))</f>
        <v>Excluye AF</v>
      </c>
      <c r="MX81" s="931"/>
      <c r="MY81" s="931"/>
      <c r="MZ81" s="932"/>
      <c r="NA81" s="930" t="str">
        <f t="shared" ref="NA81" si="178">IF(COUNTIF(NB7:NC15,"*")&gt;0,"Excluye AF",IF(NB27&gt;8,"Excluye AF",IF(NB27&lt;2,"Excluye AF",SUM(NA38:NC78))))</f>
        <v>Excluye AF</v>
      </c>
      <c r="NB81" s="931"/>
      <c r="NC81" s="931"/>
      <c r="ND81" s="932"/>
      <c r="NE81" s="930" t="str">
        <f t="shared" ref="NE81" si="179">IF(COUNTIF(NF7:NG15,"*")&gt;0,"Excluye AF",IF(NF27&gt;8,"Excluye AF",IF(NF27&lt;2,"Excluye AF",SUM(NE38:NG78))))</f>
        <v>Excluye AF</v>
      </c>
      <c r="NF81" s="931"/>
      <c r="NG81" s="931"/>
      <c r="NH81" s="932"/>
      <c r="NI81" s="101"/>
      <c r="NJ81" s="101"/>
      <c r="NK81" s="101"/>
      <c r="NL81" s="101"/>
    </row>
    <row r="82" spans="1:381" s="29" customFormat="1" ht="26.25" hidden="1" customHeight="1">
      <c r="J82" s="350"/>
      <c r="K82" s="391">
        <f>K38+K44+K46+K48+K49+K50+K51+K55+K56+K57+K61+K63+K66+K70+K72+K77+K78</f>
        <v>0</v>
      </c>
      <c r="L82" s="152"/>
      <c r="M82" s="933" t="str">
        <f>IF(M79&lt;1,"NA",M81)</f>
        <v>NA</v>
      </c>
      <c r="N82" s="933"/>
      <c r="O82" s="933"/>
      <c r="P82" s="933"/>
      <c r="Q82" s="933" t="str">
        <f t="shared" ref="Q82" si="180">IF(Q79&lt;1,"NA",Q81)</f>
        <v>NA</v>
      </c>
      <c r="R82" s="933"/>
      <c r="S82" s="933"/>
      <c r="T82" s="933"/>
      <c r="U82" s="933" t="str">
        <f t="shared" ref="U82" si="181">IF(U79&lt;1,"NA",U81)</f>
        <v>NA</v>
      </c>
      <c r="V82" s="933"/>
      <c r="W82" s="933"/>
      <c r="X82" s="933"/>
      <c r="Y82" s="933" t="str">
        <f t="shared" ref="Y82" si="182">IF(Y79&lt;1,"NA",Y81)</f>
        <v>NA</v>
      </c>
      <c r="Z82" s="933"/>
      <c r="AA82" s="933"/>
      <c r="AB82" s="933"/>
      <c r="AC82" s="933" t="str">
        <f t="shared" ref="AC82" si="183">IF(AC79&lt;1,"NA",AC81)</f>
        <v>NA</v>
      </c>
      <c r="AD82" s="933"/>
      <c r="AE82" s="933"/>
      <c r="AF82" s="933"/>
      <c r="AG82" s="933" t="str">
        <f t="shared" ref="AG82" si="184">IF(AG79&lt;1,"NA",AG81)</f>
        <v>NA</v>
      </c>
      <c r="AH82" s="933"/>
      <c r="AI82" s="933"/>
      <c r="AJ82" s="933"/>
      <c r="AK82" s="933" t="str">
        <f t="shared" ref="AK82" si="185">IF(AK79&lt;1,"NA",AK81)</f>
        <v>NA</v>
      </c>
      <c r="AL82" s="933"/>
      <c r="AM82" s="933"/>
      <c r="AN82" s="933"/>
      <c r="AO82" s="933" t="str">
        <f t="shared" ref="AO82" si="186">IF(AO79&lt;1,"NA",AO81)</f>
        <v>NA</v>
      </c>
      <c r="AP82" s="933"/>
      <c r="AQ82" s="933"/>
      <c r="AR82" s="933"/>
      <c r="AS82" s="933" t="str">
        <f t="shared" ref="AS82" si="187">IF(AS79&lt;1,"NA",AS81)</f>
        <v>NA</v>
      </c>
      <c r="AT82" s="933"/>
      <c r="AU82" s="933"/>
      <c r="AV82" s="933"/>
      <c r="AW82" s="933" t="str">
        <f t="shared" ref="AW82" si="188">IF(AW79&lt;1,"NA",AW81)</f>
        <v>NA</v>
      </c>
      <c r="AX82" s="933"/>
      <c r="AY82" s="933"/>
      <c r="AZ82" s="933"/>
      <c r="BA82" s="933" t="str">
        <f t="shared" ref="BA82" si="189">IF(BA79&lt;1,"NA",BA81)</f>
        <v>NA</v>
      </c>
      <c r="BB82" s="933"/>
      <c r="BC82" s="933"/>
      <c r="BD82" s="933"/>
      <c r="BE82" s="933" t="str">
        <f t="shared" ref="BE82" si="190">IF(BE79&lt;1,"NA",BE81)</f>
        <v>NA</v>
      </c>
      <c r="BF82" s="933"/>
      <c r="BG82" s="933"/>
      <c r="BH82" s="933"/>
      <c r="BI82" s="933" t="str">
        <f t="shared" ref="BI82" si="191">IF(BI79&lt;1,"NA",BI81)</f>
        <v>NA</v>
      </c>
      <c r="BJ82" s="933"/>
      <c r="BK82" s="933"/>
      <c r="BL82" s="933"/>
      <c r="BM82" s="933" t="str">
        <f t="shared" ref="BM82" si="192">IF(BM79&lt;1,"NA",BM81)</f>
        <v>NA</v>
      </c>
      <c r="BN82" s="933"/>
      <c r="BO82" s="933"/>
      <c r="BP82" s="933"/>
      <c r="BQ82" s="933" t="str">
        <f t="shared" ref="BQ82" si="193">IF(BQ79&lt;1,"NA",BQ81)</f>
        <v>NA</v>
      </c>
      <c r="BR82" s="933"/>
      <c r="BS82" s="933"/>
      <c r="BT82" s="933"/>
      <c r="BU82" s="933" t="str">
        <f t="shared" ref="BU82" si="194">IF(BU79&lt;1,"NA",BU81)</f>
        <v>NA</v>
      </c>
      <c r="BV82" s="933"/>
      <c r="BW82" s="933"/>
      <c r="BX82" s="933"/>
      <c r="BY82" s="933" t="str">
        <f t="shared" ref="BY82" si="195">IF(BY79&lt;1,"NA",BY81)</f>
        <v>NA</v>
      </c>
      <c r="BZ82" s="933"/>
      <c r="CA82" s="933"/>
      <c r="CB82" s="933"/>
      <c r="CC82" s="933" t="str">
        <f t="shared" ref="CC82" si="196">IF(CC79&lt;1,"NA",CC81)</f>
        <v>NA</v>
      </c>
      <c r="CD82" s="933"/>
      <c r="CE82" s="933"/>
      <c r="CF82" s="933"/>
      <c r="CG82" s="933" t="str">
        <f t="shared" ref="CG82" si="197">IF(CG79&lt;1,"NA",CG81)</f>
        <v>NA</v>
      </c>
      <c r="CH82" s="933"/>
      <c r="CI82" s="933"/>
      <c r="CJ82" s="933"/>
      <c r="CK82" s="933" t="str">
        <f t="shared" ref="CK82" si="198">IF(CK79&lt;1,"NA",CK81)</f>
        <v>NA</v>
      </c>
      <c r="CL82" s="933"/>
      <c r="CM82" s="933"/>
      <c r="CN82" s="933"/>
      <c r="CO82" s="933" t="str">
        <f t="shared" ref="CO82" si="199">IF(CO79&lt;1,"NA",CO81)</f>
        <v>NA</v>
      </c>
      <c r="CP82" s="933"/>
      <c r="CQ82" s="933"/>
      <c r="CR82" s="933"/>
      <c r="CS82" s="933" t="str">
        <f t="shared" ref="CS82" si="200">IF(CS79&lt;1,"NA",CS81)</f>
        <v>NA</v>
      </c>
      <c r="CT82" s="933"/>
      <c r="CU82" s="933"/>
      <c r="CV82" s="933"/>
      <c r="CW82" s="933" t="str">
        <f t="shared" ref="CW82" si="201">IF(CW79&lt;1,"NA",CW81)</f>
        <v>NA</v>
      </c>
      <c r="CX82" s="933"/>
      <c r="CY82" s="933"/>
      <c r="CZ82" s="933"/>
      <c r="DA82" s="933" t="str">
        <f t="shared" ref="DA82" si="202">IF(DA79&lt;1,"NA",DA81)</f>
        <v>NA</v>
      </c>
      <c r="DB82" s="933"/>
      <c r="DC82" s="933"/>
      <c r="DD82" s="933"/>
      <c r="DE82" s="933" t="str">
        <f t="shared" ref="DE82" si="203">IF(DE79&lt;1,"NA",DE81)</f>
        <v>NA</v>
      </c>
      <c r="DF82" s="933"/>
      <c r="DG82" s="933"/>
      <c r="DH82" s="933"/>
      <c r="DI82" s="933" t="str">
        <f t="shared" ref="DI82" si="204">IF(DI79&lt;1,"NA",DI81)</f>
        <v>NA</v>
      </c>
      <c r="DJ82" s="933"/>
      <c r="DK82" s="933"/>
      <c r="DL82" s="933"/>
      <c r="DM82" s="933" t="str">
        <f t="shared" ref="DM82" si="205">IF(DM79&lt;1,"NA",DM81)</f>
        <v>NA</v>
      </c>
      <c r="DN82" s="933"/>
      <c r="DO82" s="933"/>
      <c r="DP82" s="933"/>
      <c r="DQ82" s="933" t="str">
        <f t="shared" ref="DQ82" si="206">IF(DQ79&lt;1,"NA",DQ81)</f>
        <v>NA</v>
      </c>
      <c r="DR82" s="933"/>
      <c r="DS82" s="933"/>
      <c r="DT82" s="933"/>
      <c r="DU82" s="933" t="str">
        <f t="shared" ref="DU82" si="207">IF(DU79&lt;1,"NA",DU81)</f>
        <v>NA</v>
      </c>
      <c r="DV82" s="933"/>
      <c r="DW82" s="933"/>
      <c r="DX82" s="933"/>
      <c r="DY82" s="933" t="str">
        <f t="shared" ref="DY82" si="208">IF(DY79&lt;1,"NA",DY81)</f>
        <v>NA</v>
      </c>
      <c r="DZ82" s="933"/>
      <c r="EA82" s="933"/>
      <c r="EB82" s="933"/>
      <c r="EC82" s="933" t="str">
        <f t="shared" ref="EC82" si="209">IF(EC79&lt;1,"NA",EC81)</f>
        <v>NA</v>
      </c>
      <c r="ED82" s="933"/>
      <c r="EE82" s="933"/>
      <c r="EF82" s="933"/>
      <c r="EG82" s="933" t="str">
        <f t="shared" ref="EG82" si="210">IF(EG79&lt;1,"NA",EG81)</f>
        <v>NA</v>
      </c>
      <c r="EH82" s="933"/>
      <c r="EI82" s="933"/>
      <c r="EJ82" s="933"/>
      <c r="EK82" s="933" t="str">
        <f t="shared" ref="EK82" si="211">IF(EK79&lt;1,"NA",EK81)</f>
        <v>NA</v>
      </c>
      <c r="EL82" s="933"/>
      <c r="EM82" s="933"/>
      <c r="EN82" s="933"/>
      <c r="EO82" s="933" t="str">
        <f t="shared" ref="EO82" si="212">IF(EO79&lt;1,"NA",EO81)</f>
        <v>NA</v>
      </c>
      <c r="EP82" s="933"/>
      <c r="EQ82" s="933"/>
      <c r="ER82" s="933"/>
      <c r="ES82" s="933" t="str">
        <f t="shared" ref="ES82" si="213">IF(ES79&lt;1,"NA",ES81)</f>
        <v>NA</v>
      </c>
      <c r="ET82" s="933"/>
      <c r="EU82" s="933"/>
      <c r="EV82" s="933"/>
      <c r="EW82" s="933" t="str">
        <f t="shared" ref="EW82" si="214">IF(EW79&lt;1,"NA",EW81)</f>
        <v>NA</v>
      </c>
      <c r="EX82" s="933"/>
      <c r="EY82" s="933"/>
      <c r="EZ82" s="933"/>
      <c r="FA82" s="933" t="str">
        <f t="shared" ref="FA82" si="215">IF(FA79&lt;1,"NA",FA81)</f>
        <v>NA</v>
      </c>
      <c r="FB82" s="933"/>
      <c r="FC82" s="933"/>
      <c r="FD82" s="933"/>
      <c r="FE82" s="933" t="str">
        <f t="shared" ref="FE82" si="216">IF(FE79&lt;1,"NA",FE81)</f>
        <v>NA</v>
      </c>
      <c r="FF82" s="933"/>
      <c r="FG82" s="933"/>
      <c r="FH82" s="933"/>
      <c r="FI82" s="933" t="str">
        <f t="shared" ref="FI82" si="217">IF(FI79&lt;1,"NA",FI81)</f>
        <v>NA</v>
      </c>
      <c r="FJ82" s="933"/>
      <c r="FK82" s="933"/>
      <c r="FL82" s="933"/>
      <c r="FM82" s="933" t="str">
        <f t="shared" ref="FM82" si="218">IF(FM79&lt;1,"NA",FM81)</f>
        <v>NA</v>
      </c>
      <c r="FN82" s="933"/>
      <c r="FO82" s="933"/>
      <c r="FP82" s="933"/>
      <c r="FQ82" s="933" t="str">
        <f t="shared" ref="FQ82" si="219">IF(FQ79&lt;1,"NA",FQ81)</f>
        <v>NA</v>
      </c>
      <c r="FR82" s="933"/>
      <c r="FS82" s="933"/>
      <c r="FT82" s="933"/>
      <c r="FU82" s="933" t="str">
        <f t="shared" ref="FU82" si="220">IF(FU79&lt;1,"NA",FU81)</f>
        <v>NA</v>
      </c>
      <c r="FV82" s="933"/>
      <c r="FW82" s="933"/>
      <c r="FX82" s="933"/>
      <c r="FY82" s="933" t="str">
        <f t="shared" ref="FY82" si="221">IF(FY79&lt;1,"NA",FY81)</f>
        <v>NA</v>
      </c>
      <c r="FZ82" s="933"/>
      <c r="GA82" s="933"/>
      <c r="GB82" s="933"/>
      <c r="GC82" s="933" t="str">
        <f t="shared" ref="GC82" si="222">IF(GC79&lt;1,"NA",GC81)</f>
        <v>NA</v>
      </c>
      <c r="GD82" s="933"/>
      <c r="GE82" s="933"/>
      <c r="GF82" s="933"/>
      <c r="GG82" s="933" t="str">
        <f t="shared" ref="GG82" si="223">IF(GG79&lt;1,"NA",GG81)</f>
        <v>NA</v>
      </c>
      <c r="GH82" s="933"/>
      <c r="GI82" s="933"/>
      <c r="GJ82" s="933"/>
      <c r="GK82" s="933" t="str">
        <f t="shared" ref="GK82" si="224">IF(GK79&lt;1,"NA",GK81)</f>
        <v>NA</v>
      </c>
      <c r="GL82" s="933"/>
      <c r="GM82" s="933"/>
      <c r="GN82" s="933"/>
      <c r="GO82" s="933" t="str">
        <f t="shared" ref="GO82" si="225">IF(GO79&lt;1,"NA",GO81)</f>
        <v>NA</v>
      </c>
      <c r="GP82" s="933"/>
      <c r="GQ82" s="933"/>
      <c r="GR82" s="933"/>
      <c r="GS82" s="933" t="str">
        <f t="shared" ref="GS82" si="226">IF(GS79&lt;1,"NA",GS81)</f>
        <v>NA</v>
      </c>
      <c r="GT82" s="933"/>
      <c r="GU82" s="933"/>
      <c r="GV82" s="933"/>
      <c r="GW82" s="933" t="str">
        <f t="shared" ref="GW82" si="227">IF(GW79&lt;1,"NA",GW81)</f>
        <v>NA</v>
      </c>
      <c r="GX82" s="933"/>
      <c r="GY82" s="933"/>
      <c r="GZ82" s="933"/>
      <c r="HA82" s="933" t="str">
        <f t="shared" ref="HA82" si="228">IF(HA79&lt;1,"NA",HA81)</f>
        <v>NA</v>
      </c>
      <c r="HB82" s="933"/>
      <c r="HC82" s="933"/>
      <c r="HD82" s="933"/>
      <c r="HE82" s="933" t="str">
        <f t="shared" ref="HE82" si="229">IF(HE79&lt;1,"NA",HE81)</f>
        <v>NA</v>
      </c>
      <c r="HF82" s="933"/>
      <c r="HG82" s="933"/>
      <c r="HH82" s="933"/>
      <c r="HI82" s="933" t="str">
        <f t="shared" ref="HI82" si="230">IF(HI79&lt;1,"NA",HI81)</f>
        <v>NA</v>
      </c>
      <c r="HJ82" s="933"/>
      <c r="HK82" s="933"/>
      <c r="HL82" s="933"/>
      <c r="HM82" s="933" t="str">
        <f t="shared" ref="HM82" si="231">IF(HM79&lt;1,"NA",HM81)</f>
        <v>NA</v>
      </c>
      <c r="HN82" s="933"/>
      <c r="HO82" s="933"/>
      <c r="HP82" s="933"/>
      <c r="HQ82" s="933" t="str">
        <f t="shared" ref="HQ82" si="232">IF(HQ79&lt;1,"NA",HQ81)</f>
        <v>NA</v>
      </c>
      <c r="HR82" s="933"/>
      <c r="HS82" s="933"/>
      <c r="HT82" s="933"/>
      <c r="HU82" s="933" t="str">
        <f t="shared" ref="HU82" si="233">IF(HU79&lt;1,"NA",HU81)</f>
        <v>NA</v>
      </c>
      <c r="HV82" s="933"/>
      <c r="HW82" s="933"/>
      <c r="HX82" s="933"/>
      <c r="HY82" s="933" t="str">
        <f t="shared" ref="HY82" si="234">IF(HY79&lt;1,"NA",HY81)</f>
        <v>NA</v>
      </c>
      <c r="HZ82" s="933"/>
      <c r="IA82" s="933"/>
      <c r="IB82" s="933"/>
      <c r="IC82" s="933" t="str">
        <f t="shared" ref="IC82" si="235">IF(IC79&lt;1,"NA",IC81)</f>
        <v>NA</v>
      </c>
      <c r="ID82" s="933"/>
      <c r="IE82" s="933"/>
      <c r="IF82" s="933"/>
      <c r="IG82" s="933" t="str">
        <f t="shared" ref="IG82" si="236">IF(IG79&lt;1,"NA",IG81)</f>
        <v>NA</v>
      </c>
      <c r="IH82" s="933"/>
      <c r="II82" s="933"/>
      <c r="IJ82" s="933"/>
      <c r="IK82" s="933" t="str">
        <f t="shared" ref="IK82" si="237">IF(IK79&lt;1,"NA",IK81)</f>
        <v>NA</v>
      </c>
      <c r="IL82" s="933"/>
      <c r="IM82" s="933"/>
      <c r="IN82" s="933"/>
      <c r="IO82" s="933" t="str">
        <f t="shared" ref="IO82" si="238">IF(IO79&lt;1,"NA",IO81)</f>
        <v>NA</v>
      </c>
      <c r="IP82" s="933"/>
      <c r="IQ82" s="933"/>
      <c r="IR82" s="933"/>
      <c r="IS82" s="933" t="str">
        <f t="shared" ref="IS82" si="239">IF(IS79&lt;1,"NA",IS81)</f>
        <v>NA</v>
      </c>
      <c r="IT82" s="933"/>
      <c r="IU82" s="933"/>
      <c r="IV82" s="933"/>
      <c r="IW82" s="933" t="str">
        <f t="shared" ref="IW82" si="240">IF(IW79&lt;1,"NA",IW81)</f>
        <v>NA</v>
      </c>
      <c r="IX82" s="933"/>
      <c r="IY82" s="933"/>
      <c r="IZ82" s="933"/>
      <c r="JA82" s="933" t="str">
        <f t="shared" ref="JA82" si="241">IF(JA79&lt;1,"NA",JA81)</f>
        <v>NA</v>
      </c>
      <c r="JB82" s="933"/>
      <c r="JC82" s="933"/>
      <c r="JD82" s="933"/>
      <c r="JE82" s="933" t="str">
        <f t="shared" ref="JE82" si="242">IF(JE79&lt;1,"NA",JE81)</f>
        <v>NA</v>
      </c>
      <c r="JF82" s="933"/>
      <c r="JG82" s="933"/>
      <c r="JH82" s="933"/>
      <c r="JI82" s="933" t="str">
        <f t="shared" ref="JI82" si="243">IF(JI79&lt;1,"NA",JI81)</f>
        <v>NA</v>
      </c>
      <c r="JJ82" s="933"/>
      <c r="JK82" s="933"/>
      <c r="JL82" s="933"/>
      <c r="JM82" s="933" t="str">
        <f t="shared" ref="JM82" si="244">IF(JM79&lt;1,"NA",JM81)</f>
        <v>NA</v>
      </c>
      <c r="JN82" s="933"/>
      <c r="JO82" s="933"/>
      <c r="JP82" s="933"/>
      <c r="JQ82" s="933" t="str">
        <f t="shared" ref="JQ82" si="245">IF(JQ79&lt;1,"NA",JQ81)</f>
        <v>NA</v>
      </c>
      <c r="JR82" s="933"/>
      <c r="JS82" s="933"/>
      <c r="JT82" s="933"/>
      <c r="JU82" s="933" t="str">
        <f t="shared" ref="JU82" si="246">IF(JU79&lt;1,"NA",JU81)</f>
        <v>NA</v>
      </c>
      <c r="JV82" s="933"/>
      <c r="JW82" s="933"/>
      <c r="JX82" s="933"/>
      <c r="JY82" s="933" t="str">
        <f t="shared" ref="JY82" si="247">IF(JY79&lt;1,"NA",JY81)</f>
        <v>NA</v>
      </c>
      <c r="JZ82" s="933"/>
      <c r="KA82" s="933"/>
      <c r="KB82" s="933"/>
      <c r="KC82" s="933" t="str">
        <f t="shared" ref="KC82" si="248">IF(KC79&lt;1,"NA",KC81)</f>
        <v>NA</v>
      </c>
      <c r="KD82" s="933"/>
      <c r="KE82" s="933"/>
      <c r="KF82" s="933"/>
      <c r="KG82" s="933" t="str">
        <f t="shared" ref="KG82" si="249">IF(KG79&lt;1,"NA",KG81)</f>
        <v>NA</v>
      </c>
      <c r="KH82" s="933"/>
      <c r="KI82" s="933"/>
      <c r="KJ82" s="933"/>
      <c r="KK82" s="933" t="str">
        <f t="shared" ref="KK82" si="250">IF(KK79&lt;1,"NA",KK81)</f>
        <v>NA</v>
      </c>
      <c r="KL82" s="933"/>
      <c r="KM82" s="933"/>
      <c r="KN82" s="933"/>
      <c r="KO82" s="933" t="str">
        <f t="shared" ref="KO82" si="251">IF(KO79&lt;1,"NA",KO81)</f>
        <v>NA</v>
      </c>
      <c r="KP82" s="933"/>
      <c r="KQ82" s="933"/>
      <c r="KR82" s="933"/>
      <c r="KS82" s="933" t="str">
        <f t="shared" ref="KS82" si="252">IF(KS79&lt;1,"NA",KS81)</f>
        <v>NA</v>
      </c>
      <c r="KT82" s="933"/>
      <c r="KU82" s="933"/>
      <c r="KV82" s="933"/>
      <c r="KW82" s="933" t="str">
        <f t="shared" ref="KW82" si="253">IF(KW79&lt;1,"NA",KW81)</f>
        <v>NA</v>
      </c>
      <c r="KX82" s="933"/>
      <c r="KY82" s="933"/>
      <c r="KZ82" s="933"/>
      <c r="LA82" s="933" t="str">
        <f t="shared" ref="LA82" si="254">IF(LA79&lt;1,"NA",LA81)</f>
        <v>NA</v>
      </c>
      <c r="LB82" s="933"/>
      <c r="LC82" s="933"/>
      <c r="LD82" s="933"/>
      <c r="LE82" s="933" t="str">
        <f t="shared" ref="LE82" si="255">IF(LE79&lt;1,"NA",LE81)</f>
        <v>NA</v>
      </c>
      <c r="LF82" s="933"/>
      <c r="LG82" s="933"/>
      <c r="LH82" s="933"/>
      <c r="LI82" s="933" t="str">
        <f t="shared" ref="LI82" si="256">IF(LI79&lt;1,"NA",LI81)</f>
        <v>NA</v>
      </c>
      <c r="LJ82" s="933"/>
      <c r="LK82" s="933"/>
      <c r="LL82" s="933"/>
      <c r="LM82" s="933" t="str">
        <f t="shared" ref="LM82" si="257">IF(LM79&lt;1,"NA",LM81)</f>
        <v>NA</v>
      </c>
      <c r="LN82" s="933"/>
      <c r="LO82" s="933"/>
      <c r="LP82" s="933"/>
      <c r="LQ82" s="933" t="str">
        <f t="shared" ref="LQ82" si="258">IF(LQ79&lt;1,"NA",LQ81)</f>
        <v>NA</v>
      </c>
      <c r="LR82" s="933"/>
      <c r="LS82" s="933"/>
      <c r="LT82" s="933"/>
      <c r="LU82" s="933" t="str">
        <f t="shared" ref="LU82" si="259">IF(LU79&lt;1,"NA",LU81)</f>
        <v>NA</v>
      </c>
      <c r="LV82" s="933"/>
      <c r="LW82" s="933"/>
      <c r="LX82" s="933"/>
      <c r="LY82" s="933" t="str">
        <f t="shared" ref="LY82" si="260">IF(LY79&lt;1,"NA",LY81)</f>
        <v>NA</v>
      </c>
      <c r="LZ82" s="933"/>
      <c r="MA82" s="933"/>
      <c r="MB82" s="933"/>
      <c r="MC82" s="933" t="str">
        <f t="shared" ref="MC82" si="261">IF(MC79&lt;1,"NA",MC81)</f>
        <v>NA</v>
      </c>
      <c r="MD82" s="933"/>
      <c r="ME82" s="933"/>
      <c r="MF82" s="933"/>
      <c r="MG82" s="933" t="str">
        <f t="shared" ref="MG82" si="262">IF(MG79&lt;1,"NA",MG81)</f>
        <v>NA</v>
      </c>
      <c r="MH82" s="933"/>
      <c r="MI82" s="933"/>
      <c r="MJ82" s="933"/>
      <c r="MK82" s="933" t="str">
        <f t="shared" ref="MK82" si="263">IF(MK79&lt;1,"NA",MK81)</f>
        <v>NA</v>
      </c>
      <c r="ML82" s="933"/>
      <c r="MM82" s="933"/>
      <c r="MN82" s="933"/>
      <c r="MO82" s="933" t="str">
        <f t="shared" ref="MO82" si="264">IF(MO79&lt;1,"NA",MO81)</f>
        <v>NA</v>
      </c>
      <c r="MP82" s="933"/>
      <c r="MQ82" s="933"/>
      <c r="MR82" s="933"/>
      <c r="MS82" s="933" t="str">
        <f t="shared" ref="MS82" si="265">IF(MS79&lt;1,"NA",MS81)</f>
        <v>NA</v>
      </c>
      <c r="MT82" s="933"/>
      <c r="MU82" s="933"/>
      <c r="MV82" s="933"/>
      <c r="MW82" s="933" t="str">
        <f t="shared" ref="MW82" si="266">IF(MW79&lt;1,"NA",MW81)</f>
        <v>NA</v>
      </c>
      <c r="MX82" s="933"/>
      <c r="MY82" s="933"/>
      <c r="MZ82" s="933"/>
      <c r="NA82" s="933" t="str">
        <f t="shared" ref="NA82" si="267">IF(NA79&lt;1,"NA",NA81)</f>
        <v>NA</v>
      </c>
      <c r="NB82" s="933"/>
      <c r="NC82" s="933"/>
      <c r="ND82" s="933"/>
      <c r="NE82" s="933" t="str">
        <f t="shared" ref="NE82" si="268">IF(NE79&lt;1,"NA",NE81)</f>
        <v>NA</v>
      </c>
      <c r="NF82" s="933"/>
      <c r="NG82" s="933"/>
      <c r="NH82" s="933"/>
      <c r="NI82" s="101"/>
      <c r="NJ82" s="101"/>
      <c r="NK82" s="101"/>
      <c r="NL82" s="101"/>
    </row>
    <row r="83" spans="1:381" s="29" customFormat="1" ht="19.5" hidden="1" customHeight="1">
      <c r="J83" s="350"/>
      <c r="L83" s="152"/>
      <c r="M83" s="934" t="str">
        <f>IF(M79&lt;48,"Excluye AF",IF(M79="Excluye AF","Excluye AF",M79))</f>
        <v>Excluye AF</v>
      </c>
      <c r="N83" s="935"/>
      <c r="O83" s="935"/>
      <c r="P83" s="936"/>
      <c r="Q83" s="934" t="str">
        <f t="shared" ref="Q83" si="269">IF(Q79&lt;48,"Excluye AF",IF(Q79="Excluye AF","Excluye AF",Q79))</f>
        <v>Excluye AF</v>
      </c>
      <c r="R83" s="935"/>
      <c r="S83" s="935"/>
      <c r="T83" s="936"/>
      <c r="U83" s="934" t="str">
        <f t="shared" ref="U83" si="270">IF(U79&lt;48,"Excluye AF",IF(U79="Excluye AF","Excluye AF",U79))</f>
        <v>Excluye AF</v>
      </c>
      <c r="V83" s="935"/>
      <c r="W83" s="935"/>
      <c r="X83" s="936"/>
      <c r="Y83" s="934" t="str">
        <f t="shared" ref="Y83" si="271">IF(Y79&lt;48,"Excluye AF",IF(Y79="Excluye AF","Excluye AF",Y79))</f>
        <v>Excluye AF</v>
      </c>
      <c r="Z83" s="935"/>
      <c r="AA83" s="935"/>
      <c r="AB83" s="936"/>
      <c r="AC83" s="934" t="str">
        <f t="shared" ref="AC83" si="272">IF(AC79&lt;48,"Excluye AF",IF(AC79="Excluye AF","Excluye AF",AC79))</f>
        <v>Excluye AF</v>
      </c>
      <c r="AD83" s="935"/>
      <c r="AE83" s="935"/>
      <c r="AF83" s="936"/>
      <c r="AG83" s="934" t="str">
        <f t="shared" ref="AG83" si="273">IF(AG79&lt;48,"Excluye AF",IF(AG79="Excluye AF","Excluye AF",AG79))</f>
        <v>Excluye AF</v>
      </c>
      <c r="AH83" s="935"/>
      <c r="AI83" s="935"/>
      <c r="AJ83" s="936"/>
      <c r="AK83" s="934" t="str">
        <f t="shared" ref="AK83" si="274">IF(AK79&lt;48,"Excluye AF",IF(AK79="Excluye AF","Excluye AF",AK79))</f>
        <v>Excluye AF</v>
      </c>
      <c r="AL83" s="935"/>
      <c r="AM83" s="935"/>
      <c r="AN83" s="936"/>
      <c r="AO83" s="934" t="str">
        <f t="shared" ref="AO83" si="275">IF(AO79&lt;48,"Excluye AF",IF(AO79="Excluye AF","Excluye AF",AO79))</f>
        <v>Excluye AF</v>
      </c>
      <c r="AP83" s="935"/>
      <c r="AQ83" s="935"/>
      <c r="AR83" s="936"/>
      <c r="AS83" s="934" t="str">
        <f t="shared" ref="AS83" si="276">IF(AS79&lt;48,"Excluye AF",IF(AS79="Excluye AF","Excluye AF",AS79))</f>
        <v>Excluye AF</v>
      </c>
      <c r="AT83" s="935"/>
      <c r="AU83" s="935"/>
      <c r="AV83" s="936"/>
      <c r="AW83" s="934" t="str">
        <f t="shared" ref="AW83" si="277">IF(AW79&lt;48,"Excluye AF",IF(AW79="Excluye AF","Excluye AF",AW79))</f>
        <v>Excluye AF</v>
      </c>
      <c r="AX83" s="935"/>
      <c r="AY83" s="935"/>
      <c r="AZ83" s="936"/>
      <c r="BA83" s="934" t="str">
        <f t="shared" ref="BA83" si="278">IF(BA79&lt;48,"Excluye AF",IF(BA79="Excluye AF","Excluye AF",BA79))</f>
        <v>Excluye AF</v>
      </c>
      <c r="BB83" s="935"/>
      <c r="BC83" s="935"/>
      <c r="BD83" s="936"/>
      <c r="BE83" s="934" t="str">
        <f t="shared" ref="BE83" si="279">IF(BE79&lt;48,"Excluye AF",IF(BE79="Excluye AF","Excluye AF",BE79))</f>
        <v>Excluye AF</v>
      </c>
      <c r="BF83" s="935"/>
      <c r="BG83" s="935"/>
      <c r="BH83" s="936"/>
      <c r="BI83" s="934" t="str">
        <f t="shared" ref="BI83" si="280">IF(BI79&lt;48,"Excluye AF",IF(BI79="Excluye AF","Excluye AF",BI79))</f>
        <v>Excluye AF</v>
      </c>
      <c r="BJ83" s="935"/>
      <c r="BK83" s="935"/>
      <c r="BL83" s="936"/>
      <c r="BM83" s="934" t="str">
        <f t="shared" ref="BM83" si="281">IF(BM79&lt;48,"Excluye AF",IF(BM79="Excluye AF","Excluye AF",BM79))</f>
        <v>Excluye AF</v>
      </c>
      <c r="BN83" s="935"/>
      <c r="BO83" s="935"/>
      <c r="BP83" s="936"/>
      <c r="BQ83" s="934" t="str">
        <f t="shared" ref="BQ83" si="282">IF(BQ79&lt;48,"Excluye AF",IF(BQ79="Excluye AF","Excluye AF",BQ79))</f>
        <v>Excluye AF</v>
      </c>
      <c r="BR83" s="935"/>
      <c r="BS83" s="935"/>
      <c r="BT83" s="936"/>
      <c r="BU83" s="934" t="str">
        <f t="shared" ref="BU83" si="283">IF(BU79&lt;48,"Excluye AF",IF(BU79="Excluye AF","Excluye AF",BU79))</f>
        <v>Excluye AF</v>
      </c>
      <c r="BV83" s="935"/>
      <c r="BW83" s="935"/>
      <c r="BX83" s="936"/>
      <c r="BY83" s="934" t="str">
        <f t="shared" ref="BY83" si="284">IF(BY79&lt;48,"Excluye AF",IF(BY79="Excluye AF","Excluye AF",BY79))</f>
        <v>Excluye AF</v>
      </c>
      <c r="BZ83" s="935"/>
      <c r="CA83" s="935"/>
      <c r="CB83" s="936"/>
      <c r="CC83" s="934" t="str">
        <f t="shared" ref="CC83" si="285">IF(CC79&lt;48,"Excluye AF",IF(CC79="Excluye AF","Excluye AF",CC79))</f>
        <v>Excluye AF</v>
      </c>
      <c r="CD83" s="935"/>
      <c r="CE83" s="935"/>
      <c r="CF83" s="936"/>
      <c r="CG83" s="934" t="str">
        <f t="shared" ref="CG83" si="286">IF(CG79&lt;48,"Excluye AF",IF(CG79="Excluye AF","Excluye AF",CG79))</f>
        <v>Excluye AF</v>
      </c>
      <c r="CH83" s="935"/>
      <c r="CI83" s="935"/>
      <c r="CJ83" s="936"/>
      <c r="CK83" s="934" t="str">
        <f t="shared" ref="CK83" si="287">IF(CK79&lt;48,"Excluye AF",IF(CK79="Excluye AF","Excluye AF",CK79))</f>
        <v>Excluye AF</v>
      </c>
      <c r="CL83" s="935"/>
      <c r="CM83" s="935"/>
      <c r="CN83" s="936"/>
      <c r="CO83" s="934" t="str">
        <f t="shared" ref="CO83" si="288">IF(CO79&lt;48,"Excluye AF",IF(CO79="Excluye AF","Excluye AF",CO79))</f>
        <v>Excluye AF</v>
      </c>
      <c r="CP83" s="935"/>
      <c r="CQ83" s="935"/>
      <c r="CR83" s="936"/>
      <c r="CS83" s="934" t="str">
        <f t="shared" ref="CS83" si="289">IF(CS79&lt;48,"Excluye AF",IF(CS79="Excluye AF","Excluye AF",CS79))</f>
        <v>Excluye AF</v>
      </c>
      <c r="CT83" s="935"/>
      <c r="CU83" s="935"/>
      <c r="CV83" s="936"/>
      <c r="CW83" s="934" t="str">
        <f t="shared" ref="CW83" si="290">IF(CW79&lt;48,"Excluye AF",IF(CW79="Excluye AF","Excluye AF",CW79))</f>
        <v>Excluye AF</v>
      </c>
      <c r="CX83" s="935"/>
      <c r="CY83" s="935"/>
      <c r="CZ83" s="936"/>
      <c r="DA83" s="934" t="str">
        <f t="shared" ref="DA83" si="291">IF(DA79&lt;48,"Excluye AF",IF(DA79="Excluye AF","Excluye AF",DA79))</f>
        <v>Excluye AF</v>
      </c>
      <c r="DB83" s="935"/>
      <c r="DC83" s="935"/>
      <c r="DD83" s="936"/>
      <c r="DE83" s="934" t="str">
        <f t="shared" ref="DE83" si="292">IF(DE79&lt;48,"Excluye AF",IF(DE79="Excluye AF","Excluye AF",DE79))</f>
        <v>Excluye AF</v>
      </c>
      <c r="DF83" s="935"/>
      <c r="DG83" s="935"/>
      <c r="DH83" s="936"/>
      <c r="DI83" s="934" t="str">
        <f t="shared" ref="DI83" si="293">IF(DI79&lt;48,"Excluye AF",IF(DI79="Excluye AF","Excluye AF",DI79))</f>
        <v>Excluye AF</v>
      </c>
      <c r="DJ83" s="935"/>
      <c r="DK83" s="935"/>
      <c r="DL83" s="936"/>
      <c r="DM83" s="934" t="str">
        <f t="shared" ref="DM83" si="294">IF(DM79&lt;48,"Excluye AF",IF(DM79="Excluye AF","Excluye AF",DM79))</f>
        <v>Excluye AF</v>
      </c>
      <c r="DN83" s="935"/>
      <c r="DO83" s="935"/>
      <c r="DP83" s="936"/>
      <c r="DQ83" s="934" t="str">
        <f t="shared" ref="DQ83" si="295">IF(DQ79&lt;48,"Excluye AF",IF(DQ79="Excluye AF","Excluye AF",DQ79))</f>
        <v>Excluye AF</v>
      </c>
      <c r="DR83" s="935"/>
      <c r="DS83" s="935"/>
      <c r="DT83" s="936"/>
      <c r="DU83" s="934" t="str">
        <f t="shared" ref="DU83" si="296">IF(DU79&lt;48,"Excluye AF",IF(DU79="Excluye AF","Excluye AF",DU79))</f>
        <v>Excluye AF</v>
      </c>
      <c r="DV83" s="935"/>
      <c r="DW83" s="935"/>
      <c r="DX83" s="936"/>
      <c r="DY83" s="934" t="str">
        <f t="shared" ref="DY83" si="297">IF(DY79&lt;48,"Excluye AF",IF(DY79="Excluye AF","Excluye AF",DY79))</f>
        <v>Excluye AF</v>
      </c>
      <c r="DZ83" s="935"/>
      <c r="EA83" s="935"/>
      <c r="EB83" s="936"/>
      <c r="EC83" s="934" t="str">
        <f t="shared" ref="EC83" si="298">IF(EC79&lt;48,"Excluye AF",IF(EC79="Excluye AF","Excluye AF",EC79))</f>
        <v>Excluye AF</v>
      </c>
      <c r="ED83" s="935"/>
      <c r="EE83" s="935"/>
      <c r="EF83" s="936"/>
      <c r="EG83" s="934" t="str">
        <f t="shared" ref="EG83" si="299">IF(EG79&lt;48,"Excluye AF",IF(EG79="Excluye AF","Excluye AF",EG79))</f>
        <v>Excluye AF</v>
      </c>
      <c r="EH83" s="935"/>
      <c r="EI83" s="935"/>
      <c r="EJ83" s="936"/>
      <c r="EK83" s="934" t="str">
        <f t="shared" ref="EK83" si="300">IF(EK79&lt;48,"Excluye AF",IF(EK79="Excluye AF","Excluye AF",EK79))</f>
        <v>Excluye AF</v>
      </c>
      <c r="EL83" s="935"/>
      <c r="EM83" s="935"/>
      <c r="EN83" s="936"/>
      <c r="EO83" s="934" t="str">
        <f t="shared" ref="EO83" si="301">IF(EO79&lt;48,"Excluye AF",IF(EO79="Excluye AF","Excluye AF",EO79))</f>
        <v>Excluye AF</v>
      </c>
      <c r="EP83" s="935"/>
      <c r="EQ83" s="935"/>
      <c r="ER83" s="936"/>
      <c r="ES83" s="934" t="str">
        <f t="shared" ref="ES83" si="302">IF(ES79&lt;48,"Excluye AF",IF(ES79="Excluye AF","Excluye AF",ES79))</f>
        <v>Excluye AF</v>
      </c>
      <c r="ET83" s="935"/>
      <c r="EU83" s="935"/>
      <c r="EV83" s="936"/>
      <c r="EW83" s="934" t="str">
        <f t="shared" ref="EW83" si="303">IF(EW79&lt;48,"Excluye AF",IF(EW79="Excluye AF","Excluye AF",EW79))</f>
        <v>Excluye AF</v>
      </c>
      <c r="EX83" s="935"/>
      <c r="EY83" s="935"/>
      <c r="EZ83" s="936"/>
      <c r="FA83" s="934" t="str">
        <f t="shared" ref="FA83" si="304">IF(FA79&lt;48,"Excluye AF",IF(FA79="Excluye AF","Excluye AF",FA79))</f>
        <v>Excluye AF</v>
      </c>
      <c r="FB83" s="935"/>
      <c r="FC83" s="935"/>
      <c r="FD83" s="936"/>
      <c r="FE83" s="934" t="str">
        <f t="shared" ref="FE83" si="305">IF(FE79&lt;48,"Excluye AF",IF(FE79="Excluye AF","Excluye AF",FE79))</f>
        <v>Excluye AF</v>
      </c>
      <c r="FF83" s="935"/>
      <c r="FG83" s="935"/>
      <c r="FH83" s="936"/>
      <c r="FI83" s="934" t="str">
        <f t="shared" ref="FI83" si="306">IF(FI79&lt;48,"Excluye AF",IF(FI79="Excluye AF","Excluye AF",FI79))</f>
        <v>Excluye AF</v>
      </c>
      <c r="FJ83" s="935"/>
      <c r="FK83" s="935"/>
      <c r="FL83" s="936"/>
      <c r="FM83" s="934" t="str">
        <f t="shared" ref="FM83" si="307">IF(FM79&lt;48,"Excluye AF",IF(FM79="Excluye AF","Excluye AF",FM79))</f>
        <v>Excluye AF</v>
      </c>
      <c r="FN83" s="935"/>
      <c r="FO83" s="935"/>
      <c r="FP83" s="936"/>
      <c r="FQ83" s="934" t="str">
        <f t="shared" ref="FQ83" si="308">IF(FQ79&lt;48,"Excluye AF",IF(FQ79="Excluye AF","Excluye AF",FQ79))</f>
        <v>Excluye AF</v>
      </c>
      <c r="FR83" s="935"/>
      <c r="FS83" s="935"/>
      <c r="FT83" s="936"/>
      <c r="FU83" s="934" t="str">
        <f t="shared" ref="FU83" si="309">IF(FU79&lt;48,"Excluye AF",IF(FU79="Excluye AF","Excluye AF",FU79))</f>
        <v>Excluye AF</v>
      </c>
      <c r="FV83" s="935"/>
      <c r="FW83" s="935"/>
      <c r="FX83" s="936"/>
      <c r="FY83" s="934" t="str">
        <f t="shared" ref="FY83" si="310">IF(FY79&lt;48,"Excluye AF",IF(FY79="Excluye AF","Excluye AF",FY79))</f>
        <v>Excluye AF</v>
      </c>
      <c r="FZ83" s="935"/>
      <c r="GA83" s="935"/>
      <c r="GB83" s="936"/>
      <c r="GC83" s="934" t="str">
        <f t="shared" ref="GC83" si="311">IF(GC79&lt;48,"Excluye AF",IF(GC79="Excluye AF","Excluye AF",GC79))</f>
        <v>Excluye AF</v>
      </c>
      <c r="GD83" s="935"/>
      <c r="GE83" s="935"/>
      <c r="GF83" s="936"/>
      <c r="GG83" s="934" t="str">
        <f t="shared" ref="GG83" si="312">IF(GG79&lt;48,"Excluye AF",IF(GG79="Excluye AF","Excluye AF",GG79))</f>
        <v>Excluye AF</v>
      </c>
      <c r="GH83" s="935"/>
      <c r="GI83" s="935"/>
      <c r="GJ83" s="936"/>
      <c r="GK83" s="934" t="str">
        <f t="shared" ref="GK83" si="313">IF(GK79&lt;48,"Excluye AF",IF(GK79="Excluye AF","Excluye AF",GK79))</f>
        <v>Excluye AF</v>
      </c>
      <c r="GL83" s="935"/>
      <c r="GM83" s="935"/>
      <c r="GN83" s="936"/>
      <c r="GO83" s="934" t="str">
        <f t="shared" ref="GO83" si="314">IF(GO79&lt;48,"Excluye AF",IF(GO79="Excluye AF","Excluye AF",GO79))</f>
        <v>Excluye AF</v>
      </c>
      <c r="GP83" s="935"/>
      <c r="GQ83" s="935"/>
      <c r="GR83" s="936"/>
      <c r="GS83" s="934" t="str">
        <f t="shared" ref="GS83" si="315">IF(GS79&lt;48,"Excluye AF",IF(GS79="Excluye AF","Excluye AF",GS79))</f>
        <v>Excluye AF</v>
      </c>
      <c r="GT83" s="935"/>
      <c r="GU83" s="935"/>
      <c r="GV83" s="936"/>
      <c r="GW83" s="934" t="str">
        <f t="shared" ref="GW83" si="316">IF(GW79&lt;48,"Excluye AF",IF(GW79="Excluye AF","Excluye AF",GW79))</f>
        <v>Excluye AF</v>
      </c>
      <c r="GX83" s="935"/>
      <c r="GY83" s="935"/>
      <c r="GZ83" s="936"/>
      <c r="HA83" s="934" t="str">
        <f t="shared" ref="HA83" si="317">IF(HA79&lt;48,"Excluye AF",IF(HA79="Excluye AF","Excluye AF",HA79))</f>
        <v>Excluye AF</v>
      </c>
      <c r="HB83" s="935"/>
      <c r="HC83" s="935"/>
      <c r="HD83" s="936"/>
      <c r="HE83" s="934" t="str">
        <f t="shared" ref="HE83" si="318">IF(HE79&lt;48,"Excluye AF",IF(HE79="Excluye AF","Excluye AF",HE79))</f>
        <v>Excluye AF</v>
      </c>
      <c r="HF83" s="935"/>
      <c r="HG83" s="935"/>
      <c r="HH83" s="936"/>
      <c r="HI83" s="934" t="str">
        <f t="shared" ref="HI83" si="319">IF(HI79&lt;48,"Excluye AF",IF(HI79="Excluye AF","Excluye AF",HI79))</f>
        <v>Excluye AF</v>
      </c>
      <c r="HJ83" s="935"/>
      <c r="HK83" s="935"/>
      <c r="HL83" s="936"/>
      <c r="HM83" s="934" t="str">
        <f t="shared" ref="HM83" si="320">IF(HM79&lt;48,"Excluye AF",IF(HM79="Excluye AF","Excluye AF",HM79))</f>
        <v>Excluye AF</v>
      </c>
      <c r="HN83" s="935"/>
      <c r="HO83" s="935"/>
      <c r="HP83" s="936"/>
      <c r="HQ83" s="934" t="str">
        <f t="shared" ref="HQ83" si="321">IF(HQ79&lt;48,"Excluye AF",IF(HQ79="Excluye AF","Excluye AF",HQ79))</f>
        <v>Excluye AF</v>
      </c>
      <c r="HR83" s="935"/>
      <c r="HS83" s="935"/>
      <c r="HT83" s="936"/>
      <c r="HU83" s="934" t="str">
        <f t="shared" ref="HU83" si="322">IF(HU79&lt;48,"Excluye AF",IF(HU79="Excluye AF","Excluye AF",HU79))</f>
        <v>Excluye AF</v>
      </c>
      <c r="HV83" s="935"/>
      <c r="HW83" s="935"/>
      <c r="HX83" s="936"/>
      <c r="HY83" s="934" t="str">
        <f t="shared" ref="HY83" si="323">IF(HY79&lt;48,"Excluye AF",IF(HY79="Excluye AF","Excluye AF",HY79))</f>
        <v>Excluye AF</v>
      </c>
      <c r="HZ83" s="935"/>
      <c r="IA83" s="935"/>
      <c r="IB83" s="936"/>
      <c r="IC83" s="934" t="str">
        <f t="shared" ref="IC83" si="324">IF(IC79&lt;48,"Excluye AF",IF(IC79="Excluye AF","Excluye AF",IC79))</f>
        <v>Excluye AF</v>
      </c>
      <c r="ID83" s="935"/>
      <c r="IE83" s="935"/>
      <c r="IF83" s="936"/>
      <c r="IG83" s="934" t="str">
        <f t="shared" ref="IG83" si="325">IF(IG79&lt;48,"Excluye AF",IF(IG79="Excluye AF","Excluye AF",IG79))</f>
        <v>Excluye AF</v>
      </c>
      <c r="IH83" s="935"/>
      <c r="II83" s="935"/>
      <c r="IJ83" s="936"/>
      <c r="IK83" s="934" t="str">
        <f t="shared" ref="IK83" si="326">IF(IK79&lt;48,"Excluye AF",IF(IK79="Excluye AF","Excluye AF",IK79))</f>
        <v>Excluye AF</v>
      </c>
      <c r="IL83" s="935"/>
      <c r="IM83" s="935"/>
      <c r="IN83" s="936"/>
      <c r="IO83" s="934" t="str">
        <f t="shared" ref="IO83" si="327">IF(IO79&lt;48,"Excluye AF",IF(IO79="Excluye AF","Excluye AF",IO79))</f>
        <v>Excluye AF</v>
      </c>
      <c r="IP83" s="935"/>
      <c r="IQ83" s="935"/>
      <c r="IR83" s="936"/>
      <c r="IS83" s="934" t="str">
        <f t="shared" ref="IS83" si="328">IF(IS79&lt;48,"Excluye AF",IF(IS79="Excluye AF","Excluye AF",IS79))</f>
        <v>Excluye AF</v>
      </c>
      <c r="IT83" s="935"/>
      <c r="IU83" s="935"/>
      <c r="IV83" s="936"/>
      <c r="IW83" s="934" t="str">
        <f t="shared" ref="IW83" si="329">IF(IW79&lt;48,"Excluye AF",IF(IW79="Excluye AF","Excluye AF",IW79))</f>
        <v>Excluye AF</v>
      </c>
      <c r="IX83" s="935"/>
      <c r="IY83" s="935"/>
      <c r="IZ83" s="936"/>
      <c r="JA83" s="934" t="str">
        <f t="shared" ref="JA83" si="330">IF(JA79&lt;48,"Excluye AF",IF(JA79="Excluye AF","Excluye AF",JA79))</f>
        <v>Excluye AF</v>
      </c>
      <c r="JB83" s="935"/>
      <c r="JC83" s="935"/>
      <c r="JD83" s="936"/>
      <c r="JE83" s="934" t="str">
        <f t="shared" ref="JE83" si="331">IF(JE79&lt;48,"Excluye AF",IF(JE79="Excluye AF","Excluye AF",JE79))</f>
        <v>Excluye AF</v>
      </c>
      <c r="JF83" s="935"/>
      <c r="JG83" s="935"/>
      <c r="JH83" s="936"/>
      <c r="JI83" s="934" t="str">
        <f t="shared" ref="JI83" si="332">IF(JI79&lt;48,"Excluye AF",IF(JI79="Excluye AF","Excluye AF",JI79))</f>
        <v>Excluye AF</v>
      </c>
      <c r="JJ83" s="935"/>
      <c r="JK83" s="935"/>
      <c r="JL83" s="936"/>
      <c r="JM83" s="934" t="str">
        <f t="shared" ref="JM83" si="333">IF(JM79&lt;48,"Excluye AF",IF(JM79="Excluye AF","Excluye AF",JM79))</f>
        <v>Excluye AF</v>
      </c>
      <c r="JN83" s="935"/>
      <c r="JO83" s="935"/>
      <c r="JP83" s="936"/>
      <c r="JQ83" s="934" t="str">
        <f t="shared" ref="JQ83" si="334">IF(JQ79&lt;48,"Excluye AF",IF(JQ79="Excluye AF","Excluye AF",JQ79))</f>
        <v>Excluye AF</v>
      </c>
      <c r="JR83" s="935"/>
      <c r="JS83" s="935"/>
      <c r="JT83" s="936"/>
      <c r="JU83" s="934" t="str">
        <f t="shared" ref="JU83" si="335">IF(JU79&lt;48,"Excluye AF",IF(JU79="Excluye AF","Excluye AF",JU79))</f>
        <v>Excluye AF</v>
      </c>
      <c r="JV83" s="935"/>
      <c r="JW83" s="935"/>
      <c r="JX83" s="936"/>
      <c r="JY83" s="934" t="str">
        <f t="shared" ref="JY83" si="336">IF(JY79&lt;48,"Excluye AF",IF(JY79="Excluye AF","Excluye AF",JY79))</f>
        <v>Excluye AF</v>
      </c>
      <c r="JZ83" s="935"/>
      <c r="KA83" s="935"/>
      <c r="KB83" s="936"/>
      <c r="KC83" s="934" t="str">
        <f t="shared" ref="KC83" si="337">IF(KC79&lt;48,"Excluye AF",IF(KC79="Excluye AF","Excluye AF",KC79))</f>
        <v>Excluye AF</v>
      </c>
      <c r="KD83" s="935"/>
      <c r="KE83" s="935"/>
      <c r="KF83" s="936"/>
      <c r="KG83" s="934" t="str">
        <f t="shared" ref="KG83" si="338">IF(KG79&lt;48,"Excluye AF",IF(KG79="Excluye AF","Excluye AF",KG79))</f>
        <v>Excluye AF</v>
      </c>
      <c r="KH83" s="935"/>
      <c r="KI83" s="935"/>
      <c r="KJ83" s="936"/>
      <c r="KK83" s="934" t="str">
        <f t="shared" ref="KK83" si="339">IF(KK79&lt;48,"Excluye AF",IF(KK79="Excluye AF","Excluye AF",KK79))</f>
        <v>Excluye AF</v>
      </c>
      <c r="KL83" s="935"/>
      <c r="KM83" s="935"/>
      <c r="KN83" s="936"/>
      <c r="KO83" s="934" t="str">
        <f t="shared" ref="KO83" si="340">IF(KO79&lt;48,"Excluye AF",IF(KO79="Excluye AF","Excluye AF",KO79))</f>
        <v>Excluye AF</v>
      </c>
      <c r="KP83" s="935"/>
      <c r="KQ83" s="935"/>
      <c r="KR83" s="936"/>
      <c r="KS83" s="934" t="str">
        <f t="shared" ref="KS83" si="341">IF(KS79&lt;48,"Excluye AF",IF(KS79="Excluye AF","Excluye AF",KS79))</f>
        <v>Excluye AF</v>
      </c>
      <c r="KT83" s="935"/>
      <c r="KU83" s="935"/>
      <c r="KV83" s="936"/>
      <c r="KW83" s="934" t="str">
        <f t="shared" ref="KW83" si="342">IF(KW79&lt;48,"Excluye AF",IF(KW79="Excluye AF","Excluye AF",KW79))</f>
        <v>Excluye AF</v>
      </c>
      <c r="KX83" s="935"/>
      <c r="KY83" s="935"/>
      <c r="KZ83" s="936"/>
      <c r="LA83" s="934" t="str">
        <f t="shared" ref="LA83" si="343">IF(LA79&lt;48,"Excluye AF",IF(LA79="Excluye AF","Excluye AF",LA79))</f>
        <v>Excluye AF</v>
      </c>
      <c r="LB83" s="935"/>
      <c r="LC83" s="935"/>
      <c r="LD83" s="936"/>
      <c r="LE83" s="934" t="str">
        <f t="shared" ref="LE83" si="344">IF(LE79&lt;48,"Excluye AF",IF(LE79="Excluye AF","Excluye AF",LE79))</f>
        <v>Excluye AF</v>
      </c>
      <c r="LF83" s="935"/>
      <c r="LG83" s="935"/>
      <c r="LH83" s="936"/>
      <c r="LI83" s="934" t="str">
        <f t="shared" ref="LI83" si="345">IF(LI79&lt;48,"Excluye AF",IF(LI79="Excluye AF","Excluye AF",LI79))</f>
        <v>Excluye AF</v>
      </c>
      <c r="LJ83" s="935"/>
      <c r="LK83" s="935"/>
      <c r="LL83" s="936"/>
      <c r="LM83" s="934" t="str">
        <f t="shared" ref="LM83" si="346">IF(LM79&lt;48,"Excluye AF",IF(LM79="Excluye AF","Excluye AF",LM79))</f>
        <v>Excluye AF</v>
      </c>
      <c r="LN83" s="935"/>
      <c r="LO83" s="935"/>
      <c r="LP83" s="936"/>
      <c r="LQ83" s="934" t="str">
        <f t="shared" ref="LQ83" si="347">IF(LQ79&lt;48,"Excluye AF",IF(LQ79="Excluye AF","Excluye AF",LQ79))</f>
        <v>Excluye AF</v>
      </c>
      <c r="LR83" s="935"/>
      <c r="LS83" s="935"/>
      <c r="LT83" s="936"/>
      <c r="LU83" s="934" t="str">
        <f t="shared" ref="LU83" si="348">IF(LU79&lt;48,"Excluye AF",IF(LU79="Excluye AF","Excluye AF",LU79))</f>
        <v>Excluye AF</v>
      </c>
      <c r="LV83" s="935"/>
      <c r="LW83" s="935"/>
      <c r="LX83" s="936"/>
      <c r="LY83" s="934" t="str">
        <f t="shared" ref="LY83" si="349">IF(LY79&lt;48,"Excluye AF",IF(LY79="Excluye AF","Excluye AF",LY79))</f>
        <v>Excluye AF</v>
      </c>
      <c r="LZ83" s="935"/>
      <c r="MA83" s="935"/>
      <c r="MB83" s="936"/>
      <c r="MC83" s="934" t="str">
        <f t="shared" ref="MC83" si="350">IF(MC79&lt;48,"Excluye AF",IF(MC79="Excluye AF","Excluye AF",MC79))</f>
        <v>Excluye AF</v>
      </c>
      <c r="MD83" s="935"/>
      <c r="ME83" s="935"/>
      <c r="MF83" s="936"/>
      <c r="MG83" s="934" t="str">
        <f t="shared" ref="MG83" si="351">IF(MG79&lt;48,"Excluye AF",IF(MG79="Excluye AF","Excluye AF",MG79))</f>
        <v>Excluye AF</v>
      </c>
      <c r="MH83" s="935"/>
      <c r="MI83" s="935"/>
      <c r="MJ83" s="936"/>
      <c r="MK83" s="934" t="str">
        <f t="shared" ref="MK83" si="352">IF(MK79&lt;48,"Excluye AF",IF(MK79="Excluye AF","Excluye AF",MK79))</f>
        <v>Excluye AF</v>
      </c>
      <c r="ML83" s="935"/>
      <c r="MM83" s="935"/>
      <c r="MN83" s="936"/>
      <c r="MO83" s="934" t="str">
        <f t="shared" ref="MO83" si="353">IF(MO79&lt;48,"Excluye AF",IF(MO79="Excluye AF","Excluye AF",MO79))</f>
        <v>Excluye AF</v>
      </c>
      <c r="MP83" s="935"/>
      <c r="MQ83" s="935"/>
      <c r="MR83" s="936"/>
      <c r="MS83" s="934" t="str">
        <f t="shared" ref="MS83" si="354">IF(MS79&lt;48,"Excluye AF",IF(MS79="Excluye AF","Excluye AF",MS79))</f>
        <v>Excluye AF</v>
      </c>
      <c r="MT83" s="935"/>
      <c r="MU83" s="935"/>
      <c r="MV83" s="936"/>
      <c r="MW83" s="934" t="str">
        <f t="shared" ref="MW83" si="355">IF(MW79&lt;48,"Excluye AF",IF(MW79="Excluye AF","Excluye AF",MW79))</f>
        <v>Excluye AF</v>
      </c>
      <c r="MX83" s="935"/>
      <c r="MY83" s="935"/>
      <c r="MZ83" s="936"/>
      <c r="NA83" s="934" t="str">
        <f t="shared" ref="NA83" si="356">IF(NA79&lt;48,"Excluye AF",IF(NA79="Excluye AF","Excluye AF",NA79))</f>
        <v>Excluye AF</v>
      </c>
      <c r="NB83" s="935"/>
      <c r="NC83" s="935"/>
      <c r="ND83" s="936"/>
      <c r="NE83" s="934" t="str">
        <f t="shared" ref="NE83" si="357">IF(NE79&lt;48,"Excluye AF",IF(NE79="Excluye AF","Excluye AF",NE79))</f>
        <v>Excluye AF</v>
      </c>
      <c r="NF83" s="935"/>
      <c r="NG83" s="935"/>
      <c r="NH83" s="936"/>
      <c r="NI83" s="101"/>
      <c r="NJ83" s="101"/>
      <c r="NK83" s="101"/>
      <c r="NL83" s="101"/>
    </row>
    <row r="84" spans="1:381" s="29" customFormat="1" ht="26.25" customHeight="1">
      <c r="A84" s="150"/>
      <c r="B84" s="150"/>
      <c r="C84" s="150"/>
      <c r="D84" s="150"/>
      <c r="E84" s="150"/>
      <c r="F84" s="150"/>
      <c r="G84" s="150"/>
      <c r="H84" s="150"/>
      <c r="I84" s="151"/>
      <c r="J84" s="350"/>
      <c r="K84" s="152"/>
      <c r="L84" s="152"/>
      <c r="M84" s="929" t="str">
        <f>IF(M81="Excluye AF","No Cumple","Cumple")</f>
        <v>No Cumple</v>
      </c>
      <c r="N84" s="929" t="str">
        <f>IF(M71="Excluye AF","No Cumple","Cumple")</f>
        <v>Cumple</v>
      </c>
      <c r="O84" s="929" t="str">
        <f>IF(N71="Excluye AF","No Cumple","Cumple")</f>
        <v>Cumple</v>
      </c>
      <c r="P84" s="929" t="str">
        <f>IF(O71="Excluye AF","No Cumple","Cumple")</f>
        <v>Cumple</v>
      </c>
      <c r="Q84" s="929" t="str">
        <f t="shared" ref="Q84" si="358">IF(Q81="Excluye AF","No Cumple","Cumple")</f>
        <v>No Cumple</v>
      </c>
      <c r="R84" s="929" t="str">
        <f t="shared" ref="R84:T84" si="359">IF(Q71="Excluye AF","No Cumple","Cumple")</f>
        <v>Cumple</v>
      </c>
      <c r="S84" s="929" t="str">
        <f t="shared" si="359"/>
        <v>Cumple</v>
      </c>
      <c r="T84" s="929" t="str">
        <f t="shared" si="359"/>
        <v>Cumple</v>
      </c>
      <c r="U84" s="929" t="str">
        <f t="shared" ref="U84" si="360">IF(U81="Excluye AF","No Cumple","Cumple")</f>
        <v>No Cumple</v>
      </c>
      <c r="V84" s="929" t="str">
        <f t="shared" ref="V84:X84" si="361">IF(U71="Excluye AF","No Cumple","Cumple")</f>
        <v>Cumple</v>
      </c>
      <c r="W84" s="929" t="str">
        <f t="shared" si="361"/>
        <v>Cumple</v>
      </c>
      <c r="X84" s="929" t="str">
        <f t="shared" si="361"/>
        <v>Cumple</v>
      </c>
      <c r="Y84" s="929" t="str">
        <f t="shared" ref="Y84" si="362">IF(Y81="Excluye AF","No Cumple","Cumple")</f>
        <v>No Cumple</v>
      </c>
      <c r="Z84" s="929" t="str">
        <f t="shared" ref="Z84:AB84" si="363">IF(Y71="Excluye AF","No Cumple","Cumple")</f>
        <v>Cumple</v>
      </c>
      <c r="AA84" s="929" t="str">
        <f t="shared" si="363"/>
        <v>Cumple</v>
      </c>
      <c r="AB84" s="929" t="str">
        <f t="shared" si="363"/>
        <v>Cumple</v>
      </c>
      <c r="AC84" s="929" t="str">
        <f t="shared" ref="AC84" si="364">IF(AC81="Excluye AF","No Cumple","Cumple")</f>
        <v>No Cumple</v>
      </c>
      <c r="AD84" s="929" t="str">
        <f t="shared" ref="AD84:AF84" si="365">IF(AC71="Excluye AF","No Cumple","Cumple")</f>
        <v>Cumple</v>
      </c>
      <c r="AE84" s="929" t="str">
        <f t="shared" si="365"/>
        <v>Cumple</v>
      </c>
      <c r="AF84" s="929" t="str">
        <f t="shared" si="365"/>
        <v>Cumple</v>
      </c>
      <c r="AG84" s="929" t="str">
        <f t="shared" ref="AG84" si="366">IF(AG81="Excluye AF","No Cumple","Cumple")</f>
        <v>No Cumple</v>
      </c>
      <c r="AH84" s="929" t="str">
        <f t="shared" ref="AH84:AJ84" si="367">IF(AG71="Excluye AF","No Cumple","Cumple")</f>
        <v>Cumple</v>
      </c>
      <c r="AI84" s="929" t="str">
        <f t="shared" si="367"/>
        <v>Cumple</v>
      </c>
      <c r="AJ84" s="929" t="str">
        <f t="shared" si="367"/>
        <v>Cumple</v>
      </c>
      <c r="AK84" s="929" t="str">
        <f t="shared" ref="AK84" si="368">IF(AK81="Excluye AF","No Cumple","Cumple")</f>
        <v>No Cumple</v>
      </c>
      <c r="AL84" s="929" t="str">
        <f t="shared" ref="AL84:AN84" si="369">IF(AK71="Excluye AF","No Cumple","Cumple")</f>
        <v>Cumple</v>
      </c>
      <c r="AM84" s="929" t="str">
        <f t="shared" si="369"/>
        <v>Cumple</v>
      </c>
      <c r="AN84" s="929" t="str">
        <f t="shared" si="369"/>
        <v>Cumple</v>
      </c>
      <c r="AO84" s="929" t="str">
        <f t="shared" ref="AO84" si="370">IF(AO81="Excluye AF","No Cumple","Cumple")</f>
        <v>No Cumple</v>
      </c>
      <c r="AP84" s="929" t="str">
        <f t="shared" ref="AP84:AR84" si="371">IF(AO71="Excluye AF","No Cumple","Cumple")</f>
        <v>Cumple</v>
      </c>
      <c r="AQ84" s="929" t="str">
        <f t="shared" si="371"/>
        <v>Cumple</v>
      </c>
      <c r="AR84" s="929" t="str">
        <f t="shared" si="371"/>
        <v>Cumple</v>
      </c>
      <c r="AS84" s="929" t="str">
        <f t="shared" ref="AS84" si="372">IF(AS81="Excluye AF","No Cumple","Cumple")</f>
        <v>No Cumple</v>
      </c>
      <c r="AT84" s="929" t="str">
        <f t="shared" ref="AT84:AV84" si="373">IF(AS71="Excluye AF","No Cumple","Cumple")</f>
        <v>Cumple</v>
      </c>
      <c r="AU84" s="929" t="str">
        <f t="shared" si="373"/>
        <v>Cumple</v>
      </c>
      <c r="AV84" s="929" t="str">
        <f t="shared" si="373"/>
        <v>Cumple</v>
      </c>
      <c r="AW84" s="929" t="str">
        <f t="shared" ref="AW84" si="374">IF(AW81="Excluye AF","No Cumple","Cumple")</f>
        <v>No Cumple</v>
      </c>
      <c r="AX84" s="929" t="str">
        <f t="shared" ref="AX84:AZ84" si="375">IF(AW71="Excluye AF","No Cumple","Cumple")</f>
        <v>Cumple</v>
      </c>
      <c r="AY84" s="929" t="str">
        <f t="shared" si="375"/>
        <v>Cumple</v>
      </c>
      <c r="AZ84" s="929" t="str">
        <f t="shared" si="375"/>
        <v>Cumple</v>
      </c>
      <c r="BA84" s="929" t="str">
        <f t="shared" ref="BA84" si="376">IF(BA81="Excluye AF","No Cumple","Cumple")</f>
        <v>No Cumple</v>
      </c>
      <c r="BB84" s="929" t="str">
        <f t="shared" ref="BB84:BD84" si="377">IF(BA71="Excluye AF","No Cumple","Cumple")</f>
        <v>Cumple</v>
      </c>
      <c r="BC84" s="929" t="str">
        <f t="shared" si="377"/>
        <v>Cumple</v>
      </c>
      <c r="BD84" s="929" t="str">
        <f t="shared" si="377"/>
        <v>Cumple</v>
      </c>
      <c r="BE84" s="929" t="str">
        <f t="shared" ref="BE84" si="378">IF(BE81="Excluye AF","No Cumple","Cumple")</f>
        <v>No Cumple</v>
      </c>
      <c r="BF84" s="929" t="str">
        <f t="shared" ref="BF84:BH84" si="379">IF(BE71="Excluye AF","No Cumple","Cumple")</f>
        <v>Cumple</v>
      </c>
      <c r="BG84" s="929" t="str">
        <f t="shared" si="379"/>
        <v>Cumple</v>
      </c>
      <c r="BH84" s="929" t="str">
        <f t="shared" si="379"/>
        <v>Cumple</v>
      </c>
      <c r="BI84" s="929" t="str">
        <f t="shared" ref="BI84" si="380">IF(BI81="Excluye AF","No Cumple","Cumple")</f>
        <v>No Cumple</v>
      </c>
      <c r="BJ84" s="929" t="str">
        <f t="shared" ref="BJ84:BL84" si="381">IF(BI71="Excluye AF","No Cumple","Cumple")</f>
        <v>Cumple</v>
      </c>
      <c r="BK84" s="929" t="str">
        <f t="shared" si="381"/>
        <v>Cumple</v>
      </c>
      <c r="BL84" s="929" t="str">
        <f t="shared" si="381"/>
        <v>Cumple</v>
      </c>
      <c r="BM84" s="929" t="str">
        <f t="shared" ref="BM84" si="382">IF(BM81="Excluye AF","No Cumple","Cumple")</f>
        <v>No Cumple</v>
      </c>
      <c r="BN84" s="929" t="str">
        <f t="shared" ref="BN84:BP84" si="383">IF(BM71="Excluye AF","No Cumple","Cumple")</f>
        <v>Cumple</v>
      </c>
      <c r="BO84" s="929" t="str">
        <f t="shared" si="383"/>
        <v>Cumple</v>
      </c>
      <c r="BP84" s="929" t="str">
        <f t="shared" si="383"/>
        <v>Cumple</v>
      </c>
      <c r="BQ84" s="929" t="str">
        <f t="shared" ref="BQ84" si="384">IF(BQ81="Excluye AF","No Cumple","Cumple")</f>
        <v>No Cumple</v>
      </c>
      <c r="BR84" s="929" t="str">
        <f t="shared" ref="BR84:BT84" si="385">IF(BQ71="Excluye AF","No Cumple","Cumple")</f>
        <v>Cumple</v>
      </c>
      <c r="BS84" s="929" t="str">
        <f t="shared" si="385"/>
        <v>Cumple</v>
      </c>
      <c r="BT84" s="929" t="str">
        <f t="shared" si="385"/>
        <v>Cumple</v>
      </c>
      <c r="BU84" s="929" t="str">
        <f t="shared" ref="BU84" si="386">IF(BU81="Excluye AF","No Cumple","Cumple")</f>
        <v>No Cumple</v>
      </c>
      <c r="BV84" s="929" t="str">
        <f t="shared" ref="BV84:BX84" si="387">IF(BU71="Excluye AF","No Cumple","Cumple")</f>
        <v>Cumple</v>
      </c>
      <c r="BW84" s="929" t="str">
        <f t="shared" si="387"/>
        <v>Cumple</v>
      </c>
      <c r="BX84" s="929" t="str">
        <f t="shared" si="387"/>
        <v>Cumple</v>
      </c>
      <c r="BY84" s="929" t="str">
        <f t="shared" ref="BY84" si="388">IF(BY81="Excluye AF","No Cumple","Cumple")</f>
        <v>No Cumple</v>
      </c>
      <c r="BZ84" s="929" t="str">
        <f t="shared" ref="BZ84:CB84" si="389">IF(BY71="Excluye AF","No Cumple","Cumple")</f>
        <v>Cumple</v>
      </c>
      <c r="CA84" s="929" t="str">
        <f t="shared" si="389"/>
        <v>Cumple</v>
      </c>
      <c r="CB84" s="929" t="str">
        <f t="shared" si="389"/>
        <v>Cumple</v>
      </c>
      <c r="CC84" s="929" t="str">
        <f t="shared" ref="CC84" si="390">IF(CC81="Excluye AF","No Cumple","Cumple")</f>
        <v>No Cumple</v>
      </c>
      <c r="CD84" s="929" t="str">
        <f t="shared" ref="CD84:CF84" si="391">IF(CC71="Excluye AF","No Cumple","Cumple")</f>
        <v>Cumple</v>
      </c>
      <c r="CE84" s="929" t="str">
        <f t="shared" si="391"/>
        <v>Cumple</v>
      </c>
      <c r="CF84" s="929" t="str">
        <f t="shared" si="391"/>
        <v>Cumple</v>
      </c>
      <c r="CG84" s="929" t="str">
        <f t="shared" ref="CG84" si="392">IF(CG81="Excluye AF","No Cumple","Cumple")</f>
        <v>No Cumple</v>
      </c>
      <c r="CH84" s="929" t="str">
        <f t="shared" ref="CH84:CJ84" si="393">IF(CG71="Excluye AF","No Cumple","Cumple")</f>
        <v>Cumple</v>
      </c>
      <c r="CI84" s="929" t="str">
        <f t="shared" si="393"/>
        <v>Cumple</v>
      </c>
      <c r="CJ84" s="929" t="str">
        <f t="shared" si="393"/>
        <v>Cumple</v>
      </c>
      <c r="CK84" s="929" t="str">
        <f t="shared" ref="CK84" si="394">IF(CK81="Excluye AF","No Cumple","Cumple")</f>
        <v>No Cumple</v>
      </c>
      <c r="CL84" s="929" t="str">
        <f t="shared" ref="CL84:CN84" si="395">IF(CK71="Excluye AF","No Cumple","Cumple")</f>
        <v>Cumple</v>
      </c>
      <c r="CM84" s="929" t="str">
        <f t="shared" si="395"/>
        <v>Cumple</v>
      </c>
      <c r="CN84" s="929" t="str">
        <f t="shared" si="395"/>
        <v>Cumple</v>
      </c>
      <c r="CO84" s="929" t="str">
        <f t="shared" ref="CO84" si="396">IF(CO81="Excluye AF","No Cumple","Cumple")</f>
        <v>No Cumple</v>
      </c>
      <c r="CP84" s="929" t="str">
        <f t="shared" ref="CP84:CR84" si="397">IF(CO71="Excluye AF","No Cumple","Cumple")</f>
        <v>Cumple</v>
      </c>
      <c r="CQ84" s="929" t="str">
        <f t="shared" si="397"/>
        <v>Cumple</v>
      </c>
      <c r="CR84" s="929" t="str">
        <f t="shared" si="397"/>
        <v>Cumple</v>
      </c>
      <c r="CS84" s="929" t="str">
        <f t="shared" ref="CS84" si="398">IF(CS81="Excluye AF","No Cumple","Cumple")</f>
        <v>No Cumple</v>
      </c>
      <c r="CT84" s="929" t="str">
        <f t="shared" ref="CT84:CV84" si="399">IF(CS71="Excluye AF","No Cumple","Cumple")</f>
        <v>Cumple</v>
      </c>
      <c r="CU84" s="929" t="str">
        <f t="shared" si="399"/>
        <v>Cumple</v>
      </c>
      <c r="CV84" s="929" t="str">
        <f t="shared" si="399"/>
        <v>Cumple</v>
      </c>
      <c r="CW84" s="929" t="str">
        <f t="shared" ref="CW84" si="400">IF(CW81="Excluye AF","No Cumple","Cumple")</f>
        <v>No Cumple</v>
      </c>
      <c r="CX84" s="929" t="str">
        <f t="shared" ref="CX84:CZ84" si="401">IF(CW71="Excluye AF","No Cumple","Cumple")</f>
        <v>Cumple</v>
      </c>
      <c r="CY84" s="929" t="str">
        <f t="shared" si="401"/>
        <v>Cumple</v>
      </c>
      <c r="CZ84" s="929" t="str">
        <f t="shared" si="401"/>
        <v>Cumple</v>
      </c>
      <c r="DA84" s="929" t="str">
        <f t="shared" ref="DA84" si="402">IF(DA81="Excluye AF","No Cumple","Cumple")</f>
        <v>No Cumple</v>
      </c>
      <c r="DB84" s="929" t="str">
        <f t="shared" ref="DB84:DD84" si="403">IF(DA71="Excluye AF","No Cumple","Cumple")</f>
        <v>Cumple</v>
      </c>
      <c r="DC84" s="929" t="str">
        <f t="shared" si="403"/>
        <v>Cumple</v>
      </c>
      <c r="DD84" s="929" t="str">
        <f t="shared" si="403"/>
        <v>Cumple</v>
      </c>
      <c r="DE84" s="929" t="str">
        <f t="shared" ref="DE84" si="404">IF(DE81="Excluye AF","No Cumple","Cumple")</f>
        <v>No Cumple</v>
      </c>
      <c r="DF84" s="929" t="str">
        <f t="shared" ref="DF84:DH84" si="405">IF(DE71="Excluye AF","No Cumple","Cumple")</f>
        <v>Cumple</v>
      </c>
      <c r="DG84" s="929" t="str">
        <f t="shared" si="405"/>
        <v>Cumple</v>
      </c>
      <c r="DH84" s="929" t="str">
        <f t="shared" si="405"/>
        <v>Cumple</v>
      </c>
      <c r="DI84" s="929" t="str">
        <f t="shared" ref="DI84" si="406">IF(DI81="Excluye AF","No Cumple","Cumple")</f>
        <v>No Cumple</v>
      </c>
      <c r="DJ84" s="929" t="str">
        <f t="shared" ref="DJ84:DL84" si="407">IF(DI71="Excluye AF","No Cumple","Cumple")</f>
        <v>Cumple</v>
      </c>
      <c r="DK84" s="929" t="str">
        <f t="shared" si="407"/>
        <v>Cumple</v>
      </c>
      <c r="DL84" s="929" t="str">
        <f t="shared" si="407"/>
        <v>Cumple</v>
      </c>
      <c r="DM84" s="929" t="str">
        <f t="shared" ref="DM84" si="408">IF(DM81="Excluye AF","No Cumple","Cumple")</f>
        <v>No Cumple</v>
      </c>
      <c r="DN84" s="929" t="str">
        <f t="shared" ref="DN84:DP84" si="409">IF(DM71="Excluye AF","No Cumple","Cumple")</f>
        <v>Cumple</v>
      </c>
      <c r="DO84" s="929" t="str">
        <f t="shared" si="409"/>
        <v>Cumple</v>
      </c>
      <c r="DP84" s="929" t="str">
        <f t="shared" si="409"/>
        <v>Cumple</v>
      </c>
      <c r="DQ84" s="929" t="str">
        <f t="shared" ref="DQ84" si="410">IF(DQ81="Excluye AF","No Cumple","Cumple")</f>
        <v>No Cumple</v>
      </c>
      <c r="DR84" s="929" t="str">
        <f t="shared" ref="DR84:DT84" si="411">IF(DQ71="Excluye AF","No Cumple","Cumple")</f>
        <v>Cumple</v>
      </c>
      <c r="DS84" s="929" t="str">
        <f t="shared" si="411"/>
        <v>Cumple</v>
      </c>
      <c r="DT84" s="929" t="str">
        <f t="shared" si="411"/>
        <v>Cumple</v>
      </c>
      <c r="DU84" s="929" t="str">
        <f t="shared" ref="DU84" si="412">IF(DU81="Excluye AF","No Cumple","Cumple")</f>
        <v>No Cumple</v>
      </c>
      <c r="DV84" s="929" t="str">
        <f t="shared" ref="DV84:DX84" si="413">IF(DU71="Excluye AF","No Cumple","Cumple")</f>
        <v>Cumple</v>
      </c>
      <c r="DW84" s="929" t="str">
        <f t="shared" si="413"/>
        <v>Cumple</v>
      </c>
      <c r="DX84" s="929" t="str">
        <f t="shared" si="413"/>
        <v>Cumple</v>
      </c>
      <c r="DY84" s="929" t="str">
        <f t="shared" ref="DY84" si="414">IF(DY81="Excluye AF","No Cumple","Cumple")</f>
        <v>No Cumple</v>
      </c>
      <c r="DZ84" s="929" t="str">
        <f t="shared" ref="DZ84:EB84" si="415">IF(DY71="Excluye AF","No Cumple","Cumple")</f>
        <v>Cumple</v>
      </c>
      <c r="EA84" s="929" t="str">
        <f t="shared" si="415"/>
        <v>Cumple</v>
      </c>
      <c r="EB84" s="929" t="str">
        <f t="shared" si="415"/>
        <v>Cumple</v>
      </c>
      <c r="EC84" s="929" t="str">
        <f t="shared" ref="EC84" si="416">IF(EC81="Excluye AF","No Cumple","Cumple")</f>
        <v>No Cumple</v>
      </c>
      <c r="ED84" s="929" t="str">
        <f t="shared" ref="ED84:EF84" si="417">IF(EC71="Excluye AF","No Cumple","Cumple")</f>
        <v>Cumple</v>
      </c>
      <c r="EE84" s="929" t="str">
        <f t="shared" si="417"/>
        <v>Cumple</v>
      </c>
      <c r="EF84" s="929" t="str">
        <f t="shared" si="417"/>
        <v>Cumple</v>
      </c>
      <c r="EG84" s="929" t="str">
        <f t="shared" ref="EG84" si="418">IF(EG81="Excluye AF","No Cumple","Cumple")</f>
        <v>No Cumple</v>
      </c>
      <c r="EH84" s="929" t="str">
        <f t="shared" ref="EH84:EJ84" si="419">IF(EG71="Excluye AF","No Cumple","Cumple")</f>
        <v>Cumple</v>
      </c>
      <c r="EI84" s="929" t="str">
        <f t="shared" si="419"/>
        <v>Cumple</v>
      </c>
      <c r="EJ84" s="929" t="str">
        <f t="shared" si="419"/>
        <v>Cumple</v>
      </c>
      <c r="EK84" s="929" t="str">
        <f t="shared" ref="EK84" si="420">IF(EK81="Excluye AF","No Cumple","Cumple")</f>
        <v>No Cumple</v>
      </c>
      <c r="EL84" s="929" t="str">
        <f t="shared" ref="EL84:EN84" si="421">IF(EK71="Excluye AF","No Cumple","Cumple")</f>
        <v>Cumple</v>
      </c>
      <c r="EM84" s="929" t="str">
        <f t="shared" si="421"/>
        <v>Cumple</v>
      </c>
      <c r="EN84" s="929" t="str">
        <f t="shared" si="421"/>
        <v>Cumple</v>
      </c>
      <c r="EO84" s="929" t="str">
        <f t="shared" ref="EO84" si="422">IF(EO81="Excluye AF","No Cumple","Cumple")</f>
        <v>No Cumple</v>
      </c>
      <c r="EP84" s="929" t="str">
        <f t="shared" ref="EP84:ER84" si="423">IF(EO71="Excluye AF","No Cumple","Cumple")</f>
        <v>Cumple</v>
      </c>
      <c r="EQ84" s="929" t="str">
        <f t="shared" si="423"/>
        <v>Cumple</v>
      </c>
      <c r="ER84" s="929" t="str">
        <f t="shared" si="423"/>
        <v>Cumple</v>
      </c>
      <c r="ES84" s="929" t="str">
        <f t="shared" ref="ES84" si="424">IF(ES81="Excluye AF","No Cumple","Cumple")</f>
        <v>No Cumple</v>
      </c>
      <c r="ET84" s="929" t="str">
        <f t="shared" ref="ET84:EV84" si="425">IF(ES71="Excluye AF","No Cumple","Cumple")</f>
        <v>Cumple</v>
      </c>
      <c r="EU84" s="929" t="str">
        <f t="shared" si="425"/>
        <v>Cumple</v>
      </c>
      <c r="EV84" s="929" t="str">
        <f t="shared" si="425"/>
        <v>Cumple</v>
      </c>
      <c r="EW84" s="929" t="str">
        <f t="shared" ref="EW84" si="426">IF(EW81="Excluye AF","No Cumple","Cumple")</f>
        <v>No Cumple</v>
      </c>
      <c r="EX84" s="929" t="str">
        <f t="shared" ref="EX84:EZ84" si="427">IF(EW71="Excluye AF","No Cumple","Cumple")</f>
        <v>Cumple</v>
      </c>
      <c r="EY84" s="929" t="str">
        <f t="shared" si="427"/>
        <v>Cumple</v>
      </c>
      <c r="EZ84" s="929" t="str">
        <f t="shared" si="427"/>
        <v>Cumple</v>
      </c>
      <c r="FA84" s="929" t="str">
        <f t="shared" ref="FA84" si="428">IF(FA81="Excluye AF","No Cumple","Cumple")</f>
        <v>No Cumple</v>
      </c>
      <c r="FB84" s="929" t="str">
        <f t="shared" ref="FB84:FD84" si="429">IF(FA71="Excluye AF","No Cumple","Cumple")</f>
        <v>Cumple</v>
      </c>
      <c r="FC84" s="929" t="str">
        <f t="shared" si="429"/>
        <v>Cumple</v>
      </c>
      <c r="FD84" s="929" t="str">
        <f t="shared" si="429"/>
        <v>Cumple</v>
      </c>
      <c r="FE84" s="929" t="str">
        <f t="shared" ref="FE84" si="430">IF(FE81="Excluye AF","No Cumple","Cumple")</f>
        <v>No Cumple</v>
      </c>
      <c r="FF84" s="929" t="str">
        <f t="shared" ref="FF84:FH84" si="431">IF(FE71="Excluye AF","No Cumple","Cumple")</f>
        <v>Cumple</v>
      </c>
      <c r="FG84" s="929" t="str">
        <f t="shared" si="431"/>
        <v>Cumple</v>
      </c>
      <c r="FH84" s="929" t="str">
        <f t="shared" si="431"/>
        <v>Cumple</v>
      </c>
      <c r="FI84" s="929" t="str">
        <f t="shared" ref="FI84" si="432">IF(FI81="Excluye AF","No Cumple","Cumple")</f>
        <v>No Cumple</v>
      </c>
      <c r="FJ84" s="929" t="str">
        <f t="shared" ref="FJ84:FL84" si="433">IF(FI71="Excluye AF","No Cumple","Cumple")</f>
        <v>Cumple</v>
      </c>
      <c r="FK84" s="929" t="str">
        <f t="shared" si="433"/>
        <v>Cumple</v>
      </c>
      <c r="FL84" s="929" t="str">
        <f t="shared" si="433"/>
        <v>Cumple</v>
      </c>
      <c r="FM84" s="929" t="str">
        <f t="shared" ref="FM84" si="434">IF(FM81="Excluye AF","No Cumple","Cumple")</f>
        <v>No Cumple</v>
      </c>
      <c r="FN84" s="929" t="str">
        <f t="shared" ref="FN84:FP84" si="435">IF(FM71="Excluye AF","No Cumple","Cumple")</f>
        <v>Cumple</v>
      </c>
      <c r="FO84" s="929" t="str">
        <f t="shared" si="435"/>
        <v>Cumple</v>
      </c>
      <c r="FP84" s="929" t="str">
        <f t="shared" si="435"/>
        <v>Cumple</v>
      </c>
      <c r="FQ84" s="929" t="str">
        <f t="shared" ref="FQ84" si="436">IF(FQ81="Excluye AF","No Cumple","Cumple")</f>
        <v>No Cumple</v>
      </c>
      <c r="FR84" s="929" t="str">
        <f t="shared" ref="FR84:FT84" si="437">IF(FQ71="Excluye AF","No Cumple","Cumple")</f>
        <v>Cumple</v>
      </c>
      <c r="FS84" s="929" t="str">
        <f t="shared" si="437"/>
        <v>Cumple</v>
      </c>
      <c r="FT84" s="929" t="str">
        <f t="shared" si="437"/>
        <v>Cumple</v>
      </c>
      <c r="FU84" s="929" t="str">
        <f t="shared" ref="FU84" si="438">IF(FU81="Excluye AF","No Cumple","Cumple")</f>
        <v>No Cumple</v>
      </c>
      <c r="FV84" s="929" t="str">
        <f t="shared" ref="FV84:FX84" si="439">IF(FU71="Excluye AF","No Cumple","Cumple")</f>
        <v>Cumple</v>
      </c>
      <c r="FW84" s="929" t="str">
        <f t="shared" si="439"/>
        <v>Cumple</v>
      </c>
      <c r="FX84" s="929" t="str">
        <f t="shared" si="439"/>
        <v>Cumple</v>
      </c>
      <c r="FY84" s="929" t="str">
        <f t="shared" ref="FY84" si="440">IF(FY81="Excluye AF","No Cumple","Cumple")</f>
        <v>No Cumple</v>
      </c>
      <c r="FZ84" s="929" t="str">
        <f t="shared" ref="FZ84:GB84" si="441">IF(FY71="Excluye AF","No Cumple","Cumple")</f>
        <v>Cumple</v>
      </c>
      <c r="GA84" s="929" t="str">
        <f t="shared" si="441"/>
        <v>Cumple</v>
      </c>
      <c r="GB84" s="929" t="str">
        <f t="shared" si="441"/>
        <v>Cumple</v>
      </c>
      <c r="GC84" s="929" t="str">
        <f t="shared" ref="GC84" si="442">IF(GC81="Excluye AF","No Cumple","Cumple")</f>
        <v>No Cumple</v>
      </c>
      <c r="GD84" s="929" t="str">
        <f t="shared" ref="GD84:GF84" si="443">IF(GC71="Excluye AF","No Cumple","Cumple")</f>
        <v>Cumple</v>
      </c>
      <c r="GE84" s="929" t="str">
        <f t="shared" si="443"/>
        <v>Cumple</v>
      </c>
      <c r="GF84" s="929" t="str">
        <f t="shared" si="443"/>
        <v>Cumple</v>
      </c>
      <c r="GG84" s="929" t="str">
        <f t="shared" ref="GG84" si="444">IF(GG81="Excluye AF","No Cumple","Cumple")</f>
        <v>No Cumple</v>
      </c>
      <c r="GH84" s="929" t="str">
        <f t="shared" ref="GH84:GJ84" si="445">IF(GG71="Excluye AF","No Cumple","Cumple")</f>
        <v>Cumple</v>
      </c>
      <c r="GI84" s="929" t="str">
        <f t="shared" si="445"/>
        <v>Cumple</v>
      </c>
      <c r="GJ84" s="929" t="str">
        <f t="shared" si="445"/>
        <v>Cumple</v>
      </c>
      <c r="GK84" s="929" t="str">
        <f t="shared" ref="GK84" si="446">IF(GK81="Excluye AF","No Cumple","Cumple")</f>
        <v>No Cumple</v>
      </c>
      <c r="GL84" s="929" t="str">
        <f t="shared" ref="GL84:GN84" si="447">IF(GK71="Excluye AF","No Cumple","Cumple")</f>
        <v>Cumple</v>
      </c>
      <c r="GM84" s="929" t="str">
        <f t="shared" si="447"/>
        <v>Cumple</v>
      </c>
      <c r="GN84" s="929" t="str">
        <f t="shared" si="447"/>
        <v>Cumple</v>
      </c>
      <c r="GO84" s="929" t="str">
        <f t="shared" ref="GO84" si="448">IF(GO81="Excluye AF","No Cumple","Cumple")</f>
        <v>No Cumple</v>
      </c>
      <c r="GP84" s="929" t="str">
        <f t="shared" ref="GP84:GR84" si="449">IF(GO71="Excluye AF","No Cumple","Cumple")</f>
        <v>Cumple</v>
      </c>
      <c r="GQ84" s="929" t="str">
        <f t="shared" si="449"/>
        <v>Cumple</v>
      </c>
      <c r="GR84" s="929" t="str">
        <f t="shared" si="449"/>
        <v>Cumple</v>
      </c>
      <c r="GS84" s="929" t="str">
        <f t="shared" ref="GS84" si="450">IF(GS81="Excluye AF","No Cumple","Cumple")</f>
        <v>No Cumple</v>
      </c>
      <c r="GT84" s="929" t="str">
        <f t="shared" ref="GT84:GV84" si="451">IF(GS71="Excluye AF","No Cumple","Cumple")</f>
        <v>Cumple</v>
      </c>
      <c r="GU84" s="929" t="str">
        <f t="shared" si="451"/>
        <v>Cumple</v>
      </c>
      <c r="GV84" s="929" t="str">
        <f t="shared" si="451"/>
        <v>Cumple</v>
      </c>
      <c r="GW84" s="929" t="str">
        <f t="shared" ref="GW84" si="452">IF(GW81="Excluye AF","No Cumple","Cumple")</f>
        <v>No Cumple</v>
      </c>
      <c r="GX84" s="929" t="str">
        <f t="shared" ref="GX84:GZ84" si="453">IF(GW71="Excluye AF","No Cumple","Cumple")</f>
        <v>Cumple</v>
      </c>
      <c r="GY84" s="929" t="str">
        <f t="shared" si="453"/>
        <v>Cumple</v>
      </c>
      <c r="GZ84" s="929" t="str">
        <f t="shared" si="453"/>
        <v>Cumple</v>
      </c>
      <c r="HA84" s="929" t="str">
        <f t="shared" ref="HA84" si="454">IF(HA81="Excluye AF","No Cumple","Cumple")</f>
        <v>No Cumple</v>
      </c>
      <c r="HB84" s="929" t="str">
        <f t="shared" ref="HB84:HD84" si="455">IF(HA71="Excluye AF","No Cumple","Cumple")</f>
        <v>Cumple</v>
      </c>
      <c r="HC84" s="929" t="str">
        <f t="shared" si="455"/>
        <v>Cumple</v>
      </c>
      <c r="HD84" s="929" t="str">
        <f t="shared" si="455"/>
        <v>Cumple</v>
      </c>
      <c r="HE84" s="929" t="str">
        <f t="shared" ref="HE84" si="456">IF(HE81="Excluye AF","No Cumple","Cumple")</f>
        <v>No Cumple</v>
      </c>
      <c r="HF84" s="929" t="str">
        <f t="shared" ref="HF84:HH84" si="457">IF(HE71="Excluye AF","No Cumple","Cumple")</f>
        <v>Cumple</v>
      </c>
      <c r="HG84" s="929" t="str">
        <f t="shared" si="457"/>
        <v>Cumple</v>
      </c>
      <c r="HH84" s="929" t="str">
        <f t="shared" si="457"/>
        <v>Cumple</v>
      </c>
      <c r="HI84" s="929" t="str">
        <f t="shared" ref="HI84" si="458">IF(HI81="Excluye AF","No Cumple","Cumple")</f>
        <v>No Cumple</v>
      </c>
      <c r="HJ84" s="929" t="str">
        <f t="shared" ref="HJ84:HL84" si="459">IF(HI71="Excluye AF","No Cumple","Cumple")</f>
        <v>Cumple</v>
      </c>
      <c r="HK84" s="929" t="str">
        <f t="shared" si="459"/>
        <v>Cumple</v>
      </c>
      <c r="HL84" s="929" t="str">
        <f t="shared" si="459"/>
        <v>Cumple</v>
      </c>
      <c r="HM84" s="929" t="str">
        <f t="shared" ref="HM84" si="460">IF(HM81="Excluye AF","No Cumple","Cumple")</f>
        <v>No Cumple</v>
      </c>
      <c r="HN84" s="929" t="str">
        <f t="shared" ref="HN84:HP84" si="461">IF(HM71="Excluye AF","No Cumple","Cumple")</f>
        <v>Cumple</v>
      </c>
      <c r="HO84" s="929" t="str">
        <f t="shared" si="461"/>
        <v>Cumple</v>
      </c>
      <c r="HP84" s="929" t="str">
        <f t="shared" si="461"/>
        <v>Cumple</v>
      </c>
      <c r="HQ84" s="929" t="str">
        <f t="shared" ref="HQ84" si="462">IF(HQ81="Excluye AF","No Cumple","Cumple")</f>
        <v>No Cumple</v>
      </c>
      <c r="HR84" s="929" t="str">
        <f t="shared" ref="HR84:HT84" si="463">IF(HQ71="Excluye AF","No Cumple","Cumple")</f>
        <v>Cumple</v>
      </c>
      <c r="HS84" s="929" t="str">
        <f t="shared" si="463"/>
        <v>Cumple</v>
      </c>
      <c r="HT84" s="929" t="str">
        <f t="shared" si="463"/>
        <v>Cumple</v>
      </c>
      <c r="HU84" s="929" t="str">
        <f t="shared" ref="HU84" si="464">IF(HU81="Excluye AF","No Cumple","Cumple")</f>
        <v>No Cumple</v>
      </c>
      <c r="HV84" s="929" t="str">
        <f t="shared" ref="HV84:HX84" si="465">IF(HU71="Excluye AF","No Cumple","Cumple")</f>
        <v>Cumple</v>
      </c>
      <c r="HW84" s="929" t="str">
        <f t="shared" si="465"/>
        <v>Cumple</v>
      </c>
      <c r="HX84" s="929" t="str">
        <f t="shared" si="465"/>
        <v>Cumple</v>
      </c>
      <c r="HY84" s="929" t="str">
        <f t="shared" ref="HY84" si="466">IF(HY81="Excluye AF","No Cumple","Cumple")</f>
        <v>No Cumple</v>
      </c>
      <c r="HZ84" s="929" t="str">
        <f t="shared" ref="HZ84:IB84" si="467">IF(HY71="Excluye AF","No Cumple","Cumple")</f>
        <v>Cumple</v>
      </c>
      <c r="IA84" s="929" t="str">
        <f t="shared" si="467"/>
        <v>Cumple</v>
      </c>
      <c r="IB84" s="929" t="str">
        <f t="shared" si="467"/>
        <v>Cumple</v>
      </c>
      <c r="IC84" s="929" t="str">
        <f t="shared" ref="IC84" si="468">IF(IC81="Excluye AF","No Cumple","Cumple")</f>
        <v>No Cumple</v>
      </c>
      <c r="ID84" s="929" t="str">
        <f t="shared" ref="ID84:IF84" si="469">IF(IC71="Excluye AF","No Cumple","Cumple")</f>
        <v>Cumple</v>
      </c>
      <c r="IE84" s="929" t="str">
        <f t="shared" si="469"/>
        <v>Cumple</v>
      </c>
      <c r="IF84" s="929" t="str">
        <f t="shared" si="469"/>
        <v>Cumple</v>
      </c>
      <c r="IG84" s="929" t="str">
        <f t="shared" ref="IG84" si="470">IF(IG81="Excluye AF","No Cumple","Cumple")</f>
        <v>No Cumple</v>
      </c>
      <c r="IH84" s="929" t="str">
        <f t="shared" ref="IH84:IJ84" si="471">IF(IG71="Excluye AF","No Cumple","Cumple")</f>
        <v>Cumple</v>
      </c>
      <c r="II84" s="929" t="str">
        <f t="shared" si="471"/>
        <v>Cumple</v>
      </c>
      <c r="IJ84" s="929" t="str">
        <f t="shared" si="471"/>
        <v>Cumple</v>
      </c>
      <c r="IK84" s="929" t="str">
        <f t="shared" ref="IK84" si="472">IF(IK81="Excluye AF","No Cumple","Cumple")</f>
        <v>No Cumple</v>
      </c>
      <c r="IL84" s="929" t="str">
        <f t="shared" ref="IL84:IN84" si="473">IF(IK71="Excluye AF","No Cumple","Cumple")</f>
        <v>Cumple</v>
      </c>
      <c r="IM84" s="929" t="str">
        <f t="shared" si="473"/>
        <v>Cumple</v>
      </c>
      <c r="IN84" s="929" t="str">
        <f t="shared" si="473"/>
        <v>Cumple</v>
      </c>
      <c r="IO84" s="929" t="str">
        <f t="shared" ref="IO84" si="474">IF(IO81="Excluye AF","No Cumple","Cumple")</f>
        <v>No Cumple</v>
      </c>
      <c r="IP84" s="929" t="str">
        <f t="shared" ref="IP84:IR84" si="475">IF(IO71="Excluye AF","No Cumple","Cumple")</f>
        <v>Cumple</v>
      </c>
      <c r="IQ84" s="929" t="str">
        <f t="shared" si="475"/>
        <v>Cumple</v>
      </c>
      <c r="IR84" s="929" t="str">
        <f t="shared" si="475"/>
        <v>Cumple</v>
      </c>
      <c r="IS84" s="929" t="str">
        <f t="shared" ref="IS84" si="476">IF(IS81="Excluye AF","No Cumple","Cumple")</f>
        <v>No Cumple</v>
      </c>
      <c r="IT84" s="929" t="str">
        <f t="shared" ref="IT84:IV84" si="477">IF(IS71="Excluye AF","No Cumple","Cumple")</f>
        <v>Cumple</v>
      </c>
      <c r="IU84" s="929" t="str">
        <f t="shared" si="477"/>
        <v>Cumple</v>
      </c>
      <c r="IV84" s="929" t="str">
        <f t="shared" si="477"/>
        <v>Cumple</v>
      </c>
      <c r="IW84" s="929" t="str">
        <f t="shared" ref="IW84" si="478">IF(IW81="Excluye AF","No Cumple","Cumple")</f>
        <v>No Cumple</v>
      </c>
      <c r="IX84" s="929" t="str">
        <f t="shared" ref="IX84:IZ84" si="479">IF(IW71="Excluye AF","No Cumple","Cumple")</f>
        <v>Cumple</v>
      </c>
      <c r="IY84" s="929" t="str">
        <f t="shared" si="479"/>
        <v>Cumple</v>
      </c>
      <c r="IZ84" s="929" t="str">
        <f t="shared" si="479"/>
        <v>Cumple</v>
      </c>
      <c r="JA84" s="929" t="str">
        <f t="shared" ref="JA84" si="480">IF(JA81="Excluye AF","No Cumple","Cumple")</f>
        <v>No Cumple</v>
      </c>
      <c r="JB84" s="929" t="str">
        <f t="shared" ref="JB84:JD84" si="481">IF(JA71="Excluye AF","No Cumple","Cumple")</f>
        <v>Cumple</v>
      </c>
      <c r="JC84" s="929" t="str">
        <f t="shared" si="481"/>
        <v>Cumple</v>
      </c>
      <c r="JD84" s="929" t="str">
        <f t="shared" si="481"/>
        <v>Cumple</v>
      </c>
      <c r="JE84" s="929" t="str">
        <f t="shared" ref="JE84" si="482">IF(JE81="Excluye AF","No Cumple","Cumple")</f>
        <v>No Cumple</v>
      </c>
      <c r="JF84" s="929" t="str">
        <f t="shared" ref="JF84:JH84" si="483">IF(JE71="Excluye AF","No Cumple","Cumple")</f>
        <v>Cumple</v>
      </c>
      <c r="JG84" s="929" t="str">
        <f t="shared" si="483"/>
        <v>Cumple</v>
      </c>
      <c r="JH84" s="929" t="str">
        <f t="shared" si="483"/>
        <v>Cumple</v>
      </c>
      <c r="JI84" s="929" t="str">
        <f t="shared" ref="JI84" si="484">IF(JI81="Excluye AF","No Cumple","Cumple")</f>
        <v>No Cumple</v>
      </c>
      <c r="JJ84" s="929" t="str">
        <f t="shared" ref="JJ84:JL84" si="485">IF(JI71="Excluye AF","No Cumple","Cumple")</f>
        <v>Cumple</v>
      </c>
      <c r="JK84" s="929" t="str">
        <f t="shared" si="485"/>
        <v>Cumple</v>
      </c>
      <c r="JL84" s="929" t="str">
        <f t="shared" si="485"/>
        <v>Cumple</v>
      </c>
      <c r="JM84" s="929" t="str">
        <f t="shared" ref="JM84" si="486">IF(JM81="Excluye AF","No Cumple","Cumple")</f>
        <v>No Cumple</v>
      </c>
      <c r="JN84" s="929" t="str">
        <f t="shared" ref="JN84:JP84" si="487">IF(JM71="Excluye AF","No Cumple","Cumple")</f>
        <v>Cumple</v>
      </c>
      <c r="JO84" s="929" t="str">
        <f t="shared" si="487"/>
        <v>Cumple</v>
      </c>
      <c r="JP84" s="929" t="str">
        <f t="shared" si="487"/>
        <v>Cumple</v>
      </c>
      <c r="JQ84" s="929" t="str">
        <f t="shared" ref="JQ84" si="488">IF(JQ81="Excluye AF","No Cumple","Cumple")</f>
        <v>No Cumple</v>
      </c>
      <c r="JR84" s="929" t="str">
        <f t="shared" ref="JR84:JT84" si="489">IF(JQ71="Excluye AF","No Cumple","Cumple")</f>
        <v>Cumple</v>
      </c>
      <c r="JS84" s="929" t="str">
        <f t="shared" si="489"/>
        <v>Cumple</v>
      </c>
      <c r="JT84" s="929" t="str">
        <f t="shared" si="489"/>
        <v>Cumple</v>
      </c>
      <c r="JU84" s="929" t="str">
        <f t="shared" ref="JU84" si="490">IF(JU81="Excluye AF","No Cumple","Cumple")</f>
        <v>No Cumple</v>
      </c>
      <c r="JV84" s="929" t="str">
        <f t="shared" ref="JV84:JX84" si="491">IF(JU71="Excluye AF","No Cumple","Cumple")</f>
        <v>Cumple</v>
      </c>
      <c r="JW84" s="929" t="str">
        <f t="shared" si="491"/>
        <v>Cumple</v>
      </c>
      <c r="JX84" s="929" t="str">
        <f t="shared" si="491"/>
        <v>Cumple</v>
      </c>
      <c r="JY84" s="929" t="str">
        <f t="shared" ref="JY84" si="492">IF(JY81="Excluye AF","No Cumple","Cumple")</f>
        <v>No Cumple</v>
      </c>
      <c r="JZ84" s="929" t="str">
        <f t="shared" ref="JZ84:KB84" si="493">IF(JY71="Excluye AF","No Cumple","Cumple")</f>
        <v>Cumple</v>
      </c>
      <c r="KA84" s="929" t="str">
        <f t="shared" si="493"/>
        <v>Cumple</v>
      </c>
      <c r="KB84" s="929" t="str">
        <f t="shared" si="493"/>
        <v>Cumple</v>
      </c>
      <c r="KC84" s="929" t="str">
        <f t="shared" ref="KC84" si="494">IF(KC81="Excluye AF","No Cumple","Cumple")</f>
        <v>No Cumple</v>
      </c>
      <c r="KD84" s="929" t="str">
        <f t="shared" ref="KD84:KF84" si="495">IF(KC71="Excluye AF","No Cumple","Cumple")</f>
        <v>Cumple</v>
      </c>
      <c r="KE84" s="929" t="str">
        <f t="shared" si="495"/>
        <v>Cumple</v>
      </c>
      <c r="KF84" s="929" t="str">
        <f t="shared" si="495"/>
        <v>Cumple</v>
      </c>
      <c r="KG84" s="929" t="str">
        <f t="shared" ref="KG84" si="496">IF(KG81="Excluye AF","No Cumple","Cumple")</f>
        <v>No Cumple</v>
      </c>
      <c r="KH84" s="929" t="str">
        <f t="shared" ref="KH84:KJ84" si="497">IF(KG71="Excluye AF","No Cumple","Cumple")</f>
        <v>Cumple</v>
      </c>
      <c r="KI84" s="929" t="str">
        <f t="shared" si="497"/>
        <v>Cumple</v>
      </c>
      <c r="KJ84" s="929" t="str">
        <f t="shared" si="497"/>
        <v>Cumple</v>
      </c>
      <c r="KK84" s="929" t="str">
        <f t="shared" ref="KK84" si="498">IF(KK81="Excluye AF","No Cumple","Cumple")</f>
        <v>No Cumple</v>
      </c>
      <c r="KL84" s="929" t="str">
        <f t="shared" ref="KL84:KN84" si="499">IF(KK71="Excluye AF","No Cumple","Cumple")</f>
        <v>Cumple</v>
      </c>
      <c r="KM84" s="929" t="str">
        <f t="shared" si="499"/>
        <v>Cumple</v>
      </c>
      <c r="KN84" s="929" t="str">
        <f t="shared" si="499"/>
        <v>Cumple</v>
      </c>
      <c r="KO84" s="929" t="str">
        <f t="shared" ref="KO84" si="500">IF(KO81="Excluye AF","No Cumple","Cumple")</f>
        <v>No Cumple</v>
      </c>
      <c r="KP84" s="929" t="str">
        <f t="shared" ref="KP84:KR84" si="501">IF(KO71="Excluye AF","No Cumple","Cumple")</f>
        <v>Cumple</v>
      </c>
      <c r="KQ84" s="929" t="str">
        <f t="shared" si="501"/>
        <v>Cumple</v>
      </c>
      <c r="KR84" s="929" t="str">
        <f t="shared" si="501"/>
        <v>Cumple</v>
      </c>
      <c r="KS84" s="929" t="str">
        <f t="shared" ref="KS84" si="502">IF(KS81="Excluye AF","No Cumple","Cumple")</f>
        <v>No Cumple</v>
      </c>
      <c r="KT84" s="929" t="str">
        <f t="shared" ref="KT84:KV84" si="503">IF(KS71="Excluye AF","No Cumple","Cumple")</f>
        <v>Cumple</v>
      </c>
      <c r="KU84" s="929" t="str">
        <f t="shared" si="503"/>
        <v>Cumple</v>
      </c>
      <c r="KV84" s="929" t="str">
        <f t="shared" si="503"/>
        <v>Cumple</v>
      </c>
      <c r="KW84" s="929" t="str">
        <f t="shared" ref="KW84" si="504">IF(KW81="Excluye AF","No Cumple","Cumple")</f>
        <v>No Cumple</v>
      </c>
      <c r="KX84" s="929" t="str">
        <f t="shared" ref="KX84:KZ84" si="505">IF(KW71="Excluye AF","No Cumple","Cumple")</f>
        <v>Cumple</v>
      </c>
      <c r="KY84" s="929" t="str">
        <f t="shared" si="505"/>
        <v>Cumple</v>
      </c>
      <c r="KZ84" s="929" t="str">
        <f t="shared" si="505"/>
        <v>Cumple</v>
      </c>
      <c r="LA84" s="929" t="str">
        <f t="shared" ref="LA84" si="506">IF(LA81="Excluye AF","No Cumple","Cumple")</f>
        <v>No Cumple</v>
      </c>
      <c r="LB84" s="929" t="str">
        <f t="shared" ref="LB84:LD84" si="507">IF(LA71="Excluye AF","No Cumple","Cumple")</f>
        <v>Cumple</v>
      </c>
      <c r="LC84" s="929" t="str">
        <f t="shared" si="507"/>
        <v>Cumple</v>
      </c>
      <c r="LD84" s="929" t="str">
        <f t="shared" si="507"/>
        <v>Cumple</v>
      </c>
      <c r="LE84" s="929" t="str">
        <f t="shared" ref="LE84" si="508">IF(LE81="Excluye AF","No Cumple","Cumple")</f>
        <v>No Cumple</v>
      </c>
      <c r="LF84" s="929" t="str">
        <f t="shared" ref="LF84:LH84" si="509">IF(LE71="Excluye AF","No Cumple","Cumple")</f>
        <v>Cumple</v>
      </c>
      <c r="LG84" s="929" t="str">
        <f t="shared" si="509"/>
        <v>Cumple</v>
      </c>
      <c r="LH84" s="929" t="str">
        <f t="shared" si="509"/>
        <v>Cumple</v>
      </c>
      <c r="LI84" s="929" t="str">
        <f t="shared" ref="LI84" si="510">IF(LI81="Excluye AF","No Cumple","Cumple")</f>
        <v>No Cumple</v>
      </c>
      <c r="LJ84" s="929" t="str">
        <f t="shared" ref="LJ84:LL84" si="511">IF(LI71="Excluye AF","No Cumple","Cumple")</f>
        <v>Cumple</v>
      </c>
      <c r="LK84" s="929" t="str">
        <f t="shared" si="511"/>
        <v>Cumple</v>
      </c>
      <c r="LL84" s="929" t="str">
        <f t="shared" si="511"/>
        <v>Cumple</v>
      </c>
      <c r="LM84" s="929" t="str">
        <f t="shared" ref="LM84" si="512">IF(LM81="Excluye AF","No Cumple","Cumple")</f>
        <v>No Cumple</v>
      </c>
      <c r="LN84" s="929" t="str">
        <f t="shared" ref="LN84:LP84" si="513">IF(LM71="Excluye AF","No Cumple","Cumple")</f>
        <v>Cumple</v>
      </c>
      <c r="LO84" s="929" t="str">
        <f t="shared" si="513"/>
        <v>Cumple</v>
      </c>
      <c r="LP84" s="929" t="str">
        <f t="shared" si="513"/>
        <v>Cumple</v>
      </c>
      <c r="LQ84" s="929" t="str">
        <f t="shared" ref="LQ84" si="514">IF(LQ81="Excluye AF","No Cumple","Cumple")</f>
        <v>No Cumple</v>
      </c>
      <c r="LR84" s="929" t="str">
        <f t="shared" ref="LR84:LT84" si="515">IF(LQ71="Excluye AF","No Cumple","Cumple")</f>
        <v>Cumple</v>
      </c>
      <c r="LS84" s="929" t="str">
        <f t="shared" si="515"/>
        <v>Cumple</v>
      </c>
      <c r="LT84" s="929" t="str">
        <f t="shared" si="515"/>
        <v>Cumple</v>
      </c>
      <c r="LU84" s="929" t="str">
        <f t="shared" ref="LU84" si="516">IF(LU81="Excluye AF","No Cumple","Cumple")</f>
        <v>No Cumple</v>
      </c>
      <c r="LV84" s="929" t="str">
        <f t="shared" ref="LV84:LX84" si="517">IF(LU71="Excluye AF","No Cumple","Cumple")</f>
        <v>Cumple</v>
      </c>
      <c r="LW84" s="929" t="str">
        <f t="shared" si="517"/>
        <v>Cumple</v>
      </c>
      <c r="LX84" s="929" t="str">
        <f t="shared" si="517"/>
        <v>Cumple</v>
      </c>
      <c r="LY84" s="929" t="str">
        <f t="shared" ref="LY84" si="518">IF(LY81="Excluye AF","No Cumple","Cumple")</f>
        <v>No Cumple</v>
      </c>
      <c r="LZ84" s="929" t="str">
        <f t="shared" ref="LZ84:MB84" si="519">IF(LY71="Excluye AF","No Cumple","Cumple")</f>
        <v>Cumple</v>
      </c>
      <c r="MA84" s="929" t="str">
        <f t="shared" si="519"/>
        <v>Cumple</v>
      </c>
      <c r="MB84" s="929" t="str">
        <f t="shared" si="519"/>
        <v>Cumple</v>
      </c>
      <c r="MC84" s="929" t="str">
        <f t="shared" ref="MC84" si="520">IF(MC81="Excluye AF","No Cumple","Cumple")</f>
        <v>No Cumple</v>
      </c>
      <c r="MD84" s="929" t="str">
        <f t="shared" ref="MD84:MF84" si="521">IF(MC71="Excluye AF","No Cumple","Cumple")</f>
        <v>Cumple</v>
      </c>
      <c r="ME84" s="929" t="str">
        <f t="shared" si="521"/>
        <v>Cumple</v>
      </c>
      <c r="MF84" s="929" t="str">
        <f t="shared" si="521"/>
        <v>Cumple</v>
      </c>
      <c r="MG84" s="929" t="str">
        <f t="shared" ref="MG84" si="522">IF(MG81="Excluye AF","No Cumple","Cumple")</f>
        <v>No Cumple</v>
      </c>
      <c r="MH84" s="929" t="str">
        <f t="shared" ref="MH84:MJ84" si="523">IF(MG71="Excluye AF","No Cumple","Cumple")</f>
        <v>Cumple</v>
      </c>
      <c r="MI84" s="929" t="str">
        <f t="shared" si="523"/>
        <v>Cumple</v>
      </c>
      <c r="MJ84" s="929" t="str">
        <f t="shared" si="523"/>
        <v>Cumple</v>
      </c>
      <c r="MK84" s="929" t="str">
        <f t="shared" ref="MK84" si="524">IF(MK81="Excluye AF","No Cumple","Cumple")</f>
        <v>No Cumple</v>
      </c>
      <c r="ML84" s="929" t="str">
        <f t="shared" ref="ML84:MN84" si="525">IF(MK71="Excluye AF","No Cumple","Cumple")</f>
        <v>Cumple</v>
      </c>
      <c r="MM84" s="929" t="str">
        <f t="shared" si="525"/>
        <v>Cumple</v>
      </c>
      <c r="MN84" s="929" t="str">
        <f t="shared" si="525"/>
        <v>Cumple</v>
      </c>
      <c r="MO84" s="929" t="str">
        <f t="shared" ref="MO84" si="526">IF(MO81="Excluye AF","No Cumple","Cumple")</f>
        <v>No Cumple</v>
      </c>
      <c r="MP84" s="929" t="str">
        <f t="shared" ref="MP84:MR84" si="527">IF(MO71="Excluye AF","No Cumple","Cumple")</f>
        <v>Cumple</v>
      </c>
      <c r="MQ84" s="929" t="str">
        <f t="shared" si="527"/>
        <v>Cumple</v>
      </c>
      <c r="MR84" s="929" t="str">
        <f t="shared" si="527"/>
        <v>Cumple</v>
      </c>
      <c r="MS84" s="929" t="str">
        <f t="shared" ref="MS84" si="528">IF(MS81="Excluye AF","No Cumple","Cumple")</f>
        <v>No Cumple</v>
      </c>
      <c r="MT84" s="929" t="str">
        <f t="shared" ref="MT84:MV84" si="529">IF(MS71="Excluye AF","No Cumple","Cumple")</f>
        <v>Cumple</v>
      </c>
      <c r="MU84" s="929" t="str">
        <f t="shared" si="529"/>
        <v>Cumple</v>
      </c>
      <c r="MV84" s="929" t="str">
        <f t="shared" si="529"/>
        <v>Cumple</v>
      </c>
      <c r="MW84" s="929" t="str">
        <f t="shared" ref="MW84" si="530">IF(MW81="Excluye AF","No Cumple","Cumple")</f>
        <v>No Cumple</v>
      </c>
      <c r="MX84" s="929" t="str">
        <f t="shared" ref="MX84:MZ84" si="531">IF(MW71="Excluye AF","No Cumple","Cumple")</f>
        <v>Cumple</v>
      </c>
      <c r="MY84" s="929" t="str">
        <f t="shared" si="531"/>
        <v>Cumple</v>
      </c>
      <c r="MZ84" s="929" t="str">
        <f t="shared" si="531"/>
        <v>Cumple</v>
      </c>
      <c r="NA84" s="929" t="str">
        <f t="shared" ref="NA84" si="532">IF(NA81="Excluye AF","No Cumple","Cumple")</f>
        <v>No Cumple</v>
      </c>
      <c r="NB84" s="929" t="str">
        <f t="shared" ref="NB84:ND84" si="533">IF(NA71="Excluye AF","No Cumple","Cumple")</f>
        <v>Cumple</v>
      </c>
      <c r="NC84" s="929" t="str">
        <f t="shared" si="533"/>
        <v>Cumple</v>
      </c>
      <c r="ND84" s="929" t="str">
        <f t="shared" si="533"/>
        <v>Cumple</v>
      </c>
      <c r="NE84" s="929" t="str">
        <f t="shared" ref="NE84" si="534">IF(NE81="Excluye AF","No Cumple","Cumple")</f>
        <v>No Cumple</v>
      </c>
      <c r="NF84" s="929" t="str">
        <f t="shared" ref="NF84:NH84" si="535">IF(NE71="Excluye AF","No Cumple","Cumple")</f>
        <v>Cumple</v>
      </c>
      <c r="NG84" s="929" t="str">
        <f t="shared" si="535"/>
        <v>Cumple</v>
      </c>
      <c r="NH84" s="929" t="str">
        <f t="shared" si="535"/>
        <v>Cumple</v>
      </c>
      <c r="NI84" s="101"/>
      <c r="NJ84" s="101"/>
      <c r="NK84" s="101"/>
      <c r="NL84" s="101"/>
    </row>
    <row r="85" spans="1:381" s="29" customFormat="1" ht="39" hidden="1" customHeight="1">
      <c r="A85" s="150"/>
      <c r="B85" s="150"/>
      <c r="C85" s="150"/>
      <c r="D85" s="150"/>
      <c r="E85" s="150"/>
      <c r="F85" s="150"/>
      <c r="G85" s="150"/>
      <c r="H85" s="150"/>
      <c r="I85" s="151"/>
      <c r="J85" s="350"/>
      <c r="K85" s="152"/>
      <c r="L85" s="152"/>
      <c r="M85" s="929" t="str">
        <f>CONCATENATE(M84,N19)</f>
        <v>No Cumple</v>
      </c>
      <c r="N85" s="929"/>
      <c r="O85" s="929"/>
      <c r="P85" s="929"/>
      <c r="Q85" s="929" t="str">
        <f t="shared" ref="Q85" si="536">CONCATENATE(Q84,R19)</f>
        <v>No Cumple</v>
      </c>
      <c r="R85" s="929"/>
      <c r="S85" s="929"/>
      <c r="T85" s="929"/>
      <c r="U85" s="929" t="str">
        <f t="shared" ref="U85" si="537">CONCATENATE(U84,V19)</f>
        <v>No Cumple</v>
      </c>
      <c r="V85" s="929"/>
      <c r="W85" s="929"/>
      <c r="X85" s="929"/>
      <c r="Y85" s="929" t="str">
        <f t="shared" ref="Y85" si="538">CONCATENATE(Y84,Z19)</f>
        <v>No Cumple</v>
      </c>
      <c r="Z85" s="929"/>
      <c r="AA85" s="929"/>
      <c r="AB85" s="929"/>
      <c r="AC85" s="929" t="str">
        <f t="shared" ref="AC85" si="539">CONCATENATE(AC84,AD19)</f>
        <v>No Cumple</v>
      </c>
      <c r="AD85" s="929"/>
      <c r="AE85" s="929"/>
      <c r="AF85" s="929"/>
      <c r="AG85" s="929" t="str">
        <f t="shared" ref="AG85" si="540">CONCATENATE(AG84,AH19)</f>
        <v>No Cumple</v>
      </c>
      <c r="AH85" s="929"/>
      <c r="AI85" s="929"/>
      <c r="AJ85" s="929"/>
      <c r="AK85" s="929" t="str">
        <f t="shared" ref="AK85" si="541">CONCATENATE(AK84,AL19)</f>
        <v>No Cumple</v>
      </c>
      <c r="AL85" s="929"/>
      <c r="AM85" s="929"/>
      <c r="AN85" s="929"/>
      <c r="AO85" s="929" t="str">
        <f t="shared" ref="AO85" si="542">CONCATENATE(AO84,AP19)</f>
        <v>No Cumple</v>
      </c>
      <c r="AP85" s="929"/>
      <c r="AQ85" s="929"/>
      <c r="AR85" s="929"/>
      <c r="AS85" s="929" t="str">
        <f t="shared" ref="AS85" si="543">CONCATENATE(AS84,AT19)</f>
        <v>No Cumple</v>
      </c>
      <c r="AT85" s="929"/>
      <c r="AU85" s="929"/>
      <c r="AV85" s="929"/>
      <c r="AW85" s="929" t="str">
        <f t="shared" ref="AW85" si="544">CONCATENATE(AW84,AX19)</f>
        <v>No Cumple</v>
      </c>
      <c r="AX85" s="929"/>
      <c r="AY85" s="929"/>
      <c r="AZ85" s="929"/>
      <c r="BA85" s="929" t="str">
        <f t="shared" ref="BA85" si="545">CONCATENATE(BA84,BB19)</f>
        <v>No Cumple</v>
      </c>
      <c r="BB85" s="929"/>
      <c r="BC85" s="929"/>
      <c r="BD85" s="929"/>
      <c r="BE85" s="929" t="str">
        <f t="shared" ref="BE85" si="546">CONCATENATE(BE84,BF19)</f>
        <v>No Cumple</v>
      </c>
      <c r="BF85" s="929"/>
      <c r="BG85" s="929"/>
      <c r="BH85" s="929"/>
      <c r="BI85" s="929" t="str">
        <f t="shared" ref="BI85" si="547">CONCATENATE(BI84,BJ19)</f>
        <v>No Cumple</v>
      </c>
      <c r="BJ85" s="929"/>
      <c r="BK85" s="929"/>
      <c r="BL85" s="929"/>
      <c r="BM85" s="929" t="str">
        <f t="shared" ref="BM85" si="548">CONCATENATE(BM84,BN19)</f>
        <v>No Cumple</v>
      </c>
      <c r="BN85" s="929"/>
      <c r="BO85" s="929"/>
      <c r="BP85" s="929"/>
      <c r="BQ85" s="929" t="str">
        <f t="shared" ref="BQ85" si="549">CONCATENATE(BQ84,BR19)</f>
        <v>No Cumple</v>
      </c>
      <c r="BR85" s="929"/>
      <c r="BS85" s="929"/>
      <c r="BT85" s="929"/>
      <c r="BU85" s="929" t="str">
        <f t="shared" ref="BU85" si="550">CONCATENATE(BU84,BV19)</f>
        <v>No Cumple</v>
      </c>
      <c r="BV85" s="929"/>
      <c r="BW85" s="929"/>
      <c r="BX85" s="929"/>
      <c r="BY85" s="929" t="str">
        <f t="shared" ref="BY85" si="551">CONCATENATE(BY84,BZ19)</f>
        <v>No Cumple</v>
      </c>
      <c r="BZ85" s="929"/>
      <c r="CA85" s="929"/>
      <c r="CB85" s="929"/>
      <c r="CC85" s="929" t="str">
        <f t="shared" ref="CC85" si="552">CONCATENATE(CC84,CD19)</f>
        <v>No Cumple</v>
      </c>
      <c r="CD85" s="929"/>
      <c r="CE85" s="929"/>
      <c r="CF85" s="929"/>
      <c r="CG85" s="929" t="str">
        <f t="shared" ref="CG85" si="553">CONCATENATE(CG84,CH19)</f>
        <v>No Cumple</v>
      </c>
      <c r="CH85" s="929"/>
      <c r="CI85" s="929"/>
      <c r="CJ85" s="929"/>
      <c r="CK85" s="929" t="str">
        <f t="shared" ref="CK85" si="554">CONCATENATE(CK84,CL19)</f>
        <v>No Cumple</v>
      </c>
      <c r="CL85" s="929"/>
      <c r="CM85" s="929"/>
      <c r="CN85" s="929"/>
      <c r="CO85" s="929" t="str">
        <f t="shared" ref="CO85" si="555">CONCATENATE(CO84,CP19)</f>
        <v>No Cumple</v>
      </c>
      <c r="CP85" s="929"/>
      <c r="CQ85" s="929"/>
      <c r="CR85" s="929"/>
      <c r="CS85" s="929" t="str">
        <f t="shared" ref="CS85" si="556">CONCATENATE(CS84,CT19)</f>
        <v>No Cumple</v>
      </c>
      <c r="CT85" s="929"/>
      <c r="CU85" s="929"/>
      <c r="CV85" s="929"/>
      <c r="CW85" s="929" t="str">
        <f t="shared" ref="CW85" si="557">CONCATENATE(CW84,CX19)</f>
        <v>No Cumple</v>
      </c>
      <c r="CX85" s="929"/>
      <c r="CY85" s="929"/>
      <c r="CZ85" s="929"/>
      <c r="DA85" s="929" t="str">
        <f t="shared" ref="DA85" si="558">CONCATENATE(DA84,DB19)</f>
        <v>No Cumple</v>
      </c>
      <c r="DB85" s="929"/>
      <c r="DC85" s="929"/>
      <c r="DD85" s="929"/>
      <c r="DE85" s="929" t="str">
        <f t="shared" ref="DE85" si="559">CONCATENATE(DE84,DF19)</f>
        <v>No Cumple</v>
      </c>
      <c r="DF85" s="929"/>
      <c r="DG85" s="929"/>
      <c r="DH85" s="929"/>
      <c r="DI85" s="929" t="str">
        <f t="shared" ref="DI85" si="560">CONCATENATE(DI84,DJ19)</f>
        <v>No Cumple</v>
      </c>
      <c r="DJ85" s="929"/>
      <c r="DK85" s="929"/>
      <c r="DL85" s="929"/>
      <c r="DM85" s="929" t="str">
        <f t="shared" ref="DM85" si="561">CONCATENATE(DM84,DN19)</f>
        <v>No Cumple</v>
      </c>
      <c r="DN85" s="929"/>
      <c r="DO85" s="929"/>
      <c r="DP85" s="929"/>
      <c r="DQ85" s="929" t="str">
        <f t="shared" ref="DQ85" si="562">CONCATENATE(DQ84,DR19)</f>
        <v>No Cumple</v>
      </c>
      <c r="DR85" s="929"/>
      <c r="DS85" s="929"/>
      <c r="DT85" s="929"/>
      <c r="DU85" s="929" t="str">
        <f t="shared" ref="DU85" si="563">CONCATENATE(DU84,DV19)</f>
        <v>No Cumple</v>
      </c>
      <c r="DV85" s="929"/>
      <c r="DW85" s="929"/>
      <c r="DX85" s="929"/>
      <c r="DY85" s="929" t="str">
        <f t="shared" ref="DY85" si="564">CONCATENATE(DY84,DZ19)</f>
        <v>No Cumple</v>
      </c>
      <c r="DZ85" s="929"/>
      <c r="EA85" s="929"/>
      <c r="EB85" s="929"/>
      <c r="EC85" s="929" t="str">
        <f t="shared" ref="EC85" si="565">CONCATENATE(EC84,ED19)</f>
        <v>No Cumple</v>
      </c>
      <c r="ED85" s="929"/>
      <c r="EE85" s="929"/>
      <c r="EF85" s="929"/>
      <c r="EG85" s="929" t="str">
        <f t="shared" ref="EG85" si="566">CONCATENATE(EG84,EH19)</f>
        <v>No Cumple</v>
      </c>
      <c r="EH85" s="929"/>
      <c r="EI85" s="929"/>
      <c r="EJ85" s="929"/>
      <c r="EK85" s="929" t="str">
        <f t="shared" ref="EK85" si="567">CONCATENATE(EK84,EL19)</f>
        <v>No Cumple</v>
      </c>
      <c r="EL85" s="929"/>
      <c r="EM85" s="929"/>
      <c r="EN85" s="929"/>
      <c r="EO85" s="929" t="str">
        <f t="shared" ref="EO85" si="568">CONCATENATE(EO84,EP19)</f>
        <v>No Cumple</v>
      </c>
      <c r="EP85" s="929"/>
      <c r="EQ85" s="929"/>
      <c r="ER85" s="929"/>
      <c r="ES85" s="929" t="str">
        <f t="shared" ref="ES85" si="569">CONCATENATE(ES84,ET19)</f>
        <v>No Cumple</v>
      </c>
      <c r="ET85" s="929"/>
      <c r="EU85" s="929"/>
      <c r="EV85" s="929"/>
      <c r="EW85" s="929" t="str">
        <f t="shared" ref="EW85" si="570">CONCATENATE(EW84,EX19)</f>
        <v>No Cumple</v>
      </c>
      <c r="EX85" s="929"/>
      <c r="EY85" s="929"/>
      <c r="EZ85" s="929"/>
      <c r="FA85" s="929" t="str">
        <f t="shared" ref="FA85" si="571">CONCATENATE(FA84,FB19)</f>
        <v>No Cumple</v>
      </c>
      <c r="FB85" s="929"/>
      <c r="FC85" s="929"/>
      <c r="FD85" s="929"/>
      <c r="FE85" s="929" t="str">
        <f t="shared" ref="FE85" si="572">CONCATENATE(FE84,FF19)</f>
        <v>No Cumple</v>
      </c>
      <c r="FF85" s="929"/>
      <c r="FG85" s="929"/>
      <c r="FH85" s="929"/>
      <c r="FI85" s="929" t="str">
        <f t="shared" ref="FI85" si="573">CONCATENATE(FI84,FJ19)</f>
        <v>No Cumple</v>
      </c>
      <c r="FJ85" s="929"/>
      <c r="FK85" s="929"/>
      <c r="FL85" s="929"/>
      <c r="FM85" s="929" t="str">
        <f t="shared" ref="FM85" si="574">CONCATENATE(FM84,FN19)</f>
        <v>No Cumple</v>
      </c>
      <c r="FN85" s="929"/>
      <c r="FO85" s="929"/>
      <c r="FP85" s="929"/>
      <c r="FQ85" s="929" t="str">
        <f t="shared" ref="FQ85" si="575">CONCATENATE(FQ84,FR19)</f>
        <v>No Cumple</v>
      </c>
      <c r="FR85" s="929"/>
      <c r="FS85" s="929"/>
      <c r="FT85" s="929"/>
      <c r="FU85" s="929" t="str">
        <f t="shared" ref="FU85" si="576">CONCATENATE(FU84,FV19)</f>
        <v>No Cumple</v>
      </c>
      <c r="FV85" s="929"/>
      <c r="FW85" s="929"/>
      <c r="FX85" s="929"/>
      <c r="FY85" s="929" t="str">
        <f t="shared" ref="FY85" si="577">CONCATENATE(FY84,FZ19)</f>
        <v>No Cumple</v>
      </c>
      <c r="FZ85" s="929"/>
      <c r="GA85" s="929"/>
      <c r="GB85" s="929"/>
      <c r="GC85" s="929" t="str">
        <f t="shared" ref="GC85" si="578">CONCATENATE(GC84,GD19)</f>
        <v>No Cumple</v>
      </c>
      <c r="GD85" s="929"/>
      <c r="GE85" s="929"/>
      <c r="GF85" s="929"/>
      <c r="GG85" s="929" t="str">
        <f t="shared" ref="GG85" si="579">CONCATENATE(GG84,GH19)</f>
        <v>No Cumple</v>
      </c>
      <c r="GH85" s="929"/>
      <c r="GI85" s="929"/>
      <c r="GJ85" s="929"/>
      <c r="GK85" s="929" t="str">
        <f t="shared" ref="GK85" si="580">CONCATENATE(GK84,GL19)</f>
        <v>No Cumple</v>
      </c>
      <c r="GL85" s="929"/>
      <c r="GM85" s="929"/>
      <c r="GN85" s="929"/>
      <c r="GO85" s="929" t="str">
        <f t="shared" ref="GO85" si="581">CONCATENATE(GO84,GP19)</f>
        <v>No Cumple</v>
      </c>
      <c r="GP85" s="929"/>
      <c r="GQ85" s="929"/>
      <c r="GR85" s="929"/>
      <c r="GS85" s="929" t="str">
        <f t="shared" ref="GS85" si="582">CONCATENATE(GS84,GT19)</f>
        <v>No Cumple</v>
      </c>
      <c r="GT85" s="929"/>
      <c r="GU85" s="929"/>
      <c r="GV85" s="929"/>
      <c r="GW85" s="929" t="str">
        <f t="shared" ref="GW85" si="583">CONCATENATE(GW84,GX19)</f>
        <v>No Cumple</v>
      </c>
      <c r="GX85" s="929"/>
      <c r="GY85" s="929"/>
      <c r="GZ85" s="929"/>
      <c r="HA85" s="929" t="str">
        <f t="shared" ref="HA85" si="584">CONCATENATE(HA84,HB19)</f>
        <v>No Cumple</v>
      </c>
      <c r="HB85" s="929"/>
      <c r="HC85" s="929"/>
      <c r="HD85" s="929"/>
      <c r="HE85" s="929" t="str">
        <f t="shared" ref="HE85" si="585">CONCATENATE(HE84,HF19)</f>
        <v>No Cumple</v>
      </c>
      <c r="HF85" s="929"/>
      <c r="HG85" s="929"/>
      <c r="HH85" s="929"/>
      <c r="HI85" s="929" t="str">
        <f t="shared" ref="HI85" si="586">CONCATENATE(HI84,HJ19)</f>
        <v>No Cumple</v>
      </c>
      <c r="HJ85" s="929"/>
      <c r="HK85" s="929"/>
      <c r="HL85" s="929"/>
      <c r="HM85" s="929" t="str">
        <f t="shared" ref="HM85" si="587">CONCATENATE(HM84,HN19)</f>
        <v>No Cumple</v>
      </c>
      <c r="HN85" s="929"/>
      <c r="HO85" s="929"/>
      <c r="HP85" s="929"/>
      <c r="HQ85" s="929" t="str">
        <f t="shared" ref="HQ85" si="588">CONCATENATE(HQ84,HR19)</f>
        <v>No Cumple</v>
      </c>
      <c r="HR85" s="929"/>
      <c r="HS85" s="929"/>
      <c r="HT85" s="929"/>
      <c r="HU85" s="929" t="str">
        <f t="shared" ref="HU85" si="589">CONCATENATE(HU84,HV19)</f>
        <v>No Cumple</v>
      </c>
      <c r="HV85" s="929"/>
      <c r="HW85" s="929"/>
      <c r="HX85" s="929"/>
      <c r="HY85" s="929" t="str">
        <f t="shared" ref="HY85" si="590">CONCATENATE(HY84,HZ19)</f>
        <v>No Cumple</v>
      </c>
      <c r="HZ85" s="929"/>
      <c r="IA85" s="929"/>
      <c r="IB85" s="929"/>
      <c r="IC85" s="929" t="str">
        <f t="shared" ref="IC85" si="591">CONCATENATE(IC84,ID19)</f>
        <v>No Cumple</v>
      </c>
      <c r="ID85" s="929"/>
      <c r="IE85" s="929"/>
      <c r="IF85" s="929"/>
      <c r="IG85" s="929" t="str">
        <f t="shared" ref="IG85" si="592">CONCATENATE(IG84,IH19)</f>
        <v>No Cumple</v>
      </c>
      <c r="IH85" s="929"/>
      <c r="II85" s="929"/>
      <c r="IJ85" s="929"/>
      <c r="IK85" s="929" t="str">
        <f t="shared" ref="IK85" si="593">CONCATENATE(IK84,IL19)</f>
        <v>No Cumple</v>
      </c>
      <c r="IL85" s="929"/>
      <c r="IM85" s="929"/>
      <c r="IN85" s="929"/>
      <c r="IO85" s="929" t="str">
        <f t="shared" ref="IO85" si="594">CONCATENATE(IO84,IP19)</f>
        <v>No Cumple</v>
      </c>
      <c r="IP85" s="929"/>
      <c r="IQ85" s="929"/>
      <c r="IR85" s="929"/>
      <c r="IS85" s="929" t="str">
        <f t="shared" ref="IS85" si="595">CONCATENATE(IS84,IT19)</f>
        <v>No Cumple</v>
      </c>
      <c r="IT85" s="929"/>
      <c r="IU85" s="929"/>
      <c r="IV85" s="929"/>
      <c r="IW85" s="929" t="str">
        <f t="shared" ref="IW85" si="596">CONCATENATE(IW84,IX19)</f>
        <v>No Cumple</v>
      </c>
      <c r="IX85" s="929"/>
      <c r="IY85" s="929"/>
      <c r="IZ85" s="929"/>
      <c r="JA85" s="929" t="str">
        <f t="shared" ref="JA85" si="597">CONCATENATE(JA84,JB19)</f>
        <v>No Cumple</v>
      </c>
      <c r="JB85" s="929"/>
      <c r="JC85" s="929"/>
      <c r="JD85" s="929"/>
      <c r="JE85" s="929" t="str">
        <f t="shared" ref="JE85" si="598">CONCATENATE(JE84,JF19)</f>
        <v>No Cumple</v>
      </c>
      <c r="JF85" s="929"/>
      <c r="JG85" s="929"/>
      <c r="JH85" s="929"/>
      <c r="JI85" s="929" t="str">
        <f t="shared" ref="JI85" si="599">CONCATENATE(JI84,JJ19)</f>
        <v>No Cumple</v>
      </c>
      <c r="JJ85" s="929"/>
      <c r="JK85" s="929"/>
      <c r="JL85" s="929"/>
      <c r="JM85" s="929" t="str">
        <f t="shared" ref="JM85" si="600">CONCATENATE(JM84,JN19)</f>
        <v>No Cumple</v>
      </c>
      <c r="JN85" s="929"/>
      <c r="JO85" s="929"/>
      <c r="JP85" s="929"/>
      <c r="JQ85" s="929" t="str">
        <f t="shared" ref="JQ85" si="601">CONCATENATE(JQ84,JR19)</f>
        <v>No Cumple</v>
      </c>
      <c r="JR85" s="929"/>
      <c r="JS85" s="929"/>
      <c r="JT85" s="929"/>
      <c r="JU85" s="929" t="str">
        <f t="shared" ref="JU85" si="602">CONCATENATE(JU84,JV19)</f>
        <v>No Cumple</v>
      </c>
      <c r="JV85" s="929"/>
      <c r="JW85" s="929"/>
      <c r="JX85" s="929"/>
      <c r="JY85" s="929" t="str">
        <f t="shared" ref="JY85" si="603">CONCATENATE(JY84,JZ19)</f>
        <v>No Cumple</v>
      </c>
      <c r="JZ85" s="929"/>
      <c r="KA85" s="929"/>
      <c r="KB85" s="929"/>
      <c r="KC85" s="929" t="str">
        <f t="shared" ref="KC85" si="604">CONCATENATE(KC84,KD19)</f>
        <v>No Cumple</v>
      </c>
      <c r="KD85" s="929"/>
      <c r="KE85" s="929"/>
      <c r="KF85" s="929"/>
      <c r="KG85" s="929" t="str">
        <f t="shared" ref="KG85" si="605">CONCATENATE(KG84,KH19)</f>
        <v>No Cumple</v>
      </c>
      <c r="KH85" s="929"/>
      <c r="KI85" s="929"/>
      <c r="KJ85" s="929"/>
      <c r="KK85" s="929" t="str">
        <f t="shared" ref="KK85" si="606">CONCATENATE(KK84,KL19)</f>
        <v>No Cumple</v>
      </c>
      <c r="KL85" s="929"/>
      <c r="KM85" s="929"/>
      <c r="KN85" s="929"/>
      <c r="KO85" s="929" t="str">
        <f t="shared" ref="KO85" si="607">CONCATENATE(KO84,KP19)</f>
        <v>No Cumple</v>
      </c>
      <c r="KP85" s="929"/>
      <c r="KQ85" s="929"/>
      <c r="KR85" s="929"/>
      <c r="KS85" s="929" t="str">
        <f t="shared" ref="KS85" si="608">CONCATENATE(KS84,KT19)</f>
        <v>No Cumple</v>
      </c>
      <c r="KT85" s="929"/>
      <c r="KU85" s="929"/>
      <c r="KV85" s="929"/>
      <c r="KW85" s="929" t="str">
        <f t="shared" ref="KW85" si="609">CONCATENATE(KW84,KX19)</f>
        <v>No Cumple</v>
      </c>
      <c r="KX85" s="929"/>
      <c r="KY85" s="929"/>
      <c r="KZ85" s="929"/>
      <c r="LA85" s="929" t="str">
        <f t="shared" ref="LA85" si="610">CONCATENATE(LA84,LB19)</f>
        <v>No Cumple</v>
      </c>
      <c r="LB85" s="929"/>
      <c r="LC85" s="929"/>
      <c r="LD85" s="929"/>
      <c r="LE85" s="929" t="str">
        <f t="shared" ref="LE85" si="611">CONCATENATE(LE84,LF19)</f>
        <v>No Cumple</v>
      </c>
      <c r="LF85" s="929"/>
      <c r="LG85" s="929"/>
      <c r="LH85" s="929"/>
      <c r="LI85" s="929" t="str">
        <f t="shared" ref="LI85" si="612">CONCATENATE(LI84,LJ19)</f>
        <v>No Cumple</v>
      </c>
      <c r="LJ85" s="929"/>
      <c r="LK85" s="929"/>
      <c r="LL85" s="929"/>
      <c r="LM85" s="929" t="str">
        <f t="shared" ref="LM85" si="613">CONCATENATE(LM84,LN19)</f>
        <v>No Cumple</v>
      </c>
      <c r="LN85" s="929"/>
      <c r="LO85" s="929"/>
      <c r="LP85" s="929"/>
      <c r="LQ85" s="929" t="str">
        <f t="shared" ref="LQ85" si="614">CONCATENATE(LQ84,LR19)</f>
        <v>No Cumple</v>
      </c>
      <c r="LR85" s="929"/>
      <c r="LS85" s="929"/>
      <c r="LT85" s="929"/>
      <c r="LU85" s="929" t="str">
        <f t="shared" ref="LU85" si="615">CONCATENATE(LU84,LV19)</f>
        <v>No Cumple</v>
      </c>
      <c r="LV85" s="929"/>
      <c r="LW85" s="929"/>
      <c r="LX85" s="929"/>
      <c r="LY85" s="929" t="str">
        <f t="shared" ref="LY85" si="616">CONCATENATE(LY84,LZ19)</f>
        <v>No Cumple</v>
      </c>
      <c r="LZ85" s="929"/>
      <c r="MA85" s="929"/>
      <c r="MB85" s="929"/>
      <c r="MC85" s="929" t="str">
        <f t="shared" ref="MC85" si="617">CONCATENATE(MC84,MD19)</f>
        <v>No Cumple</v>
      </c>
      <c r="MD85" s="929"/>
      <c r="ME85" s="929"/>
      <c r="MF85" s="929"/>
      <c r="MG85" s="929" t="str">
        <f t="shared" ref="MG85" si="618">CONCATENATE(MG84,MH19)</f>
        <v>No Cumple</v>
      </c>
      <c r="MH85" s="929"/>
      <c r="MI85" s="929"/>
      <c r="MJ85" s="929"/>
      <c r="MK85" s="929" t="str">
        <f t="shared" ref="MK85" si="619">CONCATENATE(MK84,ML19)</f>
        <v>No Cumple</v>
      </c>
      <c r="ML85" s="929"/>
      <c r="MM85" s="929"/>
      <c r="MN85" s="929"/>
      <c r="MO85" s="929" t="str">
        <f t="shared" ref="MO85" si="620">CONCATENATE(MO84,MP19)</f>
        <v>No Cumple</v>
      </c>
      <c r="MP85" s="929"/>
      <c r="MQ85" s="929"/>
      <c r="MR85" s="929"/>
      <c r="MS85" s="929" t="str">
        <f t="shared" ref="MS85" si="621">CONCATENATE(MS84,MT19)</f>
        <v>No Cumple</v>
      </c>
      <c r="MT85" s="929"/>
      <c r="MU85" s="929"/>
      <c r="MV85" s="929"/>
      <c r="MW85" s="929" t="str">
        <f t="shared" ref="MW85" si="622">CONCATENATE(MW84,MX19)</f>
        <v>No Cumple</v>
      </c>
      <c r="MX85" s="929"/>
      <c r="MY85" s="929"/>
      <c r="MZ85" s="929"/>
      <c r="NA85" s="929" t="str">
        <f t="shared" ref="NA85" si="623">CONCATENATE(NA84,NB19)</f>
        <v>No Cumple</v>
      </c>
      <c r="NB85" s="929"/>
      <c r="NC85" s="929"/>
      <c r="ND85" s="929"/>
      <c r="NE85" s="929" t="str">
        <f t="shared" ref="NE85" si="624">CONCATENATE(NE84,NF19)</f>
        <v>No Cumple</v>
      </c>
      <c r="NF85" s="929"/>
      <c r="NG85" s="929"/>
      <c r="NH85" s="929"/>
      <c r="NI85" s="542">
        <f>COUNTIF(M85:NH85,BB89)+COUNTIF(M85:NH85,BB90)</f>
        <v>0</v>
      </c>
      <c r="NJ85" s="101">
        <f>COUNTIF(M85:NH85,BB89)</f>
        <v>0</v>
      </c>
      <c r="NK85" s="101">
        <f>COUNTIF(M85:NH85,BB90)</f>
        <v>0</v>
      </c>
      <c r="NL85" s="513">
        <f>COUNTIF(M85:NH85,G96)+COUNTIF(M85:NH85,G97)+COUNTIF(M85:NH85,G98)+COUNTIF(M85:NH85,G99)+COUNTIF(M85:NH85,G101)+COUNTIF(M85:NH85,G100)</f>
        <v>0</v>
      </c>
    </row>
    <row r="86" spans="1:381" s="29" customFormat="1" ht="19.5" customHeight="1">
      <c r="A86" s="879" t="s">
        <v>310</v>
      </c>
      <c r="B86" s="879"/>
      <c r="C86" s="879"/>
      <c r="D86" s="879"/>
      <c r="E86" s="879"/>
      <c r="F86" s="879"/>
      <c r="G86" s="879"/>
      <c r="H86" s="879"/>
      <c r="I86" s="879"/>
      <c r="J86" s="350"/>
      <c r="K86" s="383">
        <f>SUM(K38:K79)</f>
        <v>0</v>
      </c>
      <c r="L86" s="152"/>
      <c r="M86" s="929">
        <f>SUM(M38:O78)</f>
        <v>0</v>
      </c>
      <c r="N86" s="929"/>
      <c r="O86" s="929"/>
      <c r="P86" s="929"/>
      <c r="Q86" s="929">
        <f>SUM(Q38:S78)</f>
        <v>0</v>
      </c>
      <c r="R86" s="929"/>
      <c r="S86" s="929"/>
      <c r="T86" s="929"/>
      <c r="U86" s="929">
        <f>SUM(U38:W78)</f>
        <v>0</v>
      </c>
      <c r="V86" s="929"/>
      <c r="W86" s="929"/>
      <c r="X86" s="929"/>
      <c r="Y86" s="929">
        <f t="shared" ref="Y86" si="625">SUM(Y38:AA78)</f>
        <v>0</v>
      </c>
      <c r="Z86" s="929"/>
      <c r="AA86" s="929"/>
      <c r="AB86" s="929"/>
      <c r="AC86" s="929">
        <f t="shared" ref="AC86" si="626">SUM(AC38:AE78)</f>
        <v>0</v>
      </c>
      <c r="AD86" s="929"/>
      <c r="AE86" s="929"/>
      <c r="AF86" s="929"/>
      <c r="AG86" s="929">
        <f t="shared" ref="AG86" si="627">SUM(AG38:AI78)</f>
        <v>0</v>
      </c>
      <c r="AH86" s="929"/>
      <c r="AI86" s="929"/>
      <c r="AJ86" s="929"/>
      <c r="AK86" s="929">
        <f t="shared" ref="AK86" si="628">SUM(AK38:AM78)</f>
        <v>0</v>
      </c>
      <c r="AL86" s="929"/>
      <c r="AM86" s="929"/>
      <c r="AN86" s="929"/>
      <c r="AO86" s="929">
        <f t="shared" ref="AO86" si="629">SUM(AO38:AQ78)</f>
        <v>0</v>
      </c>
      <c r="AP86" s="929"/>
      <c r="AQ86" s="929"/>
      <c r="AR86" s="929"/>
      <c r="AS86" s="929">
        <f t="shared" ref="AS86" si="630">SUM(AS38:AU78)</f>
        <v>0</v>
      </c>
      <c r="AT86" s="929"/>
      <c r="AU86" s="929"/>
      <c r="AV86" s="929"/>
      <c r="AW86" s="929">
        <f t="shared" ref="AW86" si="631">SUM(AW38:AY78)</f>
        <v>0</v>
      </c>
      <c r="AX86" s="929"/>
      <c r="AY86" s="929"/>
      <c r="AZ86" s="929"/>
      <c r="BA86" s="929">
        <f t="shared" ref="BA86" si="632">SUM(BA38:BC78)</f>
        <v>0</v>
      </c>
      <c r="BB86" s="929"/>
      <c r="BC86" s="929"/>
      <c r="BD86" s="929"/>
      <c r="BE86" s="929">
        <f t="shared" ref="BE86" si="633">SUM(BE38:BG78)</f>
        <v>0</v>
      </c>
      <c r="BF86" s="929"/>
      <c r="BG86" s="929"/>
      <c r="BH86" s="929"/>
      <c r="BI86" s="929">
        <f t="shared" ref="BI86" si="634">SUM(BI38:BK78)</f>
        <v>0</v>
      </c>
      <c r="BJ86" s="929"/>
      <c r="BK86" s="929"/>
      <c r="BL86" s="929"/>
      <c r="BM86" s="929">
        <f t="shared" ref="BM86" si="635">SUM(BM38:BO78)</f>
        <v>0</v>
      </c>
      <c r="BN86" s="929"/>
      <c r="BO86" s="929"/>
      <c r="BP86" s="929"/>
      <c r="BQ86" s="929">
        <f t="shared" ref="BQ86" si="636">SUM(BQ38:BS78)</f>
        <v>0</v>
      </c>
      <c r="BR86" s="929"/>
      <c r="BS86" s="929"/>
      <c r="BT86" s="929"/>
      <c r="BU86" s="929">
        <f t="shared" ref="BU86" si="637">SUM(BU38:BW78)</f>
        <v>0</v>
      </c>
      <c r="BV86" s="929"/>
      <c r="BW86" s="929"/>
      <c r="BX86" s="929"/>
      <c r="BY86" s="929">
        <f t="shared" ref="BY86" si="638">SUM(BY38:CA78)</f>
        <v>0</v>
      </c>
      <c r="BZ86" s="929"/>
      <c r="CA86" s="929"/>
      <c r="CB86" s="929"/>
      <c r="CC86" s="929">
        <f t="shared" ref="CC86" si="639">SUM(CC38:CE78)</f>
        <v>0</v>
      </c>
      <c r="CD86" s="929"/>
      <c r="CE86" s="929"/>
      <c r="CF86" s="929"/>
      <c r="CG86" s="929">
        <f t="shared" ref="CG86" si="640">SUM(CG38:CI78)</f>
        <v>0</v>
      </c>
      <c r="CH86" s="929"/>
      <c r="CI86" s="929"/>
      <c r="CJ86" s="929"/>
      <c r="CK86" s="929">
        <f t="shared" ref="CK86" si="641">SUM(CK38:CM78)</f>
        <v>0</v>
      </c>
      <c r="CL86" s="929"/>
      <c r="CM86" s="929"/>
      <c r="CN86" s="929"/>
      <c r="CO86" s="929">
        <f t="shared" ref="CO86" si="642">SUM(CO38:CQ78)</f>
        <v>0</v>
      </c>
      <c r="CP86" s="929"/>
      <c r="CQ86" s="929"/>
      <c r="CR86" s="929"/>
      <c r="CS86" s="929">
        <f t="shared" ref="CS86" si="643">SUM(CS38:CU78)</f>
        <v>0</v>
      </c>
      <c r="CT86" s="929"/>
      <c r="CU86" s="929"/>
      <c r="CV86" s="929"/>
      <c r="CW86" s="929">
        <f t="shared" ref="CW86" si="644">SUM(CW38:CY78)</f>
        <v>0</v>
      </c>
      <c r="CX86" s="929"/>
      <c r="CY86" s="929"/>
      <c r="CZ86" s="929"/>
      <c r="DA86" s="929">
        <f t="shared" ref="DA86" si="645">SUM(DA38:DC78)</f>
        <v>0</v>
      </c>
      <c r="DB86" s="929"/>
      <c r="DC86" s="929"/>
      <c r="DD86" s="929"/>
      <c r="DE86" s="929">
        <f t="shared" ref="DE86" si="646">SUM(DE38:DG78)</f>
        <v>0</v>
      </c>
      <c r="DF86" s="929"/>
      <c r="DG86" s="929"/>
      <c r="DH86" s="929"/>
      <c r="DI86" s="929">
        <f t="shared" ref="DI86" si="647">SUM(DI38:DK78)</f>
        <v>0</v>
      </c>
      <c r="DJ86" s="929"/>
      <c r="DK86" s="929"/>
      <c r="DL86" s="929"/>
      <c r="DM86" s="929">
        <f t="shared" ref="DM86" si="648">SUM(DM38:DO78)</f>
        <v>0</v>
      </c>
      <c r="DN86" s="929"/>
      <c r="DO86" s="929"/>
      <c r="DP86" s="929"/>
      <c r="DQ86" s="929">
        <f t="shared" ref="DQ86" si="649">SUM(DQ38:DS78)</f>
        <v>0</v>
      </c>
      <c r="DR86" s="929"/>
      <c r="DS86" s="929"/>
      <c r="DT86" s="929"/>
      <c r="DU86" s="929">
        <f t="shared" ref="DU86" si="650">SUM(DU38:DW78)</f>
        <v>0</v>
      </c>
      <c r="DV86" s="929"/>
      <c r="DW86" s="929"/>
      <c r="DX86" s="929"/>
      <c r="DY86" s="929">
        <f t="shared" ref="DY86" si="651">SUM(DY38:EA78)</f>
        <v>0</v>
      </c>
      <c r="DZ86" s="929"/>
      <c r="EA86" s="929"/>
      <c r="EB86" s="929"/>
      <c r="EC86" s="929">
        <f t="shared" ref="EC86" si="652">SUM(EC38:EE78)</f>
        <v>0</v>
      </c>
      <c r="ED86" s="929"/>
      <c r="EE86" s="929"/>
      <c r="EF86" s="929"/>
      <c r="EG86" s="929">
        <f t="shared" ref="EG86" si="653">SUM(EG38:EI78)</f>
        <v>0</v>
      </c>
      <c r="EH86" s="929"/>
      <c r="EI86" s="929"/>
      <c r="EJ86" s="929"/>
      <c r="EK86" s="929">
        <f t="shared" ref="EK86" si="654">SUM(EK38:EM78)</f>
        <v>0</v>
      </c>
      <c r="EL86" s="929"/>
      <c r="EM86" s="929"/>
      <c r="EN86" s="929"/>
      <c r="EO86" s="929">
        <f t="shared" ref="EO86" si="655">SUM(EO38:EQ78)</f>
        <v>0</v>
      </c>
      <c r="EP86" s="929"/>
      <c r="EQ86" s="929"/>
      <c r="ER86" s="929"/>
      <c r="ES86" s="929">
        <f t="shared" ref="ES86" si="656">SUM(ES38:EU78)</f>
        <v>0</v>
      </c>
      <c r="ET86" s="929"/>
      <c r="EU86" s="929"/>
      <c r="EV86" s="929"/>
      <c r="EW86" s="929">
        <f t="shared" ref="EW86" si="657">SUM(EW38:EY78)</f>
        <v>0</v>
      </c>
      <c r="EX86" s="929"/>
      <c r="EY86" s="929"/>
      <c r="EZ86" s="929"/>
      <c r="FA86" s="929">
        <f t="shared" ref="FA86" si="658">SUM(FA38:FC78)</f>
        <v>0</v>
      </c>
      <c r="FB86" s="929"/>
      <c r="FC86" s="929"/>
      <c r="FD86" s="929"/>
      <c r="FE86" s="929">
        <f t="shared" ref="FE86" si="659">SUM(FE38:FG78)</f>
        <v>0</v>
      </c>
      <c r="FF86" s="929"/>
      <c r="FG86" s="929"/>
      <c r="FH86" s="929"/>
      <c r="FI86" s="929">
        <f t="shared" ref="FI86" si="660">SUM(FI38:FK78)</f>
        <v>0</v>
      </c>
      <c r="FJ86" s="929"/>
      <c r="FK86" s="929"/>
      <c r="FL86" s="929"/>
      <c r="FM86" s="929">
        <f t="shared" ref="FM86" si="661">SUM(FM38:FO78)</f>
        <v>0</v>
      </c>
      <c r="FN86" s="929"/>
      <c r="FO86" s="929"/>
      <c r="FP86" s="929"/>
      <c r="FQ86" s="929">
        <f t="shared" ref="FQ86" si="662">SUM(FQ38:FS78)</f>
        <v>0</v>
      </c>
      <c r="FR86" s="929"/>
      <c r="FS86" s="929"/>
      <c r="FT86" s="929"/>
      <c r="FU86" s="929">
        <f t="shared" ref="FU86" si="663">SUM(FU38:FW78)</f>
        <v>0</v>
      </c>
      <c r="FV86" s="929"/>
      <c r="FW86" s="929"/>
      <c r="FX86" s="929"/>
      <c r="FY86" s="929">
        <f t="shared" ref="FY86" si="664">SUM(FY38:GA78)</f>
        <v>0</v>
      </c>
      <c r="FZ86" s="929"/>
      <c r="GA86" s="929"/>
      <c r="GB86" s="929"/>
      <c r="GC86" s="929">
        <f t="shared" ref="GC86" si="665">SUM(GC38:GE78)</f>
        <v>0</v>
      </c>
      <c r="GD86" s="929"/>
      <c r="GE86" s="929"/>
      <c r="GF86" s="929"/>
      <c r="GG86" s="929">
        <f t="shared" ref="GG86" si="666">SUM(GG38:GI78)</f>
        <v>0</v>
      </c>
      <c r="GH86" s="929"/>
      <c r="GI86" s="929"/>
      <c r="GJ86" s="929"/>
      <c r="GK86" s="929">
        <f t="shared" ref="GK86" si="667">SUM(GK38:GM78)</f>
        <v>0</v>
      </c>
      <c r="GL86" s="929"/>
      <c r="GM86" s="929"/>
      <c r="GN86" s="929"/>
      <c r="GO86" s="929">
        <f t="shared" ref="GO86" si="668">SUM(GO38:GQ78)</f>
        <v>0</v>
      </c>
      <c r="GP86" s="929"/>
      <c r="GQ86" s="929"/>
      <c r="GR86" s="929"/>
      <c r="GS86" s="929">
        <f t="shared" ref="GS86" si="669">SUM(GS38:GU78)</f>
        <v>0</v>
      </c>
      <c r="GT86" s="929"/>
      <c r="GU86" s="929"/>
      <c r="GV86" s="929"/>
      <c r="GW86" s="929">
        <f t="shared" ref="GW86" si="670">SUM(GW38:GY78)</f>
        <v>0</v>
      </c>
      <c r="GX86" s="929"/>
      <c r="GY86" s="929"/>
      <c r="GZ86" s="929"/>
      <c r="HA86" s="929">
        <f t="shared" ref="HA86" si="671">SUM(HA38:HC78)</f>
        <v>0</v>
      </c>
      <c r="HB86" s="929"/>
      <c r="HC86" s="929"/>
      <c r="HD86" s="929"/>
      <c r="HE86" s="929">
        <f t="shared" ref="HE86" si="672">SUM(HE38:HG78)</f>
        <v>0</v>
      </c>
      <c r="HF86" s="929"/>
      <c r="HG86" s="929"/>
      <c r="HH86" s="929"/>
      <c r="HI86" s="929">
        <f t="shared" ref="HI86" si="673">SUM(HI38:HK78)</f>
        <v>0</v>
      </c>
      <c r="HJ86" s="929"/>
      <c r="HK86" s="929"/>
      <c r="HL86" s="929"/>
      <c r="HM86" s="929">
        <f t="shared" ref="HM86" si="674">SUM(HM38:HO78)</f>
        <v>0</v>
      </c>
      <c r="HN86" s="929"/>
      <c r="HO86" s="929"/>
      <c r="HP86" s="929"/>
      <c r="HQ86" s="929">
        <f t="shared" ref="HQ86" si="675">SUM(HQ38:HS78)</f>
        <v>0</v>
      </c>
      <c r="HR86" s="929"/>
      <c r="HS86" s="929"/>
      <c r="HT86" s="929"/>
      <c r="HU86" s="929">
        <f t="shared" ref="HU86" si="676">SUM(HU38:HW78)</f>
        <v>0</v>
      </c>
      <c r="HV86" s="929"/>
      <c r="HW86" s="929"/>
      <c r="HX86" s="929"/>
      <c r="HY86" s="929">
        <f t="shared" ref="HY86" si="677">SUM(HY38:IA78)</f>
        <v>0</v>
      </c>
      <c r="HZ86" s="929"/>
      <c r="IA86" s="929"/>
      <c r="IB86" s="929"/>
      <c r="IC86" s="929">
        <f t="shared" ref="IC86" si="678">SUM(IC38:IE78)</f>
        <v>0</v>
      </c>
      <c r="ID86" s="929"/>
      <c r="IE86" s="929"/>
      <c r="IF86" s="929"/>
      <c r="IG86" s="929">
        <f t="shared" ref="IG86" si="679">SUM(IG38:II78)</f>
        <v>0</v>
      </c>
      <c r="IH86" s="929"/>
      <c r="II86" s="929"/>
      <c r="IJ86" s="929"/>
      <c r="IK86" s="929">
        <f t="shared" ref="IK86" si="680">SUM(IK38:IM78)</f>
        <v>0</v>
      </c>
      <c r="IL86" s="929"/>
      <c r="IM86" s="929"/>
      <c r="IN86" s="929"/>
      <c r="IO86" s="929">
        <f t="shared" ref="IO86" si="681">SUM(IO38:IQ78)</f>
        <v>0</v>
      </c>
      <c r="IP86" s="929"/>
      <c r="IQ86" s="929"/>
      <c r="IR86" s="929"/>
      <c r="IS86" s="929">
        <f t="shared" ref="IS86" si="682">SUM(IS38:IU78)</f>
        <v>0</v>
      </c>
      <c r="IT86" s="929"/>
      <c r="IU86" s="929"/>
      <c r="IV86" s="929"/>
      <c r="IW86" s="929">
        <f t="shared" ref="IW86" si="683">SUM(IW38:IY78)</f>
        <v>0</v>
      </c>
      <c r="IX86" s="929"/>
      <c r="IY86" s="929"/>
      <c r="IZ86" s="929"/>
      <c r="JA86" s="929">
        <f t="shared" ref="JA86" si="684">SUM(JA38:JC78)</f>
        <v>0</v>
      </c>
      <c r="JB86" s="929"/>
      <c r="JC86" s="929"/>
      <c r="JD86" s="929"/>
      <c r="JE86" s="929">
        <f t="shared" ref="JE86" si="685">SUM(JE38:JG78)</f>
        <v>0</v>
      </c>
      <c r="JF86" s="929"/>
      <c r="JG86" s="929"/>
      <c r="JH86" s="929"/>
      <c r="JI86" s="929">
        <f t="shared" ref="JI86" si="686">SUM(JI38:JK78)</f>
        <v>0</v>
      </c>
      <c r="JJ86" s="929"/>
      <c r="JK86" s="929"/>
      <c r="JL86" s="929"/>
      <c r="JM86" s="929">
        <f t="shared" ref="JM86" si="687">SUM(JM38:JO78)</f>
        <v>0</v>
      </c>
      <c r="JN86" s="929"/>
      <c r="JO86" s="929"/>
      <c r="JP86" s="929"/>
      <c r="JQ86" s="929">
        <f t="shared" ref="JQ86" si="688">SUM(JQ38:JS78)</f>
        <v>0</v>
      </c>
      <c r="JR86" s="929"/>
      <c r="JS86" s="929"/>
      <c r="JT86" s="929"/>
      <c r="JU86" s="929">
        <f t="shared" ref="JU86" si="689">SUM(JU38:JW78)</f>
        <v>0</v>
      </c>
      <c r="JV86" s="929"/>
      <c r="JW86" s="929"/>
      <c r="JX86" s="929"/>
      <c r="JY86" s="929">
        <f t="shared" ref="JY86" si="690">SUM(JY38:KA78)</f>
        <v>0</v>
      </c>
      <c r="JZ86" s="929"/>
      <c r="KA86" s="929"/>
      <c r="KB86" s="929"/>
      <c r="KC86" s="929">
        <f t="shared" ref="KC86" si="691">SUM(KC38:KE78)</f>
        <v>0</v>
      </c>
      <c r="KD86" s="929"/>
      <c r="KE86" s="929"/>
      <c r="KF86" s="929"/>
      <c r="KG86" s="929">
        <f t="shared" ref="KG86" si="692">SUM(KG38:KI78)</f>
        <v>0</v>
      </c>
      <c r="KH86" s="929"/>
      <c r="KI86" s="929"/>
      <c r="KJ86" s="929"/>
      <c r="KK86" s="929">
        <f t="shared" ref="KK86" si="693">SUM(KK38:KM78)</f>
        <v>0</v>
      </c>
      <c r="KL86" s="929"/>
      <c r="KM86" s="929"/>
      <c r="KN86" s="929"/>
      <c r="KO86" s="929">
        <f t="shared" ref="KO86" si="694">SUM(KO38:KQ78)</f>
        <v>0</v>
      </c>
      <c r="KP86" s="929"/>
      <c r="KQ86" s="929"/>
      <c r="KR86" s="929"/>
      <c r="KS86" s="929">
        <f t="shared" ref="KS86" si="695">SUM(KS38:KU78)</f>
        <v>0</v>
      </c>
      <c r="KT86" s="929"/>
      <c r="KU86" s="929"/>
      <c r="KV86" s="929"/>
      <c r="KW86" s="929">
        <f t="shared" ref="KW86" si="696">SUM(KW38:KY78)</f>
        <v>0</v>
      </c>
      <c r="KX86" s="929"/>
      <c r="KY86" s="929"/>
      <c r="KZ86" s="929"/>
      <c r="LA86" s="929">
        <f t="shared" ref="LA86" si="697">SUM(LA38:LC78)</f>
        <v>0</v>
      </c>
      <c r="LB86" s="929"/>
      <c r="LC86" s="929"/>
      <c r="LD86" s="929"/>
      <c r="LE86" s="929">
        <f t="shared" ref="LE86" si="698">SUM(LE38:LG78)</f>
        <v>0</v>
      </c>
      <c r="LF86" s="929"/>
      <c r="LG86" s="929"/>
      <c r="LH86" s="929"/>
      <c r="LI86" s="929">
        <f t="shared" ref="LI86" si="699">SUM(LI38:LK78)</f>
        <v>0</v>
      </c>
      <c r="LJ86" s="929"/>
      <c r="LK86" s="929"/>
      <c r="LL86" s="929"/>
      <c r="LM86" s="929">
        <f t="shared" ref="LM86" si="700">SUM(LM38:LO78)</f>
        <v>0</v>
      </c>
      <c r="LN86" s="929"/>
      <c r="LO86" s="929"/>
      <c r="LP86" s="929"/>
      <c r="LQ86" s="929">
        <f t="shared" ref="LQ86" si="701">SUM(LQ38:LS78)</f>
        <v>0</v>
      </c>
      <c r="LR86" s="929"/>
      <c r="LS86" s="929"/>
      <c r="LT86" s="929"/>
      <c r="LU86" s="929">
        <f t="shared" ref="LU86" si="702">SUM(LU38:LW78)</f>
        <v>0</v>
      </c>
      <c r="LV86" s="929"/>
      <c r="LW86" s="929"/>
      <c r="LX86" s="929"/>
      <c r="LY86" s="929">
        <f t="shared" ref="LY86" si="703">SUM(LY38:MA78)</f>
        <v>0</v>
      </c>
      <c r="LZ86" s="929"/>
      <c r="MA86" s="929"/>
      <c r="MB86" s="929"/>
      <c r="MC86" s="929">
        <f t="shared" ref="MC86" si="704">SUM(MC38:ME78)</f>
        <v>0</v>
      </c>
      <c r="MD86" s="929"/>
      <c r="ME86" s="929"/>
      <c r="MF86" s="929"/>
      <c r="MG86" s="929">
        <f t="shared" ref="MG86" si="705">SUM(MG38:MI78)</f>
        <v>0</v>
      </c>
      <c r="MH86" s="929"/>
      <c r="MI86" s="929"/>
      <c r="MJ86" s="929"/>
      <c r="MK86" s="929">
        <f t="shared" ref="MK86" si="706">SUM(MK38:MM78)</f>
        <v>0</v>
      </c>
      <c r="ML86" s="929"/>
      <c r="MM86" s="929"/>
      <c r="MN86" s="929"/>
      <c r="MO86" s="929">
        <f t="shared" ref="MO86" si="707">SUM(MO38:MQ78)</f>
        <v>0</v>
      </c>
      <c r="MP86" s="929"/>
      <c r="MQ86" s="929"/>
      <c r="MR86" s="929"/>
      <c r="MS86" s="929">
        <f t="shared" ref="MS86" si="708">SUM(MS38:MU78)</f>
        <v>0</v>
      </c>
      <c r="MT86" s="929"/>
      <c r="MU86" s="929"/>
      <c r="MV86" s="929"/>
      <c r="MW86" s="929">
        <f t="shared" ref="MW86" si="709">SUM(MW38:MY78)</f>
        <v>0</v>
      </c>
      <c r="MX86" s="929"/>
      <c r="MY86" s="929"/>
      <c r="MZ86" s="929"/>
      <c r="NA86" s="929">
        <f t="shared" ref="NA86" si="710">SUM(NA38:NC78)</f>
        <v>0</v>
      </c>
      <c r="NB86" s="929"/>
      <c r="NC86" s="929"/>
      <c r="ND86" s="929"/>
      <c r="NE86" s="929">
        <f t="shared" ref="NE86" si="711">SUM(NE38:NG78)</f>
        <v>0</v>
      </c>
      <c r="NF86" s="929"/>
      <c r="NG86" s="929"/>
      <c r="NH86" s="929"/>
      <c r="NI86" s="101"/>
      <c r="NJ86" s="514" t="s">
        <v>774</v>
      </c>
      <c r="NK86" s="514" t="s">
        <v>773</v>
      </c>
      <c r="NL86" s="101"/>
    </row>
    <row r="87" spans="1:381" s="29" customFormat="1" ht="19.5" customHeight="1">
      <c r="A87" s="150"/>
      <c r="B87" s="150"/>
      <c r="C87" s="150"/>
      <c r="D87" s="150"/>
      <c r="E87" s="150"/>
      <c r="F87" s="150"/>
      <c r="G87" s="150"/>
      <c r="H87" s="150"/>
      <c r="I87" s="151"/>
      <c r="J87" s="350"/>
      <c r="K87" s="152"/>
      <c r="L87" s="152"/>
      <c r="M87" s="366"/>
      <c r="N87" s="366"/>
      <c r="O87" s="366"/>
      <c r="P87" s="366"/>
      <c r="Q87" s="366"/>
      <c r="R87" s="366"/>
      <c r="S87" s="366"/>
      <c r="T87" s="366"/>
      <c r="U87" s="366"/>
      <c r="V87" s="366"/>
      <c r="W87" s="366"/>
      <c r="X87" s="366"/>
      <c r="Y87" s="366"/>
      <c r="Z87" s="366"/>
      <c r="AA87" s="366"/>
      <c r="AB87" s="366"/>
      <c r="AC87" s="366"/>
      <c r="AD87" s="366"/>
      <c r="AE87" s="366"/>
      <c r="AF87" s="366"/>
      <c r="AG87" s="366"/>
      <c r="AH87" s="366"/>
      <c r="AI87" s="366"/>
      <c r="AJ87" s="366"/>
      <c r="AK87" s="366"/>
      <c r="AL87" s="366"/>
      <c r="AM87" s="366"/>
      <c r="AN87" s="366"/>
      <c r="AO87" s="366"/>
      <c r="AP87" s="366"/>
      <c r="AQ87" s="366"/>
      <c r="AR87" s="366"/>
      <c r="AS87" s="366"/>
      <c r="AT87" s="366"/>
      <c r="AU87" s="366"/>
      <c r="AV87" s="366"/>
      <c r="AW87" s="366"/>
      <c r="AX87" s="366"/>
      <c r="AY87" s="366"/>
      <c r="AZ87" s="366"/>
      <c r="BA87" s="366"/>
      <c r="BB87" s="366"/>
      <c r="BC87" s="366"/>
      <c r="BD87" s="366"/>
      <c r="BE87" s="366"/>
      <c r="BF87" s="366"/>
      <c r="BG87" s="366"/>
      <c r="BH87" s="366"/>
      <c r="BI87" s="366"/>
      <c r="BJ87" s="366"/>
      <c r="BK87" s="366"/>
      <c r="BL87" s="366"/>
      <c r="BM87" s="366"/>
      <c r="BN87" s="366"/>
      <c r="BO87" s="366"/>
      <c r="BP87" s="366"/>
      <c r="BQ87" s="366"/>
      <c r="BR87" s="366"/>
      <c r="BS87" s="366"/>
      <c r="BT87" s="366"/>
      <c r="BU87" s="366"/>
      <c r="BV87" s="366"/>
      <c r="BW87" s="366"/>
      <c r="BX87" s="366"/>
      <c r="BY87" s="366"/>
      <c r="BZ87" s="366"/>
      <c r="CA87" s="366"/>
      <c r="CB87" s="366"/>
      <c r="CC87" s="366"/>
      <c r="CD87" s="366"/>
      <c r="CE87" s="366"/>
      <c r="CF87" s="366"/>
      <c r="CG87" s="366"/>
      <c r="CH87" s="366"/>
      <c r="CI87" s="366"/>
      <c r="CJ87" s="366"/>
      <c r="CK87" s="366"/>
      <c r="CL87" s="366"/>
      <c r="CM87" s="366"/>
      <c r="CN87" s="366"/>
      <c r="CO87" s="366"/>
      <c r="CP87" s="366"/>
      <c r="CQ87" s="366"/>
      <c r="CR87" s="366"/>
      <c r="CS87" s="366"/>
      <c r="CT87" s="366"/>
      <c r="CU87" s="366"/>
      <c r="CV87" s="366"/>
      <c r="CW87" s="366"/>
      <c r="CX87" s="366"/>
      <c r="CY87" s="366"/>
      <c r="CZ87" s="366"/>
      <c r="DA87" s="366"/>
      <c r="DB87" s="366"/>
      <c r="DC87" s="366"/>
      <c r="DD87" s="366"/>
      <c r="DE87" s="366"/>
      <c r="DF87" s="366"/>
      <c r="DG87" s="366"/>
      <c r="DH87" s="366"/>
      <c r="DI87" s="366"/>
      <c r="DJ87" s="366"/>
      <c r="DK87" s="366"/>
      <c r="DL87" s="366"/>
      <c r="DM87" s="366"/>
      <c r="DN87" s="366"/>
      <c r="DO87" s="366"/>
      <c r="DP87" s="366"/>
      <c r="DQ87" s="366"/>
      <c r="DR87" s="366"/>
      <c r="DS87" s="366"/>
      <c r="DT87" s="366"/>
      <c r="DU87" s="366"/>
      <c r="DV87" s="366"/>
      <c r="DW87" s="366"/>
      <c r="DX87" s="366"/>
      <c r="DY87" s="366"/>
      <c r="DZ87" s="366"/>
      <c r="EA87" s="366"/>
      <c r="EB87" s="366"/>
      <c r="EC87" s="366"/>
      <c r="ED87" s="366"/>
      <c r="EE87" s="366"/>
      <c r="EF87" s="366"/>
      <c r="EG87" s="366"/>
      <c r="EH87" s="366"/>
      <c r="EI87" s="366"/>
      <c r="EJ87" s="366"/>
      <c r="EK87" s="366"/>
      <c r="EL87" s="366"/>
      <c r="EM87" s="366"/>
      <c r="EN87" s="366"/>
      <c r="EO87" s="366"/>
      <c r="EP87" s="366"/>
      <c r="EQ87" s="366"/>
      <c r="ER87" s="366"/>
      <c r="ES87" s="366"/>
      <c r="ET87" s="366"/>
      <c r="EU87" s="366"/>
      <c r="EV87" s="366"/>
      <c r="EW87" s="366"/>
      <c r="EX87" s="366"/>
      <c r="EY87" s="366"/>
      <c r="EZ87" s="366"/>
      <c r="FA87" s="366"/>
      <c r="FB87" s="366"/>
      <c r="FC87" s="366"/>
      <c r="FD87" s="366"/>
      <c r="FE87" s="366"/>
      <c r="FF87" s="366"/>
      <c r="FG87" s="366"/>
      <c r="FH87" s="366"/>
      <c r="FI87" s="366"/>
      <c r="FJ87" s="366"/>
      <c r="FK87" s="366"/>
      <c r="FL87" s="366"/>
      <c r="FM87" s="366"/>
      <c r="FN87" s="366"/>
      <c r="FO87" s="366"/>
      <c r="FP87" s="366"/>
      <c r="FQ87" s="366"/>
      <c r="FR87" s="366"/>
      <c r="FS87" s="366"/>
      <c r="FT87" s="366"/>
      <c r="FU87" s="366"/>
      <c r="FV87" s="366"/>
      <c r="FW87" s="366"/>
      <c r="FX87" s="366"/>
      <c r="FY87" s="366"/>
      <c r="FZ87" s="366"/>
      <c r="GA87" s="366"/>
      <c r="GB87" s="366"/>
      <c r="GC87" s="366"/>
      <c r="GD87" s="366"/>
      <c r="GE87" s="366"/>
      <c r="GF87" s="366"/>
      <c r="GG87" s="366"/>
      <c r="GH87" s="366"/>
      <c r="GI87" s="366"/>
      <c r="GJ87" s="366"/>
      <c r="GK87" s="366"/>
      <c r="GL87" s="366"/>
      <c r="GM87" s="366"/>
      <c r="GN87" s="366"/>
      <c r="GO87" s="366"/>
      <c r="GP87" s="366"/>
      <c r="GQ87" s="366"/>
      <c r="GR87" s="366"/>
      <c r="GS87" s="366"/>
      <c r="GT87" s="366"/>
      <c r="GU87" s="366"/>
      <c r="GV87" s="366"/>
      <c r="GW87" s="366"/>
      <c r="GX87" s="366"/>
      <c r="GY87" s="366"/>
      <c r="GZ87" s="366"/>
      <c r="HA87" s="366"/>
      <c r="HB87" s="366"/>
      <c r="HC87" s="366"/>
      <c r="HD87" s="366"/>
      <c r="HE87" s="366"/>
      <c r="HF87" s="366"/>
      <c r="HG87" s="366"/>
      <c r="HH87" s="366"/>
      <c r="HI87" s="366"/>
      <c r="HJ87" s="366"/>
      <c r="HK87" s="366"/>
      <c r="HL87" s="366"/>
      <c r="HM87" s="366"/>
      <c r="HN87" s="366"/>
      <c r="HO87" s="366"/>
      <c r="HP87" s="366"/>
      <c r="HQ87" s="366"/>
      <c r="HR87" s="366"/>
      <c r="HS87" s="366"/>
      <c r="HT87" s="366"/>
      <c r="HU87" s="366"/>
      <c r="HV87" s="366"/>
      <c r="HW87" s="366"/>
      <c r="HX87" s="366"/>
      <c r="HY87" s="366"/>
      <c r="HZ87" s="366"/>
      <c r="IA87" s="366"/>
      <c r="IB87" s="366"/>
      <c r="IC87" s="366"/>
      <c r="ID87" s="366"/>
      <c r="IE87" s="366"/>
      <c r="IF87" s="366"/>
      <c r="IG87" s="366"/>
      <c r="IH87" s="366"/>
      <c r="II87" s="366"/>
      <c r="IJ87" s="366"/>
      <c r="IK87" s="366"/>
      <c r="IL87" s="366"/>
      <c r="IM87" s="366"/>
      <c r="IN87" s="366"/>
      <c r="IO87" s="366"/>
      <c r="IP87" s="366"/>
      <c r="IQ87" s="366"/>
      <c r="IR87" s="366"/>
      <c r="IS87" s="366"/>
      <c r="IT87" s="366"/>
      <c r="IU87" s="366"/>
      <c r="IV87" s="366"/>
      <c r="IW87" s="366"/>
      <c r="IX87" s="366"/>
      <c r="IY87" s="366"/>
      <c r="IZ87" s="366"/>
      <c r="JA87" s="366"/>
      <c r="JB87" s="366"/>
      <c r="JC87" s="366"/>
      <c r="JD87" s="366"/>
      <c r="JE87" s="366"/>
      <c r="JF87" s="366"/>
      <c r="JG87" s="366"/>
      <c r="JH87" s="366"/>
      <c r="JI87" s="366"/>
      <c r="JJ87" s="366"/>
      <c r="JK87" s="366"/>
      <c r="JL87" s="366"/>
      <c r="JM87" s="366"/>
      <c r="JN87" s="366"/>
      <c r="JO87" s="366"/>
      <c r="JP87" s="366"/>
      <c r="JQ87" s="366"/>
      <c r="JR87" s="366"/>
      <c r="JS87" s="366"/>
      <c r="JT87" s="366"/>
      <c r="JU87" s="366"/>
      <c r="JV87" s="366"/>
      <c r="JW87" s="366"/>
      <c r="JX87" s="366"/>
      <c r="JY87" s="366"/>
      <c r="JZ87" s="366"/>
      <c r="KA87" s="366"/>
      <c r="KB87" s="366"/>
      <c r="KC87" s="366"/>
      <c r="KD87" s="366"/>
      <c r="KE87" s="366"/>
      <c r="KF87" s="366"/>
      <c r="KG87" s="366"/>
      <c r="KH87" s="366"/>
      <c r="KI87" s="366"/>
      <c r="KJ87" s="366"/>
      <c r="KK87" s="366"/>
      <c r="KL87" s="366"/>
      <c r="KM87" s="366"/>
      <c r="KN87" s="366"/>
      <c r="KO87" s="366"/>
      <c r="KP87" s="366"/>
      <c r="KQ87" s="366"/>
      <c r="KR87" s="366"/>
      <c r="KS87" s="366"/>
      <c r="KT87" s="366"/>
      <c r="KU87" s="366"/>
      <c r="KV87" s="366"/>
      <c r="KW87" s="366"/>
      <c r="KX87" s="366"/>
      <c r="KY87" s="366"/>
      <c r="KZ87" s="366"/>
      <c r="LA87" s="366"/>
      <c r="LB87" s="366"/>
      <c r="LC87" s="366"/>
      <c r="LD87" s="366"/>
      <c r="LE87" s="366"/>
      <c r="LF87" s="366"/>
      <c r="LG87" s="366"/>
      <c r="LH87" s="366"/>
      <c r="LI87" s="366"/>
      <c r="LJ87" s="366"/>
      <c r="LK87" s="366"/>
      <c r="LL87" s="366"/>
      <c r="LM87" s="366"/>
      <c r="LN87" s="366"/>
      <c r="LO87" s="366"/>
      <c r="LP87" s="366"/>
      <c r="LQ87" s="366"/>
      <c r="LR87" s="366"/>
      <c r="LS87" s="366"/>
      <c r="LT87" s="366"/>
      <c r="LU87" s="366"/>
      <c r="LV87" s="366"/>
      <c r="LW87" s="366"/>
      <c r="LX87" s="366"/>
      <c r="LY87" s="366"/>
      <c r="LZ87" s="366"/>
      <c r="MA87" s="366"/>
      <c r="MB87" s="366"/>
      <c r="MC87" s="366"/>
      <c r="MD87" s="366"/>
      <c r="ME87" s="366"/>
      <c r="MF87" s="366"/>
      <c r="MG87" s="366"/>
      <c r="MH87" s="366"/>
      <c r="MI87" s="366"/>
      <c r="MJ87" s="366"/>
      <c r="MK87" s="366"/>
      <c r="ML87" s="366"/>
      <c r="MM87" s="366"/>
      <c r="MN87" s="366"/>
      <c r="MO87" s="366"/>
      <c r="MP87" s="366"/>
      <c r="MQ87" s="366"/>
      <c r="MR87" s="366"/>
      <c r="MS87" s="366"/>
      <c r="MT87" s="366"/>
      <c r="MU87" s="366"/>
      <c r="MV87" s="366"/>
      <c r="MW87" s="366"/>
      <c r="MX87" s="366"/>
      <c r="MY87" s="366"/>
      <c r="MZ87" s="366"/>
      <c r="NA87" s="366"/>
      <c r="NB87" s="366"/>
      <c r="NC87" s="366"/>
      <c r="ND87" s="366"/>
      <c r="NE87" s="366"/>
      <c r="NF87" s="366"/>
      <c r="NG87" s="366"/>
      <c r="NH87" s="366"/>
      <c r="NI87" s="101"/>
      <c r="NJ87" s="101"/>
      <c r="NK87" s="101"/>
      <c r="NL87" s="101"/>
    </row>
    <row r="88" spans="1:381" s="29" customFormat="1" ht="19.5" customHeight="1">
      <c r="A88" s="150"/>
      <c r="B88" s="150"/>
      <c r="C88" s="150"/>
      <c r="D88" s="150"/>
      <c r="E88" s="150"/>
      <c r="F88" s="150"/>
      <c r="G88" s="150"/>
      <c r="H88" s="150"/>
      <c r="I88" s="151"/>
      <c r="J88" s="350"/>
      <c r="K88" s="152"/>
      <c r="L88" s="152"/>
      <c r="M88" s="366"/>
      <c r="N88" s="366"/>
      <c r="O88" s="366"/>
      <c r="P88" s="366"/>
      <c r="Q88" s="366"/>
      <c r="R88" s="366"/>
      <c r="S88" s="366"/>
      <c r="T88" s="366"/>
      <c r="U88" s="366"/>
      <c r="V88" s="366"/>
      <c r="W88" s="366"/>
      <c r="X88" s="366"/>
      <c r="Y88" s="366"/>
      <c r="Z88" s="366"/>
      <c r="AA88" s="366"/>
      <c r="AB88" s="366"/>
      <c r="AC88" s="366"/>
      <c r="AD88" s="366"/>
      <c r="AE88" s="366"/>
      <c r="AF88" s="366"/>
      <c r="AG88" s="366"/>
      <c r="AH88" s="366"/>
      <c r="AI88" s="366"/>
      <c r="AJ88" s="366"/>
      <c r="AK88" s="366"/>
      <c r="AL88" s="366"/>
      <c r="AM88" s="366"/>
      <c r="AN88" s="366"/>
      <c r="AO88" s="366"/>
      <c r="AP88" s="366"/>
      <c r="AQ88" s="366"/>
      <c r="AR88" s="366"/>
      <c r="AS88" s="366"/>
      <c r="AT88" s="366"/>
      <c r="AU88" s="366"/>
      <c r="AV88" s="366"/>
      <c r="AW88" s="366"/>
      <c r="AX88" s="366"/>
      <c r="AY88" s="366"/>
      <c r="AZ88" s="366"/>
      <c r="BA88" s="366"/>
      <c r="BB88" s="366"/>
      <c r="BC88" s="366"/>
      <c r="BD88" s="366"/>
      <c r="BE88" s="366"/>
      <c r="BF88" s="366"/>
      <c r="BG88" s="366"/>
      <c r="BH88" s="366"/>
      <c r="BI88" s="366"/>
      <c r="BJ88" s="366"/>
      <c r="BK88" s="366"/>
      <c r="BL88" s="366"/>
      <c r="BM88" s="366"/>
      <c r="BN88" s="366"/>
      <c r="BO88" s="366"/>
      <c r="BP88" s="366"/>
      <c r="BQ88" s="366"/>
      <c r="BR88" s="366"/>
      <c r="BS88" s="366"/>
      <c r="BT88" s="366"/>
      <c r="BU88" s="366"/>
      <c r="BV88" s="366"/>
      <c r="BW88" s="366"/>
      <c r="BX88" s="366"/>
      <c r="BY88" s="366"/>
      <c r="BZ88" s="366"/>
      <c r="CA88" s="366"/>
      <c r="CB88" s="366"/>
      <c r="CC88" s="366"/>
      <c r="CD88" s="366"/>
      <c r="CE88" s="366"/>
      <c r="CF88" s="366"/>
      <c r="CG88" s="366"/>
      <c r="CH88" s="366"/>
      <c r="CI88" s="366"/>
      <c r="CJ88" s="366"/>
      <c r="CK88" s="366"/>
      <c r="CL88" s="366"/>
      <c r="CM88" s="366"/>
      <c r="CN88" s="366"/>
      <c r="CO88" s="366"/>
      <c r="CP88" s="366"/>
      <c r="CQ88" s="366"/>
      <c r="CR88" s="366"/>
      <c r="CS88" s="366"/>
      <c r="CT88" s="366"/>
      <c r="CU88" s="366"/>
      <c r="CV88" s="366"/>
      <c r="CW88" s="366"/>
      <c r="CX88" s="366"/>
      <c r="CY88" s="366"/>
      <c r="CZ88" s="366"/>
      <c r="DA88" s="366"/>
      <c r="DB88" s="366"/>
      <c r="DC88" s="366"/>
      <c r="DD88" s="366"/>
      <c r="DE88" s="366"/>
      <c r="DF88" s="366"/>
      <c r="DG88" s="366"/>
      <c r="DH88" s="366"/>
      <c r="DI88" s="366"/>
      <c r="DJ88" s="366"/>
      <c r="DK88" s="366"/>
      <c r="DL88" s="366"/>
      <c r="DM88" s="366"/>
      <c r="DN88" s="366"/>
      <c r="DO88" s="366"/>
      <c r="DP88" s="366"/>
      <c r="DQ88" s="366"/>
      <c r="DR88" s="366"/>
      <c r="DS88" s="366"/>
      <c r="DT88" s="366"/>
      <c r="DU88" s="366"/>
      <c r="DV88" s="366"/>
      <c r="DW88" s="366"/>
      <c r="DX88" s="366"/>
      <c r="DY88" s="366"/>
      <c r="DZ88" s="366"/>
      <c r="EA88" s="366"/>
      <c r="EB88" s="366"/>
      <c r="EC88" s="366"/>
      <c r="ED88" s="366"/>
      <c r="EE88" s="366"/>
      <c r="EF88" s="366"/>
      <c r="EG88" s="366"/>
      <c r="EH88" s="366"/>
      <c r="EI88" s="366"/>
      <c r="EJ88" s="366"/>
      <c r="EK88" s="366"/>
      <c r="EL88" s="366"/>
      <c r="EM88" s="366"/>
      <c r="EN88" s="366"/>
      <c r="EO88" s="366"/>
      <c r="EP88" s="366"/>
      <c r="EQ88" s="366"/>
      <c r="ER88" s="366"/>
      <c r="ES88" s="366"/>
      <c r="ET88" s="366"/>
      <c r="EU88" s="366"/>
      <c r="EV88" s="366"/>
      <c r="EW88" s="366"/>
      <c r="EX88" s="366"/>
      <c r="EY88" s="366"/>
      <c r="EZ88" s="366"/>
      <c r="FA88" s="366"/>
      <c r="FB88" s="366"/>
      <c r="FC88" s="366"/>
      <c r="FD88" s="366"/>
      <c r="FE88" s="366"/>
      <c r="FF88" s="366"/>
      <c r="FG88" s="366"/>
      <c r="FH88" s="366"/>
      <c r="FI88" s="366"/>
      <c r="FJ88" s="366"/>
      <c r="FK88" s="366"/>
      <c r="FL88" s="366"/>
      <c r="FM88" s="366"/>
      <c r="FN88" s="366"/>
      <c r="FO88" s="366"/>
      <c r="FP88" s="366"/>
      <c r="FQ88" s="366"/>
      <c r="FR88" s="366"/>
      <c r="FS88" s="366"/>
      <c r="FT88" s="366"/>
      <c r="FU88" s="366"/>
      <c r="FV88" s="366"/>
      <c r="FW88" s="366"/>
      <c r="FX88" s="366"/>
      <c r="FY88" s="366"/>
      <c r="FZ88" s="366"/>
      <c r="GA88" s="366"/>
      <c r="GB88" s="366"/>
      <c r="GC88" s="366"/>
      <c r="GD88" s="366"/>
      <c r="GE88" s="366"/>
      <c r="GF88" s="366"/>
      <c r="GG88" s="366"/>
      <c r="GH88" s="366"/>
      <c r="GI88" s="366"/>
      <c r="GJ88" s="366"/>
      <c r="GK88" s="366"/>
      <c r="GL88" s="366"/>
      <c r="GM88" s="366"/>
      <c r="GN88" s="366"/>
      <c r="GO88" s="366"/>
      <c r="GP88" s="366"/>
      <c r="GQ88" s="366"/>
      <c r="GR88" s="366"/>
      <c r="GS88" s="366"/>
      <c r="GT88" s="366"/>
      <c r="GU88" s="366"/>
      <c r="GV88" s="366"/>
      <c r="GW88" s="366"/>
      <c r="GX88" s="366"/>
      <c r="GY88" s="366"/>
      <c r="GZ88" s="366"/>
      <c r="HA88" s="366"/>
      <c r="HB88" s="366"/>
      <c r="HC88" s="366"/>
      <c r="HD88" s="366"/>
      <c r="HE88" s="366"/>
      <c r="HF88" s="366"/>
      <c r="HG88" s="366"/>
      <c r="HH88" s="366"/>
      <c r="HI88" s="366"/>
      <c r="HJ88" s="366"/>
      <c r="HK88" s="366"/>
      <c r="HL88" s="366"/>
      <c r="HM88" s="366"/>
      <c r="HN88" s="366"/>
      <c r="HO88" s="366"/>
      <c r="HP88" s="366"/>
      <c r="HQ88" s="366"/>
      <c r="HR88" s="366"/>
      <c r="HS88" s="366"/>
      <c r="HT88" s="366"/>
      <c r="HU88" s="366"/>
      <c r="HV88" s="366"/>
      <c r="HW88" s="366"/>
      <c r="HX88" s="366"/>
      <c r="HY88" s="366"/>
      <c r="HZ88" s="366"/>
      <c r="IA88" s="366"/>
      <c r="IB88" s="366"/>
      <c r="IC88" s="366"/>
      <c r="ID88" s="366"/>
      <c r="IE88" s="366"/>
      <c r="IF88" s="366"/>
      <c r="IG88" s="366"/>
      <c r="IH88" s="366"/>
      <c r="II88" s="366"/>
      <c r="IJ88" s="366"/>
      <c r="IK88" s="366"/>
      <c r="IL88" s="366"/>
      <c r="IM88" s="366"/>
      <c r="IN88" s="366"/>
      <c r="IO88" s="366"/>
      <c r="IP88" s="366"/>
      <c r="IQ88" s="366"/>
      <c r="IR88" s="366"/>
      <c r="IS88" s="366"/>
      <c r="IT88" s="366"/>
      <c r="IU88" s="366"/>
      <c r="IV88" s="366"/>
      <c r="IW88" s="366"/>
      <c r="IX88" s="366"/>
      <c r="IY88" s="366"/>
      <c r="IZ88" s="366"/>
      <c r="JA88" s="366"/>
      <c r="JB88" s="366"/>
      <c r="JC88" s="366"/>
      <c r="JD88" s="366"/>
      <c r="JE88" s="366"/>
      <c r="JF88" s="366"/>
      <c r="JG88" s="366"/>
      <c r="JH88" s="366"/>
      <c r="JI88" s="366"/>
      <c r="JJ88" s="366"/>
      <c r="JK88" s="366"/>
      <c r="JL88" s="366"/>
      <c r="JM88" s="366"/>
      <c r="JN88" s="366"/>
      <c r="JO88" s="366"/>
      <c r="JP88" s="366"/>
      <c r="JQ88" s="366"/>
      <c r="JR88" s="366"/>
      <c r="JS88" s="366"/>
      <c r="JT88" s="366"/>
      <c r="JU88" s="366"/>
      <c r="JV88" s="366"/>
      <c r="JW88" s="366"/>
      <c r="JX88" s="366"/>
      <c r="JY88" s="366"/>
      <c r="JZ88" s="366"/>
      <c r="KA88" s="366"/>
      <c r="KB88" s="366"/>
      <c r="KC88" s="366"/>
      <c r="KD88" s="366"/>
      <c r="KE88" s="366"/>
      <c r="KF88" s="366"/>
      <c r="KG88" s="366"/>
      <c r="KH88" s="366"/>
      <c r="KI88" s="366"/>
      <c r="KJ88" s="366"/>
      <c r="KK88" s="366"/>
      <c r="KL88" s="366"/>
      <c r="KM88" s="366"/>
      <c r="KN88" s="366"/>
      <c r="KO88" s="366"/>
      <c r="KP88" s="366"/>
      <c r="KQ88" s="366"/>
      <c r="KR88" s="366"/>
      <c r="KS88" s="366"/>
      <c r="KT88" s="366"/>
      <c r="KU88" s="366"/>
      <c r="KV88" s="366"/>
      <c r="KW88" s="366"/>
      <c r="KX88" s="366"/>
      <c r="KY88" s="366"/>
      <c r="KZ88" s="366"/>
      <c r="LA88" s="366"/>
      <c r="LB88" s="366"/>
      <c r="LC88" s="366"/>
      <c r="LD88" s="366"/>
      <c r="LE88" s="366"/>
      <c r="LF88" s="366"/>
      <c r="LG88" s="366"/>
      <c r="LH88" s="366"/>
      <c r="LI88" s="366"/>
      <c r="LJ88" s="366"/>
      <c r="LK88" s="366"/>
      <c r="LL88" s="366"/>
      <c r="LM88" s="366"/>
      <c r="LN88" s="366"/>
      <c r="LO88" s="366"/>
      <c r="LP88" s="366"/>
      <c r="LQ88" s="366"/>
      <c r="LR88" s="366"/>
      <c r="LS88" s="366"/>
      <c r="LT88" s="366"/>
      <c r="LU88" s="366"/>
      <c r="LV88" s="366"/>
      <c r="LW88" s="366"/>
      <c r="LX88" s="366"/>
      <c r="LY88" s="366"/>
      <c r="LZ88" s="366"/>
      <c r="MA88" s="366"/>
      <c r="MB88" s="366"/>
      <c r="MC88" s="366"/>
      <c r="MD88" s="366"/>
      <c r="ME88" s="366"/>
      <c r="MF88" s="366"/>
      <c r="MG88" s="366"/>
      <c r="MH88" s="366"/>
      <c r="MI88" s="366"/>
      <c r="MJ88" s="366"/>
      <c r="MK88" s="366"/>
      <c r="ML88" s="366"/>
      <c r="MM88" s="366"/>
      <c r="MN88" s="366"/>
      <c r="MO88" s="366"/>
      <c r="MP88" s="366"/>
      <c r="MQ88" s="366"/>
      <c r="MR88" s="366"/>
      <c r="MS88" s="366"/>
      <c r="MT88" s="366"/>
      <c r="MU88" s="366"/>
      <c r="MV88" s="366"/>
      <c r="MW88" s="366"/>
      <c r="MX88" s="366"/>
      <c r="MY88" s="366"/>
      <c r="MZ88" s="366"/>
      <c r="NA88" s="366"/>
      <c r="NB88" s="366"/>
      <c r="NC88" s="366"/>
      <c r="ND88" s="366"/>
      <c r="NE88" s="366"/>
      <c r="NF88" s="366"/>
      <c r="NG88" s="366"/>
      <c r="NH88" s="366"/>
      <c r="NI88" s="101"/>
      <c r="NJ88" s="101"/>
      <c r="NK88" s="101"/>
      <c r="NL88" s="101"/>
    </row>
    <row r="89" spans="1:381" s="29" customFormat="1" ht="19.5" hidden="1" customHeight="1">
      <c r="A89" s="150"/>
      <c r="B89" s="150"/>
      <c r="C89" s="150"/>
      <c r="D89" s="150"/>
      <c r="E89" s="150"/>
      <c r="F89" s="150"/>
      <c r="G89" s="150"/>
      <c r="H89" s="150"/>
      <c r="I89" s="151"/>
      <c r="J89" s="350"/>
      <c r="K89" s="152"/>
      <c r="L89" s="152"/>
      <c r="M89" s="366"/>
      <c r="N89" s="366"/>
      <c r="O89" s="366"/>
      <c r="P89" s="366"/>
      <c r="Q89" s="366"/>
      <c r="R89" s="366"/>
      <c r="S89" s="366"/>
      <c r="T89" s="366"/>
      <c r="U89" s="366"/>
      <c r="V89" s="366"/>
      <c r="W89" s="366"/>
      <c r="X89" s="366"/>
      <c r="Y89" s="366"/>
      <c r="Z89" s="366"/>
      <c r="AA89" s="366"/>
      <c r="AB89" s="366"/>
      <c r="AC89" s="366"/>
      <c r="AD89" s="366"/>
      <c r="AE89" s="366"/>
      <c r="AF89" s="366"/>
      <c r="AG89" s="366"/>
      <c r="AH89" s="366"/>
      <c r="AI89" s="366"/>
      <c r="AJ89" s="366"/>
      <c r="AK89" s="366"/>
      <c r="AL89" s="366"/>
      <c r="AM89" s="366"/>
      <c r="AN89" s="366"/>
      <c r="AO89" s="366"/>
      <c r="AP89" s="366"/>
      <c r="AQ89" s="366"/>
      <c r="AR89" s="366"/>
      <c r="AS89" s="366"/>
      <c r="AT89" s="366"/>
      <c r="AU89" s="366"/>
      <c r="AV89" s="366"/>
      <c r="AW89" s="366"/>
      <c r="AX89" s="366"/>
      <c r="AY89" s="366"/>
      <c r="AZ89" s="366"/>
      <c r="BA89" s="366"/>
      <c r="BB89" s="366" t="s">
        <v>771</v>
      </c>
      <c r="BC89" s="366"/>
      <c r="BD89" s="366"/>
      <c r="BE89" s="366"/>
      <c r="BF89" s="366"/>
      <c r="BG89" s="366"/>
      <c r="BH89" s="366"/>
      <c r="BI89" s="366"/>
      <c r="BJ89" s="366"/>
      <c r="BK89" s="366"/>
      <c r="BL89" s="366"/>
      <c r="BM89" s="366"/>
      <c r="BN89" s="366"/>
      <c r="BO89" s="366"/>
      <c r="BP89" s="366"/>
      <c r="BQ89" s="366"/>
      <c r="BR89" s="366"/>
      <c r="BS89" s="366"/>
      <c r="BT89" s="366"/>
      <c r="BU89" s="366"/>
      <c r="BV89" s="366"/>
      <c r="BW89" s="366"/>
      <c r="BX89" s="366"/>
      <c r="BY89" s="366"/>
      <c r="BZ89" s="366"/>
      <c r="CA89" s="366"/>
      <c r="CB89" s="366"/>
      <c r="CC89" s="366"/>
      <c r="CD89" s="366"/>
      <c r="CE89" s="366"/>
      <c r="CF89" s="366"/>
      <c r="CG89" s="366"/>
      <c r="CH89" s="366"/>
      <c r="CI89" s="366"/>
      <c r="CJ89" s="366"/>
      <c r="CK89" s="366"/>
      <c r="CL89" s="366"/>
      <c r="CM89" s="366"/>
      <c r="CN89" s="366"/>
      <c r="CO89" s="366"/>
      <c r="CP89" s="366"/>
      <c r="CQ89" s="366"/>
      <c r="CR89" s="366"/>
      <c r="CS89" s="366"/>
      <c r="CT89" s="366"/>
      <c r="CU89" s="366"/>
      <c r="CV89" s="366"/>
      <c r="CW89" s="366"/>
      <c r="CX89" s="366"/>
      <c r="CY89" s="366"/>
      <c r="CZ89" s="366"/>
      <c r="DA89" s="366"/>
      <c r="DB89" s="366"/>
      <c r="DC89" s="366"/>
      <c r="DD89" s="366"/>
      <c r="DE89" s="366"/>
      <c r="DF89" s="366"/>
      <c r="DG89" s="366"/>
      <c r="DH89" s="366"/>
      <c r="DI89" s="366"/>
      <c r="DJ89" s="366"/>
      <c r="DK89" s="366"/>
      <c r="DL89" s="366"/>
      <c r="DM89" s="366"/>
      <c r="DN89" s="366"/>
      <c r="DO89" s="366"/>
      <c r="DP89" s="366"/>
      <c r="DQ89" s="366"/>
      <c r="DR89" s="366"/>
      <c r="DS89" s="366"/>
      <c r="DT89" s="366"/>
      <c r="DU89" s="366"/>
      <c r="DV89" s="366"/>
      <c r="DW89" s="366"/>
      <c r="DX89" s="366"/>
      <c r="DY89" s="366"/>
      <c r="DZ89" s="366"/>
      <c r="EA89" s="366"/>
      <c r="EB89" s="366"/>
      <c r="EC89" s="366"/>
      <c r="ED89" s="366"/>
      <c r="EE89" s="366"/>
      <c r="EF89" s="366"/>
      <c r="EG89" s="366"/>
      <c r="EH89" s="366"/>
      <c r="EI89" s="366"/>
      <c r="EJ89" s="366"/>
      <c r="EK89" s="366"/>
      <c r="EL89" s="366"/>
      <c r="EM89" s="366"/>
      <c r="EN89" s="366"/>
      <c r="EO89" s="366"/>
      <c r="EP89" s="366"/>
      <c r="EQ89" s="366"/>
      <c r="ER89" s="366"/>
      <c r="ES89" s="366"/>
      <c r="ET89" s="366"/>
      <c r="EU89" s="366"/>
      <c r="EV89" s="366"/>
      <c r="EW89" s="366"/>
      <c r="EX89" s="366"/>
      <c r="EY89" s="366"/>
      <c r="EZ89" s="366"/>
      <c r="FA89" s="366"/>
      <c r="FB89" s="366"/>
      <c r="FC89" s="366"/>
      <c r="FD89" s="366"/>
      <c r="FE89" s="366"/>
      <c r="FF89" s="366"/>
      <c r="FG89" s="366"/>
      <c r="FH89" s="366"/>
      <c r="FI89" s="366"/>
      <c r="FJ89" s="366"/>
      <c r="FK89" s="366"/>
      <c r="FL89" s="366"/>
      <c r="FM89" s="366"/>
      <c r="FN89" s="366"/>
      <c r="FO89" s="366"/>
      <c r="FP89" s="366"/>
      <c r="FQ89" s="366"/>
      <c r="FR89" s="366"/>
      <c r="FS89" s="366"/>
      <c r="FT89" s="366"/>
      <c r="FU89" s="366"/>
      <c r="FV89" s="366"/>
      <c r="FW89" s="366"/>
      <c r="FX89" s="366"/>
      <c r="FY89" s="366"/>
      <c r="FZ89" s="366"/>
      <c r="GA89" s="366"/>
      <c r="GB89" s="366"/>
      <c r="GC89" s="366"/>
      <c r="GD89" s="366"/>
      <c r="GE89" s="366"/>
      <c r="GF89" s="366"/>
      <c r="GG89" s="366"/>
      <c r="GH89" s="366"/>
      <c r="GI89" s="366"/>
      <c r="GJ89" s="366"/>
      <c r="GK89" s="366"/>
      <c r="GL89" s="366"/>
      <c r="GM89" s="366"/>
      <c r="GN89" s="366"/>
      <c r="GO89" s="366"/>
      <c r="GP89" s="366"/>
      <c r="GQ89" s="366"/>
      <c r="GR89" s="366"/>
      <c r="GS89" s="366"/>
      <c r="GT89" s="366"/>
      <c r="GU89" s="366"/>
      <c r="GV89" s="366"/>
      <c r="GW89" s="366"/>
      <c r="GX89" s="366"/>
      <c r="GY89" s="366"/>
      <c r="GZ89" s="366"/>
      <c r="HA89" s="366"/>
      <c r="HB89" s="366"/>
      <c r="HC89" s="366"/>
      <c r="HD89" s="366"/>
      <c r="HE89" s="366"/>
      <c r="HF89" s="366"/>
      <c r="HG89" s="366"/>
      <c r="HH89" s="366"/>
      <c r="HI89" s="366"/>
      <c r="HJ89" s="366"/>
      <c r="HK89" s="366"/>
      <c r="HL89" s="366"/>
      <c r="HM89" s="366"/>
      <c r="HN89" s="366"/>
      <c r="HO89" s="366"/>
      <c r="HP89" s="366"/>
      <c r="HQ89" s="366"/>
      <c r="HR89" s="366"/>
      <c r="HS89" s="366"/>
      <c r="HT89" s="366"/>
      <c r="HU89" s="366"/>
      <c r="HV89" s="366"/>
      <c r="HW89" s="366"/>
      <c r="HX89" s="366"/>
      <c r="HY89" s="366"/>
      <c r="HZ89" s="366"/>
      <c r="IA89" s="366"/>
      <c r="IB89" s="366"/>
      <c r="IC89" s="366"/>
      <c r="ID89" s="366"/>
      <c r="IE89" s="366"/>
      <c r="IF89" s="366"/>
      <c r="IG89" s="366"/>
      <c r="IH89" s="366"/>
      <c r="II89" s="366"/>
      <c r="IJ89" s="366"/>
      <c r="IK89" s="366"/>
      <c r="IL89" s="366"/>
      <c r="IM89" s="366"/>
      <c r="IN89" s="366"/>
      <c r="IO89" s="366"/>
      <c r="IP89" s="366"/>
      <c r="IQ89" s="366"/>
      <c r="IR89" s="366"/>
      <c r="IS89" s="366"/>
      <c r="IT89" s="366"/>
      <c r="IU89" s="366"/>
      <c r="IV89" s="366"/>
      <c r="IW89" s="366"/>
      <c r="IX89" s="366"/>
      <c r="IY89" s="366"/>
      <c r="IZ89" s="366"/>
      <c r="JA89" s="366"/>
      <c r="JB89" s="366"/>
      <c r="JC89" s="366"/>
      <c r="JD89" s="366"/>
      <c r="JE89" s="366"/>
      <c r="JF89" s="366"/>
      <c r="JG89" s="366"/>
      <c r="JH89" s="366"/>
      <c r="JI89" s="366"/>
      <c r="JJ89" s="366"/>
      <c r="JK89" s="366"/>
      <c r="JL89" s="366"/>
      <c r="JM89" s="366"/>
      <c r="JN89" s="366"/>
      <c r="JO89" s="366"/>
      <c r="JP89" s="366"/>
      <c r="JQ89" s="366"/>
      <c r="JR89" s="366"/>
      <c r="JS89" s="366"/>
      <c r="JT89" s="366"/>
      <c r="JU89" s="366"/>
      <c r="JV89" s="366"/>
      <c r="JW89" s="366"/>
      <c r="JX89" s="366"/>
      <c r="JY89" s="366"/>
      <c r="JZ89" s="366"/>
      <c r="KA89" s="366"/>
      <c r="KB89" s="366"/>
      <c r="KC89" s="366"/>
      <c r="KD89" s="366"/>
      <c r="KE89" s="366"/>
      <c r="KF89" s="366"/>
      <c r="KG89" s="366"/>
      <c r="KH89" s="366"/>
      <c r="KI89" s="366"/>
      <c r="KJ89" s="366"/>
      <c r="KK89" s="366"/>
      <c r="KL89" s="366"/>
      <c r="KM89" s="366"/>
      <c r="KN89" s="366"/>
      <c r="KO89" s="366"/>
      <c r="KP89" s="366"/>
      <c r="KQ89" s="366"/>
      <c r="KR89" s="366"/>
      <c r="KS89" s="366"/>
      <c r="KT89" s="366"/>
      <c r="KU89" s="366"/>
      <c r="KV89" s="366"/>
      <c r="KW89" s="366"/>
      <c r="KX89" s="366"/>
      <c r="KY89" s="366"/>
      <c r="KZ89" s="366"/>
      <c r="LA89" s="366"/>
      <c r="LB89" s="366"/>
      <c r="LC89" s="366"/>
      <c r="LD89" s="366"/>
      <c r="LE89" s="366"/>
      <c r="LF89" s="366"/>
      <c r="LG89" s="366"/>
      <c r="LH89" s="366"/>
      <c r="LI89" s="366"/>
      <c r="LJ89" s="366"/>
      <c r="LK89" s="366"/>
      <c r="LL89" s="366"/>
      <c r="LM89" s="366"/>
      <c r="LN89" s="366"/>
      <c r="LO89" s="366"/>
      <c r="LP89" s="366"/>
      <c r="LQ89" s="366"/>
      <c r="LR89" s="366"/>
      <c r="LS89" s="366"/>
      <c r="LT89" s="366"/>
      <c r="LU89" s="366"/>
      <c r="LV89" s="366"/>
      <c r="LW89" s="366"/>
      <c r="LX89" s="366"/>
      <c r="LY89" s="366"/>
      <c r="LZ89" s="366"/>
      <c r="MA89" s="366"/>
      <c r="MB89" s="366"/>
      <c r="MC89" s="366"/>
      <c r="MD89" s="366"/>
      <c r="ME89" s="366"/>
      <c r="MF89" s="366"/>
      <c r="MG89" s="366"/>
      <c r="MH89" s="366"/>
      <c r="MI89" s="366"/>
      <c r="MJ89" s="366"/>
      <c r="MK89" s="366"/>
      <c r="ML89" s="366"/>
      <c r="MM89" s="366"/>
      <c r="MN89" s="366"/>
      <c r="MO89" s="366"/>
      <c r="MP89" s="366"/>
      <c r="MQ89" s="366"/>
      <c r="MR89" s="366"/>
      <c r="MS89" s="366"/>
      <c r="MT89" s="366"/>
      <c r="MU89" s="366"/>
      <c r="MV89" s="366"/>
      <c r="MW89" s="366"/>
      <c r="MX89" s="366"/>
      <c r="MY89" s="366"/>
      <c r="MZ89" s="366"/>
      <c r="NA89" s="366"/>
      <c r="NB89" s="366"/>
      <c r="NC89" s="366"/>
      <c r="ND89" s="366"/>
      <c r="NE89" s="366"/>
      <c r="NF89" s="366"/>
      <c r="NG89" s="366"/>
      <c r="NH89" s="366"/>
      <c r="NI89" s="101"/>
      <c r="NJ89" s="101"/>
      <c r="NK89" s="101"/>
      <c r="NL89" s="101"/>
    </row>
    <row r="90" spans="1:381" s="29" customFormat="1" ht="36" hidden="1" customHeight="1">
      <c r="A90" s="861"/>
      <c r="B90" s="861"/>
      <c r="C90" s="861"/>
      <c r="D90" s="861"/>
      <c r="E90" s="861"/>
      <c r="F90" s="861"/>
      <c r="G90" s="861"/>
      <c r="H90" s="861"/>
      <c r="I90" s="861"/>
      <c r="J90" s="351"/>
      <c r="K90" s="153"/>
      <c r="L90" s="153"/>
      <c r="M90" s="857"/>
      <c r="N90" s="857"/>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7"/>
      <c r="AL90" s="857"/>
      <c r="AM90" s="857"/>
      <c r="AN90" s="857"/>
      <c r="AS90" s="857"/>
      <c r="AT90" s="857"/>
      <c r="AU90" s="857"/>
      <c r="AV90" s="857"/>
      <c r="AW90" s="857"/>
      <c r="AX90" s="857"/>
      <c r="AY90" s="857"/>
      <c r="AZ90" s="857"/>
      <c r="BA90" s="512"/>
      <c r="BB90" s="512" t="s">
        <v>772</v>
      </c>
      <c r="BC90" s="512"/>
      <c r="BD90" s="512"/>
      <c r="BE90" s="857"/>
      <c r="BF90" s="857"/>
      <c r="BG90" s="857"/>
      <c r="BH90" s="857"/>
      <c r="BI90" s="857"/>
      <c r="BJ90" s="857"/>
      <c r="BK90" s="857"/>
      <c r="BL90" s="857"/>
      <c r="BM90" s="857"/>
      <c r="BN90" s="857"/>
      <c r="BO90" s="857"/>
      <c r="BP90" s="857"/>
      <c r="BQ90" s="857"/>
      <c r="BR90" s="857"/>
      <c r="BS90" s="857"/>
      <c r="BT90" s="857"/>
      <c r="BU90" s="857"/>
      <c r="BV90" s="857"/>
      <c r="BW90" s="857"/>
      <c r="BX90" s="857"/>
      <c r="BY90" s="857"/>
      <c r="BZ90" s="857"/>
      <c r="CA90" s="857"/>
      <c r="CB90" s="857"/>
      <c r="CC90" s="857"/>
      <c r="CD90" s="857"/>
      <c r="CE90" s="857"/>
      <c r="CF90" s="857"/>
      <c r="CG90" s="857"/>
      <c r="CH90" s="857"/>
      <c r="CI90" s="857"/>
      <c r="CJ90" s="857"/>
      <c r="CK90" s="857"/>
      <c r="CL90" s="857"/>
      <c r="CM90" s="857"/>
      <c r="CN90" s="857"/>
      <c r="CO90" s="857"/>
      <c r="CP90" s="857"/>
      <c r="CQ90" s="857"/>
      <c r="CR90" s="857"/>
      <c r="CS90" s="857"/>
      <c r="CT90" s="857"/>
      <c r="CU90" s="857"/>
      <c r="CV90" s="857"/>
      <c r="CW90" s="857"/>
      <c r="CX90" s="857"/>
      <c r="CY90" s="857"/>
      <c r="CZ90" s="857"/>
      <c r="DA90" s="857"/>
      <c r="DB90" s="857"/>
      <c r="DC90" s="857"/>
      <c r="DD90" s="857"/>
      <c r="DE90" s="857"/>
      <c r="DF90" s="857"/>
      <c r="DG90" s="857"/>
      <c r="DH90" s="857"/>
      <c r="DI90" s="857"/>
      <c r="DJ90" s="857"/>
      <c r="DK90" s="857"/>
      <c r="DL90" s="857"/>
      <c r="DM90" s="857"/>
      <c r="DN90" s="857"/>
      <c r="DO90" s="857"/>
      <c r="DP90" s="857"/>
      <c r="DQ90" s="857"/>
      <c r="DR90" s="857"/>
      <c r="DS90" s="857"/>
      <c r="DT90" s="857"/>
      <c r="DU90" s="857"/>
      <c r="DV90" s="857"/>
      <c r="DW90" s="857"/>
      <c r="DX90" s="857"/>
      <c r="DY90" s="857"/>
      <c r="DZ90" s="857"/>
      <c r="EA90" s="857"/>
      <c r="EB90" s="857"/>
      <c r="EC90" s="857"/>
      <c r="ED90" s="857"/>
      <c r="EE90" s="857"/>
      <c r="EF90" s="857"/>
      <c r="EG90" s="857"/>
      <c r="EH90" s="857"/>
      <c r="EI90" s="857"/>
      <c r="EJ90" s="857"/>
      <c r="EK90" s="857"/>
      <c r="EL90" s="857"/>
      <c r="EM90" s="857"/>
      <c r="EN90" s="857"/>
      <c r="EO90" s="857"/>
      <c r="EP90" s="857"/>
      <c r="EQ90" s="857"/>
      <c r="ER90" s="857"/>
      <c r="ES90" s="857"/>
      <c r="ET90" s="857"/>
      <c r="EU90" s="857"/>
      <c r="EV90" s="857"/>
      <c r="EW90" s="857"/>
      <c r="EX90" s="857"/>
      <c r="EY90" s="857"/>
      <c r="EZ90" s="857"/>
      <c r="FA90" s="857"/>
      <c r="FB90" s="857"/>
      <c r="FC90" s="857"/>
      <c r="FD90" s="857"/>
      <c r="FE90" s="857"/>
      <c r="FF90" s="857"/>
      <c r="FG90" s="857"/>
      <c r="FH90" s="211"/>
      <c r="FI90" s="857"/>
      <c r="FJ90" s="857"/>
      <c r="FK90" s="857"/>
      <c r="FL90" s="211"/>
      <c r="FM90" s="857"/>
      <c r="FN90" s="857"/>
      <c r="FO90" s="857"/>
      <c r="FP90" s="211"/>
      <c r="FQ90" s="857"/>
      <c r="FR90" s="857"/>
      <c r="FS90" s="857"/>
      <c r="FT90" s="211"/>
      <c r="FU90" s="857"/>
      <c r="FV90" s="857"/>
      <c r="FW90" s="857"/>
      <c r="FX90" s="211"/>
      <c r="FY90" s="857"/>
      <c r="FZ90" s="857"/>
      <c r="GA90" s="857"/>
      <c r="GB90" s="857"/>
      <c r="GC90" s="857"/>
      <c r="GD90" s="857"/>
      <c r="GE90" s="857"/>
      <c r="GF90" s="857"/>
      <c r="GG90" s="857"/>
      <c r="GH90" s="857"/>
      <c r="GI90" s="857"/>
      <c r="GJ90" s="857"/>
      <c r="GK90" s="857"/>
      <c r="GL90" s="857"/>
      <c r="GM90" s="857"/>
      <c r="GN90" s="857"/>
      <c r="GO90" s="857"/>
      <c r="GP90" s="857"/>
      <c r="GQ90" s="857"/>
      <c r="GR90" s="857"/>
      <c r="GS90" s="857"/>
      <c r="GT90" s="857"/>
      <c r="GU90" s="857"/>
      <c r="GV90" s="857"/>
      <c r="GW90" s="857"/>
      <c r="GX90" s="857"/>
      <c r="GY90" s="857"/>
      <c r="GZ90" s="857"/>
      <c r="HA90" s="857"/>
      <c r="HB90" s="857"/>
      <c r="HC90" s="857"/>
      <c r="HD90" s="857"/>
      <c r="HE90" s="857"/>
      <c r="HF90" s="857"/>
      <c r="HG90" s="857"/>
      <c r="HH90" s="857"/>
      <c r="HI90" s="857"/>
      <c r="HJ90" s="857"/>
      <c r="HK90" s="857"/>
      <c r="HL90" s="857"/>
      <c r="HM90" s="857"/>
      <c r="HN90" s="857"/>
      <c r="HO90" s="857"/>
      <c r="HP90" s="857"/>
      <c r="HQ90" s="857"/>
      <c r="HR90" s="857"/>
      <c r="HS90" s="857"/>
      <c r="HT90" s="857"/>
      <c r="HU90" s="857"/>
      <c r="HV90" s="857"/>
      <c r="HW90" s="857"/>
      <c r="HX90" s="857"/>
      <c r="HY90" s="857"/>
      <c r="HZ90" s="857"/>
      <c r="IA90" s="857"/>
      <c r="IB90" s="857"/>
      <c r="IC90" s="857"/>
      <c r="ID90" s="857"/>
      <c r="IE90" s="857"/>
      <c r="IF90" s="857"/>
      <c r="IG90" s="857"/>
      <c r="IH90" s="857"/>
      <c r="II90" s="857"/>
      <c r="IJ90" s="857"/>
      <c r="IK90" s="857"/>
      <c r="IL90" s="857"/>
      <c r="IM90" s="857"/>
      <c r="IN90" s="857"/>
      <c r="IO90" s="857"/>
      <c r="IP90" s="857"/>
      <c r="IQ90" s="857"/>
      <c r="IR90" s="857"/>
      <c r="IS90" s="857"/>
      <c r="IT90" s="857"/>
      <c r="IU90" s="857"/>
      <c r="IV90" s="857"/>
      <c r="IW90" s="857"/>
      <c r="IX90" s="857"/>
      <c r="IY90" s="857"/>
      <c r="IZ90" s="857"/>
      <c r="JA90" s="857"/>
      <c r="JB90" s="857"/>
      <c r="JC90" s="857"/>
      <c r="JD90" s="857"/>
      <c r="JE90" s="857"/>
      <c r="JF90" s="857"/>
      <c r="JG90" s="857"/>
      <c r="JH90" s="857"/>
      <c r="JI90" s="857"/>
      <c r="JJ90" s="857"/>
      <c r="JK90" s="857"/>
      <c r="JL90" s="857"/>
      <c r="JM90" s="857"/>
      <c r="JN90" s="857"/>
      <c r="JO90" s="857"/>
      <c r="JP90" s="857"/>
      <c r="JQ90" s="857"/>
      <c r="JR90" s="857"/>
      <c r="JS90" s="857"/>
      <c r="JT90" s="857"/>
      <c r="JU90" s="857"/>
      <c r="JV90" s="857"/>
      <c r="JW90" s="857"/>
      <c r="JX90" s="857"/>
      <c r="JY90" s="857"/>
      <c r="JZ90" s="857"/>
      <c r="KA90" s="857"/>
      <c r="KB90" s="857"/>
      <c r="KC90" s="857"/>
      <c r="KD90" s="857"/>
      <c r="KE90" s="857"/>
      <c r="KF90" s="857"/>
      <c r="KG90" s="857"/>
      <c r="KH90" s="857"/>
      <c r="KI90" s="857"/>
      <c r="KJ90" s="857"/>
      <c r="KK90" s="857"/>
      <c r="KL90" s="857"/>
      <c r="KM90" s="857"/>
      <c r="KN90" s="857"/>
      <c r="KO90" s="857"/>
      <c r="KP90" s="857"/>
      <c r="KQ90" s="857"/>
      <c r="KR90" s="857"/>
      <c r="KS90" s="857"/>
      <c r="KT90" s="857"/>
      <c r="KU90" s="857"/>
      <c r="KV90" s="857"/>
      <c r="KW90" s="857"/>
      <c r="KX90" s="857"/>
      <c r="KY90" s="857"/>
      <c r="KZ90" s="857"/>
      <c r="LA90" s="857"/>
      <c r="LB90" s="857"/>
      <c r="LC90" s="857"/>
      <c r="LD90" s="857"/>
      <c r="LE90" s="857"/>
      <c r="LF90" s="857"/>
      <c r="LG90" s="857"/>
      <c r="LH90" s="857"/>
      <c r="LI90" s="857"/>
      <c r="LJ90" s="857"/>
      <c r="LK90" s="857"/>
      <c r="LL90" s="857"/>
      <c r="LM90" s="857"/>
      <c r="LN90" s="857"/>
      <c r="LO90" s="857"/>
      <c r="LP90" s="857"/>
      <c r="LQ90" s="857"/>
      <c r="LR90" s="857"/>
      <c r="LS90" s="857"/>
      <c r="LT90" s="857"/>
      <c r="LU90" s="857"/>
      <c r="LV90" s="857"/>
      <c r="LW90" s="857"/>
      <c r="LX90" s="857"/>
      <c r="LY90" s="857"/>
      <c r="LZ90" s="857"/>
      <c r="MA90" s="857"/>
      <c r="MB90" s="857"/>
      <c r="MC90" s="857"/>
      <c r="MD90" s="857"/>
      <c r="ME90" s="857"/>
      <c r="MF90" s="857"/>
      <c r="MG90" s="857"/>
      <c r="MH90" s="857"/>
      <c r="MI90" s="857"/>
      <c r="MJ90" s="857"/>
      <c r="MK90" s="857"/>
      <c r="ML90" s="857"/>
      <c r="MM90" s="857"/>
      <c r="MN90" s="857"/>
      <c r="MO90" s="857"/>
      <c r="MP90" s="857"/>
      <c r="MQ90" s="857"/>
      <c r="MR90" s="857"/>
      <c r="MS90" s="857"/>
      <c r="MT90" s="857"/>
      <c r="MU90" s="857"/>
      <c r="MV90" s="857"/>
      <c r="MW90" s="857"/>
      <c r="MX90" s="857"/>
      <c r="MY90" s="857"/>
      <c r="MZ90" s="857"/>
      <c r="NA90" s="857"/>
      <c r="NB90" s="857"/>
      <c r="NC90" s="857"/>
      <c r="ND90" s="857"/>
      <c r="NE90" s="857"/>
      <c r="NF90" s="857"/>
      <c r="NG90" s="857"/>
      <c r="NH90" s="857"/>
      <c r="NI90" s="102"/>
      <c r="NJ90" s="103"/>
      <c r="NK90" s="101"/>
      <c r="NL90" s="101"/>
    </row>
    <row r="91" spans="1:381" s="28" customFormat="1" ht="30.75" hidden="1" customHeight="1">
      <c r="A91" s="154"/>
      <c r="B91" s="155"/>
      <c r="C91" s="155"/>
      <c r="D91" s="155"/>
      <c r="E91" s="156"/>
      <c r="F91" s="156"/>
      <c r="G91" s="155"/>
      <c r="H91" s="155"/>
      <c r="I91" s="157"/>
      <c r="J91" s="157"/>
      <c r="K91" s="143"/>
      <c r="L91" s="143"/>
      <c r="M91" s="896">
        <f>SUM(M79:NG79)</f>
        <v>0</v>
      </c>
      <c r="N91" s="896"/>
      <c r="O91" s="896"/>
      <c r="P91" s="158"/>
      <c r="Q91" s="158"/>
      <c r="R91" s="159">
        <f>M91/10</f>
        <v>0</v>
      </c>
      <c r="S91" s="159"/>
      <c r="T91" s="159"/>
      <c r="U91" s="158"/>
      <c r="V91" s="159"/>
      <c r="W91" s="159"/>
      <c r="X91" s="160"/>
      <c r="Y91" s="159"/>
      <c r="Z91" s="159"/>
      <c r="AA91" s="90"/>
      <c r="AB91" s="90"/>
      <c r="AC91" s="159"/>
      <c r="AD91" s="159"/>
      <c r="AE91" s="90"/>
      <c r="AF91" s="90"/>
      <c r="AG91" s="159"/>
      <c r="AH91" s="159"/>
      <c r="AI91" s="90"/>
      <c r="AJ91" s="90"/>
      <c r="AK91" s="159"/>
      <c r="AL91" s="159"/>
      <c r="AM91" s="90"/>
      <c r="AN91" s="90"/>
      <c r="AS91" s="159"/>
      <c r="AT91" s="159"/>
      <c r="AU91" s="90"/>
      <c r="AV91" s="90"/>
      <c r="AW91" s="159"/>
      <c r="AX91" s="159"/>
      <c r="AY91" s="90"/>
      <c r="AZ91" s="90"/>
      <c r="BA91" s="159"/>
      <c r="BB91" s="159"/>
      <c r="BC91" s="90"/>
      <c r="BD91" s="90"/>
      <c r="BE91" s="159"/>
      <c r="BF91" s="159"/>
      <c r="BG91" s="90"/>
      <c r="BH91" s="90"/>
      <c r="BI91" s="159"/>
      <c r="BJ91" s="159"/>
      <c r="BK91" s="90"/>
      <c r="BL91" s="90"/>
      <c r="BM91" s="159"/>
      <c r="BN91" s="159"/>
      <c r="BO91" s="90"/>
      <c r="BP91" s="90"/>
      <c r="BQ91" s="159"/>
      <c r="BR91" s="159"/>
      <c r="BS91" s="90"/>
      <c r="BT91" s="90"/>
      <c r="BU91" s="159"/>
      <c r="BV91" s="159"/>
      <c r="BW91" s="90"/>
      <c r="BX91" s="90"/>
      <c r="BY91" s="159"/>
      <c r="BZ91" s="159"/>
      <c r="CA91" s="90"/>
      <c r="CB91" s="90"/>
      <c r="CC91" s="159"/>
      <c r="CD91" s="159"/>
      <c r="CE91" s="90"/>
      <c r="CF91" s="90"/>
      <c r="CG91" s="159"/>
      <c r="CH91" s="159"/>
      <c r="CI91" s="90"/>
      <c r="CJ91" s="90"/>
      <c r="CK91" s="159"/>
      <c r="CL91" s="159"/>
      <c r="CM91" s="90"/>
      <c r="CN91" s="90"/>
      <c r="CO91" s="159"/>
      <c r="CP91" s="159"/>
      <c r="CQ91" s="90"/>
      <c r="CR91" s="90"/>
      <c r="CS91" s="159"/>
      <c r="CT91" s="159"/>
      <c r="CU91" s="90"/>
      <c r="CV91" s="90"/>
      <c r="CW91" s="159"/>
      <c r="CX91" s="159"/>
      <c r="CY91" s="90"/>
      <c r="CZ91" s="90"/>
      <c r="DA91" s="159"/>
      <c r="DB91" s="159"/>
      <c r="DC91" s="90"/>
      <c r="DD91" s="90"/>
      <c r="DE91" s="159"/>
      <c r="DF91" s="159"/>
      <c r="DG91" s="90"/>
      <c r="DH91" s="90"/>
      <c r="DI91" s="159"/>
      <c r="DJ91" s="159"/>
      <c r="DK91" s="90"/>
      <c r="DL91" s="90"/>
      <c r="DM91" s="159"/>
      <c r="DN91" s="159"/>
      <c r="DO91" s="90"/>
      <c r="DP91" s="90"/>
      <c r="DQ91" s="159"/>
      <c r="DR91" s="159"/>
      <c r="DS91" s="90"/>
      <c r="DT91" s="90"/>
      <c r="DU91" s="159"/>
      <c r="DV91" s="159"/>
      <c r="DW91" s="90"/>
      <c r="DX91" s="90"/>
      <c r="DY91" s="159"/>
      <c r="DZ91" s="159"/>
      <c r="EA91" s="90"/>
      <c r="EB91" s="90"/>
      <c r="EC91" s="159"/>
      <c r="ED91" s="159"/>
      <c r="EE91" s="90"/>
      <c r="EF91" s="90"/>
      <c r="EG91" s="159"/>
      <c r="EH91" s="159"/>
      <c r="EI91" s="90"/>
      <c r="EJ91" s="90"/>
      <c r="EK91" s="159"/>
      <c r="EL91" s="159"/>
      <c r="EM91" s="90"/>
      <c r="EN91" s="90"/>
      <c r="EO91" s="159"/>
      <c r="EP91" s="159"/>
      <c r="EQ91" s="90"/>
      <c r="ER91" s="90"/>
      <c r="ES91" s="159"/>
      <c r="ET91" s="159"/>
      <c r="EU91" s="90"/>
      <c r="EV91" s="90"/>
      <c r="EW91" s="159"/>
      <c r="EX91" s="159"/>
      <c r="EY91" s="159"/>
      <c r="EZ91" s="90"/>
      <c r="FA91" s="159"/>
      <c r="FB91" s="159"/>
      <c r="FC91" s="159"/>
      <c r="FD91" s="90"/>
      <c r="FE91" s="159"/>
      <c r="FF91" s="159"/>
      <c r="FG91" s="90"/>
      <c r="FH91" s="90"/>
      <c r="FI91" s="159"/>
      <c r="FJ91" s="159"/>
      <c r="FK91" s="90"/>
      <c r="FL91" s="90"/>
      <c r="FM91" s="159"/>
      <c r="FN91" s="159"/>
      <c r="FO91" s="90"/>
      <c r="FP91" s="90"/>
      <c r="FQ91" s="159"/>
      <c r="FR91" s="159"/>
      <c r="FS91" s="90"/>
      <c r="FT91" s="90"/>
      <c r="FU91" s="159"/>
      <c r="FV91" s="159"/>
      <c r="FW91" s="90"/>
      <c r="FX91" s="90"/>
      <c r="FY91" s="159"/>
      <c r="FZ91" s="159"/>
      <c r="GA91" s="90"/>
      <c r="GB91" s="90"/>
      <c r="GC91" s="159"/>
      <c r="GD91" s="159"/>
      <c r="GE91" s="90"/>
      <c r="GF91" s="90"/>
      <c r="GG91" s="159"/>
      <c r="GH91" s="159"/>
      <c r="GI91" s="90"/>
      <c r="GJ91" s="90"/>
      <c r="GK91" s="159"/>
      <c r="GL91" s="159"/>
      <c r="GM91" s="90"/>
      <c r="GN91" s="90"/>
      <c r="GO91" s="159"/>
      <c r="GP91" s="159"/>
      <c r="GQ91" s="90"/>
      <c r="GR91" s="90"/>
      <c r="GS91" s="159"/>
      <c r="GT91" s="159"/>
      <c r="GU91" s="90"/>
      <c r="GV91" s="90"/>
      <c r="GW91" s="159"/>
      <c r="GX91" s="159"/>
      <c r="GY91" s="90"/>
      <c r="GZ91" s="90"/>
      <c r="HA91" s="159"/>
      <c r="HB91" s="159"/>
      <c r="HC91" s="90"/>
      <c r="HD91" s="90"/>
      <c r="HE91" s="159"/>
      <c r="HF91" s="159"/>
      <c r="HG91" s="90"/>
      <c r="HH91" s="90"/>
      <c r="HI91" s="159"/>
      <c r="HJ91" s="159"/>
      <c r="HK91" s="90"/>
      <c r="HL91" s="90"/>
      <c r="HM91" s="159"/>
      <c r="HN91" s="159"/>
      <c r="HO91" s="90"/>
      <c r="HP91" s="90"/>
      <c r="HQ91" s="159"/>
      <c r="HR91" s="159"/>
      <c r="HS91" s="90"/>
      <c r="HT91" s="90"/>
      <c r="HU91" s="159"/>
      <c r="HV91" s="159"/>
      <c r="HW91" s="90"/>
      <c r="HX91" s="90"/>
      <c r="HY91" s="159"/>
      <c r="HZ91" s="159"/>
      <c r="IA91" s="90"/>
      <c r="IB91" s="90"/>
      <c r="IC91" s="159"/>
      <c r="ID91" s="159"/>
      <c r="IE91" s="90"/>
      <c r="IF91" s="90"/>
      <c r="IG91" s="159"/>
      <c r="IH91" s="159"/>
      <c r="II91" s="90"/>
      <c r="IJ91" s="90"/>
      <c r="IK91" s="159"/>
      <c r="IL91" s="159"/>
      <c r="IM91" s="90"/>
      <c r="IN91" s="90"/>
      <c r="IO91" s="159"/>
      <c r="IP91" s="159"/>
      <c r="IQ91" s="90"/>
      <c r="IR91" s="90"/>
      <c r="IS91" s="159"/>
      <c r="IT91" s="159"/>
      <c r="IU91" s="90"/>
      <c r="IV91" s="90"/>
      <c r="IW91" s="159"/>
      <c r="IX91" s="159"/>
      <c r="IY91" s="90"/>
      <c r="IZ91" s="90"/>
      <c r="JA91" s="159"/>
      <c r="JB91" s="159"/>
      <c r="JC91" s="90"/>
      <c r="JD91" s="90"/>
      <c r="JE91" s="159"/>
      <c r="JF91" s="159"/>
      <c r="JG91" s="90"/>
      <c r="JH91" s="90"/>
      <c r="JI91" s="159"/>
      <c r="JJ91" s="159"/>
      <c r="JK91" s="90"/>
      <c r="JL91" s="90"/>
      <c r="JM91" s="159"/>
      <c r="JN91" s="159"/>
      <c r="JO91" s="90"/>
      <c r="JP91" s="90"/>
      <c r="JQ91" s="159"/>
      <c r="JR91" s="159"/>
      <c r="JS91" s="90"/>
      <c r="JT91" s="90"/>
      <c r="JU91" s="159"/>
      <c r="JV91" s="159"/>
      <c r="JW91" s="90"/>
      <c r="JX91" s="90"/>
      <c r="JY91" s="159"/>
      <c r="JZ91" s="159"/>
      <c r="KA91" s="90"/>
      <c r="KB91" s="90"/>
      <c r="KC91" s="159"/>
      <c r="KD91" s="159"/>
      <c r="KE91" s="90"/>
      <c r="KF91" s="90"/>
      <c r="KG91" s="159"/>
      <c r="KH91" s="159"/>
      <c r="KI91" s="90"/>
      <c r="KJ91" s="90"/>
      <c r="KK91" s="159"/>
      <c r="KL91" s="159"/>
      <c r="KM91" s="90"/>
      <c r="KN91" s="90"/>
      <c r="KO91" s="159"/>
      <c r="KP91" s="159"/>
      <c r="KQ91" s="90"/>
      <c r="KR91" s="90"/>
      <c r="KS91" s="159"/>
      <c r="KT91" s="159"/>
      <c r="KU91" s="90"/>
      <c r="KV91" s="90"/>
      <c r="KW91" s="159"/>
      <c r="KX91" s="159"/>
      <c r="KY91" s="90"/>
      <c r="KZ91" s="90"/>
      <c r="LA91" s="159"/>
      <c r="LB91" s="159"/>
      <c r="LC91" s="90"/>
      <c r="LD91" s="90"/>
      <c r="LE91" s="159"/>
      <c r="LF91" s="159"/>
      <c r="LG91" s="90"/>
      <c r="LH91" s="90"/>
      <c r="LI91" s="159"/>
      <c r="LJ91" s="159"/>
      <c r="LK91" s="90"/>
      <c r="LL91" s="90"/>
      <c r="LM91" s="159"/>
      <c r="LN91" s="159"/>
      <c r="LO91" s="90"/>
      <c r="LP91" s="90"/>
      <c r="LQ91" s="159"/>
      <c r="LR91" s="159"/>
      <c r="LS91" s="90"/>
      <c r="LT91" s="90"/>
      <c r="LU91" s="159"/>
      <c r="LV91" s="159"/>
      <c r="LW91" s="90"/>
      <c r="LX91" s="90"/>
      <c r="LY91" s="159"/>
      <c r="LZ91" s="159"/>
      <c r="MA91" s="90"/>
      <c r="MB91" s="90"/>
      <c r="MC91" s="159"/>
      <c r="MD91" s="159"/>
      <c r="ME91" s="90"/>
      <c r="MF91" s="90"/>
      <c r="MG91" s="159"/>
      <c r="MH91" s="159"/>
      <c r="MI91" s="90"/>
      <c r="MJ91" s="90"/>
      <c r="MK91" s="159"/>
      <c r="ML91" s="159"/>
      <c r="MM91" s="90"/>
      <c r="MN91" s="90"/>
      <c r="MO91" s="159"/>
      <c r="MP91" s="159"/>
      <c r="MQ91" s="90"/>
      <c r="MR91" s="90"/>
      <c r="MS91" s="159"/>
      <c r="MT91" s="159"/>
      <c r="MU91" s="90"/>
      <c r="MV91" s="90"/>
      <c r="MW91" s="159"/>
      <c r="MX91" s="159"/>
      <c r="MY91" s="90"/>
      <c r="MZ91" s="90"/>
      <c r="NA91" s="159"/>
      <c r="NB91" s="159"/>
      <c r="NC91" s="90"/>
      <c r="ND91" s="90"/>
      <c r="NE91" s="159"/>
      <c r="NF91" s="159"/>
      <c r="NG91" s="90"/>
      <c r="NH91" s="90"/>
      <c r="NI91" s="104"/>
      <c r="NJ91" s="104"/>
      <c r="NK91" s="104"/>
      <c r="NL91" s="104"/>
    </row>
    <row r="92" spans="1:381" s="28" customFormat="1" ht="62.25" customHeight="1">
      <c r="A92" s="888" t="s">
        <v>311</v>
      </c>
      <c r="B92" s="889"/>
      <c r="C92" s="889"/>
      <c r="D92" s="889"/>
      <c r="E92" s="889"/>
      <c r="F92" s="889"/>
      <c r="G92" s="889"/>
      <c r="H92" s="889"/>
      <c r="I92" s="889"/>
      <c r="J92" s="380"/>
      <c r="K92" s="381"/>
      <c r="L92" s="382"/>
      <c r="M92" s="890" t="str">
        <f>IF(ISNUMBER(AVERAGE(M80:NH80))=TRUE,AVERAGE(M80:NH80),"NA")</f>
        <v>NA</v>
      </c>
      <c r="N92" s="890"/>
      <c r="O92" s="890"/>
      <c r="P92" s="891"/>
      <c r="Q92" s="892"/>
      <c r="R92" s="877"/>
      <c r="S92" s="877"/>
      <c r="T92" s="877"/>
      <c r="U92" s="877"/>
      <c r="V92" s="877"/>
      <c r="W92" s="877"/>
      <c r="X92" s="877"/>
      <c r="Y92" s="159"/>
      <c r="Z92" s="159"/>
      <c r="AA92" s="90"/>
      <c r="AB92" s="90"/>
      <c r="AC92" s="159"/>
      <c r="AD92" s="159"/>
      <c r="AE92" s="90"/>
      <c r="AF92" s="90"/>
      <c r="AG92" s="159"/>
      <c r="AH92" s="159"/>
      <c r="AI92" s="90"/>
      <c r="AJ92" s="90"/>
      <c r="AK92" s="159"/>
      <c r="AL92" s="159"/>
      <c r="AM92" s="90"/>
      <c r="AN92" s="90"/>
      <c r="AS92" s="159"/>
      <c r="AT92" s="159"/>
      <c r="AU92" s="90"/>
      <c r="AV92" s="90"/>
      <c r="AW92" s="159"/>
      <c r="AX92" s="159"/>
      <c r="AY92" s="90"/>
      <c r="AZ92" s="90"/>
      <c r="BA92" s="159"/>
      <c r="BB92" s="159"/>
      <c r="BC92" s="90"/>
      <c r="BD92" s="90"/>
      <c r="BE92" s="159"/>
      <c r="BF92" s="159"/>
      <c r="BG92" s="90"/>
      <c r="BH92" s="90"/>
      <c r="BI92" s="159"/>
      <c r="BJ92" s="159"/>
      <c r="BK92" s="90"/>
      <c r="BL92" s="90"/>
      <c r="BM92" s="159"/>
      <c r="BN92" s="159"/>
      <c r="BO92" s="90"/>
      <c r="BP92" s="90"/>
      <c r="BQ92" s="159"/>
      <c r="BR92" s="159"/>
      <c r="BS92" s="90"/>
      <c r="BT92" s="90"/>
      <c r="BU92" s="159"/>
      <c r="BV92" s="159"/>
      <c r="BW92" s="90"/>
      <c r="BX92" s="90"/>
      <c r="BY92" s="159"/>
      <c r="BZ92" s="159"/>
      <c r="CA92" s="90"/>
      <c r="CB92" s="90"/>
      <c r="CC92" s="159"/>
      <c r="CD92" s="159"/>
      <c r="CE92" s="90"/>
      <c r="CF92" s="90"/>
      <c r="CG92" s="159"/>
      <c r="CH92" s="159"/>
      <c r="CI92" s="90"/>
      <c r="CJ92" s="90"/>
      <c r="CK92" s="159"/>
      <c r="CL92" s="159"/>
      <c r="CM92" s="90"/>
      <c r="CN92" s="90"/>
      <c r="CO92" s="159"/>
      <c r="CP92" s="159"/>
      <c r="CQ92" s="90"/>
      <c r="CR92" s="90"/>
      <c r="CS92" s="159"/>
      <c r="CT92" s="159"/>
      <c r="CU92" s="90"/>
      <c r="CV92" s="90"/>
      <c r="CW92" s="159"/>
      <c r="CX92" s="159"/>
      <c r="CY92" s="90"/>
      <c r="CZ92" s="90"/>
      <c r="DA92" s="159"/>
      <c r="DB92" s="159"/>
      <c r="DC92" s="90"/>
      <c r="DD92" s="90"/>
      <c r="DE92" s="159"/>
      <c r="DF92" s="159"/>
      <c r="DG92" s="90"/>
      <c r="DH92" s="90"/>
      <c r="DI92" s="159"/>
      <c r="DJ92" s="159"/>
      <c r="DK92" s="90"/>
      <c r="DL92" s="90"/>
      <c r="DM92" s="159"/>
      <c r="DN92" s="159"/>
      <c r="DO92" s="90"/>
      <c r="DP92" s="90"/>
      <c r="DQ92" s="159"/>
      <c r="DR92" s="159"/>
      <c r="DS92" s="90"/>
      <c r="DT92" s="90"/>
      <c r="DU92" s="159"/>
      <c r="DV92" s="159"/>
      <c r="DW92" s="90"/>
      <c r="DX92" s="90"/>
      <c r="DY92" s="159"/>
      <c r="DZ92" s="159"/>
      <c r="EA92" s="90"/>
      <c r="EB92" s="90"/>
      <c r="EC92" s="159"/>
      <c r="ED92" s="159"/>
      <c r="EE92" s="90"/>
      <c r="EF92" s="90"/>
      <c r="EG92" s="159"/>
      <c r="EH92" s="159"/>
      <c r="EI92" s="90"/>
      <c r="EJ92" s="90"/>
      <c r="EK92" s="159"/>
      <c r="EL92" s="159"/>
      <c r="EM92" s="90"/>
      <c r="EN92" s="90"/>
      <c r="EO92" s="159"/>
      <c r="EP92" s="159"/>
      <c r="EQ92" s="90"/>
      <c r="ER92" s="90"/>
      <c r="ES92" s="159"/>
      <c r="ET92" s="159"/>
      <c r="EU92" s="90"/>
      <c r="EV92" s="90"/>
      <c r="EW92" s="159"/>
      <c r="EX92" s="159"/>
      <c r="EY92" s="159"/>
      <c r="EZ92" s="90"/>
      <c r="FA92" s="159"/>
      <c r="FB92" s="159"/>
      <c r="FC92" s="159"/>
      <c r="FD92" s="90"/>
      <c r="FE92" s="159"/>
      <c r="FF92" s="159"/>
      <c r="FG92" s="90"/>
      <c r="FH92" s="90"/>
      <c r="FI92" s="159"/>
      <c r="FJ92" s="159"/>
      <c r="FK92" s="90"/>
      <c r="FL92" s="90"/>
      <c r="FM92" s="159"/>
      <c r="FN92" s="159"/>
      <c r="FO92" s="90"/>
      <c r="FP92" s="90"/>
      <c r="FQ92" s="159"/>
      <c r="FR92" s="159"/>
      <c r="FS92" s="90"/>
      <c r="FT92" s="90"/>
      <c r="FU92" s="159"/>
      <c r="FV92" s="159"/>
      <c r="FW92" s="90"/>
      <c r="FX92" s="90"/>
      <c r="FY92" s="159"/>
      <c r="FZ92" s="159"/>
      <c r="GA92" s="90"/>
      <c r="GB92" s="90"/>
      <c r="GC92" s="159"/>
      <c r="GD92" s="159"/>
      <c r="GE92" s="90"/>
      <c r="GF92" s="90"/>
      <c r="GG92" s="159"/>
      <c r="GH92" s="159"/>
      <c r="GI92" s="90"/>
      <c r="GJ92" s="90"/>
      <c r="GK92" s="159"/>
      <c r="GL92" s="159"/>
      <c r="GM92" s="90"/>
      <c r="GN92" s="90"/>
      <c r="GO92" s="159"/>
      <c r="GP92" s="159"/>
      <c r="GQ92" s="90"/>
      <c r="GR92" s="90"/>
      <c r="GS92" s="159"/>
      <c r="GT92" s="159"/>
      <c r="GU92" s="90"/>
      <c r="GV92" s="90"/>
      <c r="GW92" s="159"/>
      <c r="GX92" s="159"/>
      <c r="GY92" s="90"/>
      <c r="GZ92" s="90"/>
      <c r="HA92" s="159"/>
      <c r="HB92" s="159"/>
      <c r="HC92" s="90"/>
      <c r="HD92" s="90"/>
      <c r="HE92" s="159"/>
      <c r="HF92" s="159"/>
      <c r="HG92" s="90"/>
      <c r="HH92" s="90"/>
      <c r="HI92" s="159"/>
      <c r="HJ92" s="159"/>
      <c r="HK92" s="90"/>
      <c r="HL92" s="90"/>
      <c r="HM92" s="159"/>
      <c r="HN92" s="159"/>
      <c r="HO92" s="90"/>
      <c r="HP92" s="90"/>
      <c r="HQ92" s="159"/>
      <c r="HR92" s="159"/>
      <c r="HS92" s="90"/>
      <c r="HT92" s="90"/>
      <c r="HU92" s="159"/>
      <c r="HV92" s="159"/>
      <c r="HW92" s="90"/>
      <c r="HX92" s="90"/>
      <c r="HY92" s="159"/>
      <c r="HZ92" s="159"/>
      <c r="IA92" s="90"/>
      <c r="IB92" s="90"/>
      <c r="IC92" s="159"/>
      <c r="ID92" s="159"/>
      <c r="IE92" s="90"/>
      <c r="IF92" s="90"/>
      <c r="IG92" s="159"/>
      <c r="IH92" s="159"/>
      <c r="II92" s="90"/>
      <c r="IJ92" s="90"/>
      <c r="IK92" s="159"/>
      <c r="IL92" s="159"/>
      <c r="IM92" s="90"/>
      <c r="IN92" s="90"/>
      <c r="IO92" s="159"/>
      <c r="IP92" s="159"/>
      <c r="IQ92" s="90"/>
      <c r="IR92" s="90"/>
      <c r="IS92" s="159"/>
      <c r="IT92" s="159"/>
      <c r="IU92" s="90"/>
      <c r="IV92" s="90"/>
      <c r="IW92" s="159"/>
      <c r="IX92" s="159"/>
      <c r="IY92" s="90"/>
      <c r="IZ92" s="90"/>
      <c r="JA92" s="159"/>
      <c r="JB92" s="159"/>
      <c r="JC92" s="90"/>
      <c r="JD92" s="90"/>
      <c r="JE92" s="159"/>
      <c r="JF92" s="159"/>
      <c r="JG92" s="90"/>
      <c r="JH92" s="90"/>
      <c r="JI92" s="159"/>
      <c r="JJ92" s="159"/>
      <c r="JK92" s="90"/>
      <c r="JL92" s="90"/>
      <c r="JM92" s="159"/>
      <c r="JN92" s="159"/>
      <c r="JO92" s="90"/>
      <c r="JP92" s="90"/>
      <c r="JQ92" s="159"/>
      <c r="JR92" s="159"/>
      <c r="JS92" s="90"/>
      <c r="JT92" s="90"/>
      <c r="JU92" s="159"/>
      <c r="JV92" s="159"/>
      <c r="JW92" s="90"/>
      <c r="JX92" s="90"/>
      <c r="JY92" s="159"/>
      <c r="JZ92" s="159"/>
      <c r="KA92" s="90"/>
      <c r="KB92" s="90"/>
      <c r="KC92" s="159"/>
      <c r="KD92" s="159"/>
      <c r="KE92" s="90"/>
      <c r="KF92" s="90"/>
      <c r="KG92" s="159"/>
      <c r="KH92" s="159"/>
      <c r="KI92" s="90"/>
      <c r="KJ92" s="90"/>
      <c r="KK92" s="159"/>
      <c r="KL92" s="159"/>
      <c r="KM92" s="90"/>
      <c r="KN92" s="90"/>
      <c r="KO92" s="159"/>
      <c r="KP92" s="159"/>
      <c r="KQ92" s="90"/>
      <c r="KR92" s="90"/>
      <c r="KS92" s="159"/>
      <c r="KT92" s="159"/>
      <c r="KU92" s="90"/>
      <c r="KV92" s="90"/>
      <c r="KW92" s="159"/>
      <c r="KX92" s="159"/>
      <c r="KY92" s="90"/>
      <c r="KZ92" s="90"/>
      <c r="LA92" s="159"/>
      <c r="LB92" s="159"/>
      <c r="LC92" s="90"/>
      <c r="LD92" s="90"/>
      <c r="LE92" s="159"/>
      <c r="LF92" s="159"/>
      <c r="LG92" s="90"/>
      <c r="LH92" s="90"/>
      <c r="LI92" s="159"/>
      <c r="LJ92" s="159"/>
      <c r="LK92" s="90"/>
      <c r="LL92" s="90"/>
      <c r="LM92" s="159"/>
      <c r="LN92" s="159"/>
      <c r="LO92" s="90"/>
      <c r="LP92" s="90"/>
      <c r="LQ92" s="159"/>
      <c r="LR92" s="159"/>
      <c r="LS92" s="90"/>
      <c r="LT92" s="90"/>
      <c r="LU92" s="159"/>
      <c r="LV92" s="159"/>
      <c r="LW92" s="90"/>
      <c r="LX92" s="90"/>
      <c r="LY92" s="159"/>
      <c r="LZ92" s="159"/>
      <c r="MA92" s="90"/>
      <c r="MB92" s="90"/>
      <c r="MC92" s="159"/>
      <c r="MD92" s="159"/>
      <c r="ME92" s="90"/>
      <c r="MF92" s="90"/>
      <c r="MG92" s="159"/>
      <c r="MH92" s="159"/>
      <c r="MI92" s="90"/>
      <c r="MJ92" s="90"/>
      <c r="MK92" s="159"/>
      <c r="ML92" s="159"/>
      <c r="MM92" s="90"/>
      <c r="MN92" s="90"/>
      <c r="MO92" s="159"/>
      <c r="MP92" s="159"/>
      <c r="MQ92" s="90"/>
      <c r="MR92" s="90"/>
      <c r="MS92" s="159"/>
      <c r="MT92" s="159"/>
      <c r="MU92" s="90"/>
      <c r="MV92" s="90"/>
      <c r="MW92" s="159"/>
      <c r="MX92" s="159"/>
      <c r="MY92" s="90"/>
      <c r="MZ92" s="90"/>
      <c r="NA92" s="159"/>
      <c r="NB92" s="159"/>
      <c r="NC92" s="90"/>
      <c r="ND92" s="90"/>
      <c r="NE92" s="159"/>
      <c r="NF92" s="159"/>
      <c r="NG92" s="90"/>
      <c r="NH92" s="90"/>
      <c r="NI92" s="104"/>
      <c r="NJ92" s="104"/>
      <c r="NK92" s="104"/>
      <c r="NL92" s="104"/>
    </row>
    <row r="93" spans="1:381" s="28" customFormat="1" ht="29.25" customHeight="1">
      <c r="A93" s="154"/>
      <c r="B93" s="155"/>
      <c r="C93" s="155"/>
      <c r="D93" s="155"/>
      <c r="E93" s="156"/>
      <c r="F93" s="156"/>
      <c r="G93" s="155"/>
      <c r="H93" s="155"/>
      <c r="I93" s="157"/>
      <c r="J93" s="157"/>
      <c r="K93" s="143"/>
      <c r="L93" s="143"/>
      <c r="M93" s="158"/>
      <c r="N93" s="157"/>
      <c r="O93" s="157"/>
      <c r="P93" s="157"/>
      <c r="Q93" s="158"/>
      <c r="R93" s="157"/>
      <c r="S93" s="157"/>
      <c r="T93" s="157"/>
      <c r="U93" s="158"/>
      <c r="V93" s="157"/>
      <c r="W93" s="157"/>
      <c r="X93" s="157"/>
      <c r="Y93" s="157"/>
      <c r="Z93" s="157"/>
      <c r="AA93" s="91"/>
      <c r="AB93" s="91"/>
      <c r="AC93" s="157"/>
      <c r="AD93" s="157"/>
      <c r="AE93" s="91"/>
      <c r="AF93" s="91"/>
      <c r="AG93" s="157"/>
      <c r="AH93" s="157"/>
      <c r="AI93" s="91"/>
      <c r="AJ93" s="91"/>
      <c r="AK93" s="157"/>
      <c r="AL93" s="157"/>
      <c r="AM93" s="91"/>
      <c r="AN93" s="91"/>
      <c r="AS93" s="157"/>
      <c r="AT93" s="157"/>
      <c r="AU93" s="91"/>
      <c r="AV93" s="91"/>
      <c r="AW93" s="157"/>
      <c r="AX93" s="157"/>
      <c r="AY93" s="91"/>
      <c r="AZ93" s="91"/>
      <c r="BA93" s="157"/>
      <c r="BB93" s="157"/>
      <c r="BC93" s="91"/>
      <c r="BD93" s="91"/>
      <c r="BE93" s="157"/>
      <c r="BF93" s="157"/>
      <c r="BG93" s="91"/>
      <c r="BH93" s="91"/>
      <c r="BI93" s="157"/>
      <c r="BJ93" s="157"/>
      <c r="BK93" s="91"/>
      <c r="BL93" s="91"/>
      <c r="BM93" s="157"/>
      <c r="BN93" s="157"/>
      <c r="BO93" s="91"/>
      <c r="BP93" s="91"/>
      <c r="BQ93" s="157"/>
      <c r="BR93" s="157"/>
      <c r="BS93" s="91"/>
      <c r="BT93" s="91"/>
      <c r="BU93" s="157"/>
      <c r="BV93" s="157"/>
      <c r="BW93" s="91"/>
      <c r="BX93" s="91"/>
      <c r="BY93" s="157"/>
      <c r="BZ93" s="157"/>
      <c r="CA93" s="91"/>
      <c r="CB93" s="91"/>
      <c r="CC93" s="157"/>
      <c r="CD93" s="157"/>
      <c r="CE93" s="91"/>
      <c r="CF93" s="91"/>
      <c r="CG93" s="157"/>
      <c r="CH93" s="157"/>
      <c r="CI93" s="91"/>
      <c r="CJ93" s="91"/>
      <c r="CK93" s="157"/>
      <c r="CL93" s="157"/>
      <c r="CM93" s="91"/>
      <c r="CN93" s="91"/>
      <c r="CO93" s="157"/>
      <c r="CP93" s="157"/>
      <c r="CQ93" s="91"/>
      <c r="CR93" s="91"/>
      <c r="CS93" s="157"/>
      <c r="CT93" s="157"/>
      <c r="CU93" s="91"/>
      <c r="CV93" s="91"/>
      <c r="CW93" s="157"/>
      <c r="CX93" s="157"/>
      <c r="CY93" s="91"/>
      <c r="CZ93" s="91"/>
      <c r="DA93" s="157"/>
      <c r="DB93" s="157"/>
      <c r="DC93" s="91"/>
      <c r="DD93" s="91"/>
      <c r="DE93" s="157"/>
      <c r="DF93" s="157"/>
      <c r="DG93" s="91"/>
      <c r="DH93" s="91"/>
      <c r="DI93" s="157"/>
      <c r="DJ93" s="157"/>
      <c r="DK93" s="91"/>
      <c r="DL93" s="91"/>
      <c r="DM93" s="157"/>
      <c r="DN93" s="157"/>
      <c r="DO93" s="91"/>
      <c r="DP93" s="91"/>
      <c r="DQ93" s="157"/>
      <c r="DR93" s="157"/>
      <c r="DS93" s="91"/>
      <c r="DT93" s="91"/>
      <c r="DU93" s="157"/>
      <c r="DV93" s="157"/>
      <c r="DW93" s="91"/>
      <c r="DX93" s="91"/>
      <c r="DY93" s="157"/>
      <c r="DZ93" s="157"/>
      <c r="EA93" s="91"/>
      <c r="EB93" s="91"/>
      <c r="EC93" s="157"/>
      <c r="ED93" s="157"/>
      <c r="EE93" s="91"/>
      <c r="EF93" s="91"/>
      <c r="EG93" s="157"/>
      <c r="EH93" s="157"/>
      <c r="EI93" s="91"/>
      <c r="EJ93" s="91"/>
      <c r="EK93" s="157"/>
      <c r="EL93" s="157"/>
      <c r="EM93" s="91"/>
      <c r="EN93" s="91"/>
      <c r="EO93" s="157"/>
      <c r="EP93" s="157"/>
      <c r="EQ93" s="91"/>
      <c r="ER93" s="91"/>
      <c r="ES93" s="157"/>
      <c r="ET93" s="157"/>
      <c r="EU93" s="91"/>
      <c r="EV93" s="91"/>
      <c r="EW93" s="157"/>
      <c r="EX93" s="157"/>
      <c r="EY93" s="157"/>
      <c r="EZ93" s="91"/>
      <c r="FA93" s="157"/>
      <c r="FB93" s="157"/>
      <c r="FC93" s="157"/>
      <c r="FD93" s="91"/>
      <c r="FE93" s="157"/>
      <c r="FF93" s="157"/>
      <c r="FG93" s="91"/>
      <c r="FH93" s="91"/>
      <c r="FI93" s="157"/>
      <c r="FJ93" s="157"/>
      <c r="FK93" s="91"/>
      <c r="FL93" s="91"/>
      <c r="FM93" s="157"/>
      <c r="FN93" s="157"/>
      <c r="FO93" s="91"/>
      <c r="FP93" s="91"/>
      <c r="FQ93" s="157"/>
      <c r="FR93" s="157"/>
      <c r="FS93" s="91"/>
      <c r="FT93" s="91"/>
      <c r="FU93" s="157"/>
      <c r="FV93" s="157"/>
      <c r="FW93" s="91"/>
      <c r="FX93" s="91"/>
      <c r="FY93" s="157"/>
      <c r="FZ93" s="157"/>
      <c r="GA93" s="91"/>
      <c r="GB93" s="91"/>
      <c r="GC93" s="157"/>
      <c r="GD93" s="157"/>
      <c r="GE93" s="91"/>
      <c r="GF93" s="91"/>
      <c r="GG93" s="157"/>
      <c r="GH93" s="157"/>
      <c r="GI93" s="91"/>
      <c r="GJ93" s="91"/>
      <c r="GK93" s="157"/>
      <c r="GL93" s="157"/>
      <c r="GM93" s="91"/>
      <c r="GN93" s="91"/>
      <c r="GO93" s="157"/>
      <c r="GP93" s="157"/>
      <c r="GQ93" s="91"/>
      <c r="GR93" s="91"/>
      <c r="GS93" s="157"/>
      <c r="GT93" s="157"/>
      <c r="GU93" s="91"/>
      <c r="GV93" s="91"/>
      <c r="GW93" s="157"/>
      <c r="GX93" s="157"/>
      <c r="GY93" s="91"/>
      <c r="GZ93" s="91"/>
      <c r="HA93" s="157"/>
      <c r="HB93" s="157"/>
      <c r="HC93" s="91"/>
      <c r="HD93" s="91"/>
      <c r="HE93" s="157"/>
      <c r="HF93" s="157"/>
      <c r="HG93" s="91"/>
      <c r="HH93" s="91"/>
      <c r="HI93" s="157"/>
      <c r="HJ93" s="157"/>
      <c r="HK93" s="91"/>
      <c r="HL93" s="91"/>
      <c r="HM93" s="157"/>
      <c r="HN93" s="157"/>
      <c r="HO93" s="91"/>
      <c r="HP93" s="91"/>
      <c r="HQ93" s="157"/>
      <c r="HR93" s="157"/>
      <c r="HS93" s="91"/>
      <c r="HT93" s="91"/>
      <c r="HU93" s="157"/>
      <c r="HV93" s="157"/>
      <c r="HW93" s="91"/>
      <c r="HX93" s="91"/>
      <c r="HY93" s="157"/>
      <c r="HZ93" s="157"/>
      <c r="IA93" s="91"/>
      <c r="IB93" s="91"/>
      <c r="IC93" s="157"/>
      <c r="ID93" s="157"/>
      <c r="IE93" s="91"/>
      <c r="IF93" s="91"/>
      <c r="IG93" s="157"/>
      <c r="IH93" s="157"/>
      <c r="II93" s="91"/>
      <c r="IJ93" s="91"/>
      <c r="IK93" s="157"/>
      <c r="IL93" s="157"/>
      <c r="IM93" s="91"/>
      <c r="IN93" s="91"/>
      <c r="IO93" s="157"/>
      <c r="IP93" s="157"/>
      <c r="IQ93" s="91"/>
      <c r="IR93" s="91"/>
      <c r="IS93" s="157"/>
      <c r="IT93" s="157"/>
      <c r="IU93" s="91"/>
      <c r="IV93" s="91"/>
      <c r="IW93" s="157"/>
      <c r="IX93" s="157"/>
      <c r="IY93" s="91"/>
      <c r="IZ93" s="91"/>
      <c r="JA93" s="157"/>
      <c r="JB93" s="157"/>
      <c r="JC93" s="91"/>
      <c r="JD93" s="91"/>
      <c r="JE93" s="157"/>
      <c r="JF93" s="157"/>
      <c r="JG93" s="91"/>
      <c r="JH93" s="91"/>
      <c r="JI93" s="157"/>
      <c r="JJ93" s="157"/>
      <c r="JK93" s="91"/>
      <c r="JL93" s="91"/>
      <c r="JM93" s="157"/>
      <c r="JN93" s="157"/>
      <c r="JO93" s="91"/>
      <c r="JP93" s="91"/>
      <c r="JQ93" s="157"/>
      <c r="JR93" s="157"/>
      <c r="JS93" s="91"/>
      <c r="JT93" s="91"/>
      <c r="JU93" s="157"/>
      <c r="JV93" s="157"/>
      <c r="JW93" s="91"/>
      <c r="JX93" s="91"/>
      <c r="JY93" s="157"/>
      <c r="JZ93" s="157"/>
      <c r="KA93" s="91"/>
      <c r="KB93" s="91"/>
      <c r="KC93" s="157"/>
      <c r="KD93" s="157"/>
      <c r="KE93" s="91"/>
      <c r="KF93" s="91"/>
      <c r="KG93" s="157"/>
      <c r="KH93" s="157"/>
      <c r="KI93" s="91"/>
      <c r="KJ93" s="91"/>
      <c r="KK93" s="157"/>
      <c r="KL93" s="157"/>
      <c r="KM93" s="91"/>
      <c r="KN93" s="91"/>
      <c r="KO93" s="157"/>
      <c r="KP93" s="157"/>
      <c r="KQ93" s="91"/>
      <c r="KR93" s="91"/>
      <c r="KS93" s="157"/>
      <c r="KT93" s="157"/>
      <c r="KU93" s="91"/>
      <c r="KV93" s="91"/>
      <c r="KW93" s="157"/>
      <c r="KX93" s="157"/>
      <c r="KY93" s="91"/>
      <c r="KZ93" s="91"/>
      <c r="LA93" s="157"/>
      <c r="LB93" s="157"/>
      <c r="LC93" s="91"/>
      <c r="LD93" s="91"/>
      <c r="LE93" s="157"/>
      <c r="LF93" s="157"/>
      <c r="LG93" s="91"/>
      <c r="LH93" s="91"/>
      <c r="LI93" s="157"/>
      <c r="LJ93" s="157"/>
      <c r="LK93" s="91"/>
      <c r="LL93" s="91"/>
      <c r="LM93" s="157"/>
      <c r="LN93" s="157"/>
      <c r="LO93" s="91"/>
      <c r="LP93" s="91"/>
      <c r="LQ93" s="157"/>
      <c r="LR93" s="157"/>
      <c r="LS93" s="91"/>
      <c r="LT93" s="91"/>
      <c r="LU93" s="157"/>
      <c r="LV93" s="157"/>
      <c r="LW93" s="91"/>
      <c r="LX93" s="91"/>
      <c r="LY93" s="157"/>
      <c r="LZ93" s="157"/>
      <c r="MA93" s="91"/>
      <c r="MB93" s="91"/>
      <c r="MC93" s="157"/>
      <c r="MD93" s="157"/>
      <c r="ME93" s="91"/>
      <c r="MF93" s="91"/>
      <c r="MG93" s="157"/>
      <c r="MH93" s="157"/>
      <c r="MI93" s="91"/>
      <c r="MJ93" s="91"/>
      <c r="MK93" s="157"/>
      <c r="ML93" s="157"/>
      <c r="MM93" s="91"/>
      <c r="MN93" s="91"/>
      <c r="MO93" s="157"/>
      <c r="MP93" s="157"/>
      <c r="MQ93" s="91"/>
      <c r="MR93" s="91"/>
      <c r="MS93" s="157"/>
      <c r="MT93" s="157"/>
      <c r="MU93" s="91"/>
      <c r="MV93" s="91"/>
      <c r="MW93" s="157"/>
      <c r="MX93" s="157"/>
      <c r="MY93" s="91"/>
      <c r="MZ93" s="91"/>
      <c r="NA93" s="157"/>
      <c r="NB93" s="157"/>
      <c r="NC93" s="91"/>
      <c r="ND93" s="91"/>
      <c r="NE93" s="157"/>
      <c r="NF93" s="157"/>
      <c r="NG93" s="91"/>
      <c r="NH93" s="91"/>
      <c r="NI93" s="104"/>
      <c r="NJ93" s="104"/>
      <c r="NK93" s="104"/>
      <c r="NL93" s="104"/>
    </row>
    <row r="94" spans="1:381">
      <c r="AO94" s="24"/>
      <c r="AP94" s="24"/>
      <c r="AQ94" s="24"/>
      <c r="AR94" s="24"/>
      <c r="NI94" s="100"/>
      <c r="NJ94" s="100"/>
      <c r="NK94" s="100"/>
      <c r="NL94" s="100"/>
      <c r="NM94" s="26"/>
      <c r="NN94" s="26"/>
      <c r="NO94" s="26"/>
      <c r="NP94" s="26"/>
      <c r="NQ94" s="26"/>
    </row>
    <row r="95" spans="1:381">
      <c r="AO95" s="24"/>
      <c r="AP95" s="24"/>
      <c r="AQ95" s="24"/>
      <c r="AR95" s="24"/>
      <c r="NI95" s="100"/>
      <c r="NJ95" s="100"/>
      <c r="NK95" s="100"/>
      <c r="NL95" s="100"/>
      <c r="NM95" s="26"/>
      <c r="NN95" s="26"/>
      <c r="NO95" s="26"/>
      <c r="NP95" s="26"/>
      <c r="NQ95" s="26"/>
    </row>
    <row r="96" spans="1:381" ht="21" hidden="1">
      <c r="G96" s="857" t="s">
        <v>771</v>
      </c>
      <c r="H96" s="857"/>
      <c r="I96" s="857"/>
      <c r="J96" s="857"/>
      <c r="AO96" s="857"/>
      <c r="AP96" s="857"/>
      <c r="AQ96" s="857"/>
      <c r="AR96" s="857"/>
      <c r="NI96" s="105"/>
      <c r="NJ96" s="100"/>
      <c r="NK96" s="100"/>
      <c r="NL96" s="100"/>
      <c r="NM96" s="26"/>
      <c r="NN96" s="26"/>
      <c r="NO96" s="26"/>
      <c r="NP96" s="26"/>
      <c r="NQ96" s="26"/>
    </row>
    <row r="97" spans="7:381" ht="21" hidden="1">
      <c r="G97" s="857" t="s">
        <v>775</v>
      </c>
      <c r="H97" s="857"/>
      <c r="I97" s="857"/>
      <c r="J97" s="857"/>
      <c r="NI97" s="100"/>
      <c r="NJ97" s="100"/>
      <c r="NK97" s="100"/>
      <c r="NL97" s="100"/>
      <c r="NM97" s="26"/>
      <c r="NN97" s="26"/>
      <c r="NO97" s="26"/>
      <c r="NP97" s="26"/>
      <c r="NQ97" s="26"/>
    </row>
    <row r="98" spans="7:381" ht="21" hidden="1">
      <c r="G98" s="857" t="s">
        <v>776</v>
      </c>
      <c r="H98" s="857"/>
      <c r="I98" s="857"/>
      <c r="J98" s="857"/>
      <c r="NI98" s="100"/>
      <c r="NJ98" s="100"/>
      <c r="NK98" s="100"/>
      <c r="NL98" s="100"/>
      <c r="NM98" s="26"/>
      <c r="NN98" s="26"/>
      <c r="NO98" s="26"/>
      <c r="NP98" s="26"/>
      <c r="NQ98" s="26"/>
    </row>
    <row r="99" spans="7:381" ht="21" hidden="1">
      <c r="G99" s="857" t="s">
        <v>777</v>
      </c>
      <c r="H99" s="857"/>
      <c r="I99" s="857"/>
      <c r="J99" s="857"/>
      <c r="NI99" s="100"/>
      <c r="NJ99" s="100"/>
      <c r="NK99" s="100"/>
      <c r="NL99" s="100"/>
      <c r="NM99" s="26"/>
      <c r="NN99" s="26"/>
      <c r="NO99" s="26"/>
      <c r="NP99" s="26"/>
      <c r="NQ99" s="26"/>
    </row>
    <row r="100" spans="7:381" ht="21" hidden="1">
      <c r="G100" s="857" t="s">
        <v>778</v>
      </c>
      <c r="H100" s="857"/>
      <c r="I100" s="857"/>
      <c r="J100" s="857"/>
      <c r="NI100" s="100"/>
      <c r="NJ100" s="100"/>
      <c r="NK100" s="100"/>
      <c r="NL100" s="100"/>
      <c r="NM100" s="26"/>
      <c r="NN100" s="26"/>
      <c r="NO100" s="26"/>
      <c r="NP100" s="26"/>
      <c r="NQ100" s="26"/>
    </row>
    <row r="101" spans="7:381" ht="21" hidden="1">
      <c r="G101" s="857" t="s">
        <v>772</v>
      </c>
      <c r="H101" s="857"/>
      <c r="I101" s="857"/>
      <c r="J101" s="857"/>
      <c r="NI101" s="100"/>
      <c r="NJ101" s="100"/>
      <c r="NK101" s="100"/>
      <c r="NL101" s="100"/>
      <c r="NM101" s="26"/>
      <c r="NN101" s="26"/>
      <c r="NO101" s="26"/>
      <c r="NP101" s="26"/>
      <c r="NQ101" s="26"/>
    </row>
    <row r="102" spans="7:381">
      <c r="NI102" s="100"/>
      <c r="NJ102" s="100"/>
      <c r="NK102" s="100"/>
      <c r="NL102" s="100"/>
      <c r="NM102" s="26"/>
      <c r="NN102" s="26"/>
      <c r="NO102" s="26"/>
      <c r="NP102" s="26"/>
      <c r="NQ102" s="26"/>
    </row>
    <row r="103" spans="7:381">
      <c r="NI103" s="100"/>
      <c r="NJ103" s="100"/>
      <c r="NK103" s="100"/>
      <c r="NL103" s="100"/>
      <c r="NM103" s="26"/>
      <c r="NN103" s="26"/>
      <c r="NO103" s="26"/>
      <c r="NP103" s="26"/>
      <c r="NQ103" s="26"/>
    </row>
    <row r="104" spans="7:381">
      <c r="NI104" s="100"/>
      <c r="NJ104" s="100"/>
      <c r="NK104" s="100"/>
      <c r="NL104" s="100"/>
      <c r="NM104" s="26"/>
      <c r="NN104" s="26"/>
      <c r="NO104" s="26"/>
      <c r="NP104" s="26"/>
      <c r="NQ104" s="26"/>
    </row>
    <row r="105" spans="7:381">
      <c r="NI105" s="100"/>
      <c r="NJ105" s="100"/>
      <c r="NK105" s="100"/>
      <c r="NL105" s="100"/>
      <c r="NM105" s="26"/>
      <c r="NN105" s="26"/>
      <c r="NO105" s="26"/>
      <c r="NP105" s="26"/>
      <c r="NQ105" s="26"/>
    </row>
    <row r="106" spans="7:381">
      <c r="NI106" s="100"/>
      <c r="NJ106" s="100"/>
      <c r="NK106" s="100"/>
      <c r="NL106" s="100"/>
      <c r="NM106" s="26"/>
      <c r="NN106" s="26"/>
      <c r="NO106" s="26"/>
      <c r="NP106" s="26"/>
      <c r="NQ106" s="26"/>
    </row>
    <row r="107" spans="7:381">
      <c r="NI107" s="100"/>
      <c r="NJ107" s="100"/>
      <c r="NK107" s="100"/>
      <c r="NL107" s="100"/>
      <c r="NM107" s="26"/>
      <c r="NN107" s="26"/>
      <c r="NO107" s="26"/>
      <c r="NP107" s="26"/>
      <c r="NQ107" s="26"/>
    </row>
    <row r="108" spans="7:381">
      <c r="NI108" s="100"/>
      <c r="NJ108" s="100"/>
      <c r="NK108" s="100"/>
      <c r="NL108" s="100"/>
      <c r="NM108" s="26"/>
      <c r="NN108" s="26"/>
      <c r="NO108" s="26"/>
      <c r="NP108" s="26"/>
      <c r="NQ108" s="26"/>
    </row>
    <row r="666" ht="75" customHeight="1"/>
    <row r="667" ht="75" customHeight="1"/>
    <row r="668" ht="75" customHeight="1"/>
    <row r="669" ht="75" customHeight="1"/>
    <row r="670" ht="90" customHeight="1"/>
    <row r="671" ht="75" customHeight="1"/>
    <row r="672" ht="75" customHeight="1"/>
    <row r="673" ht="75" customHeight="1"/>
    <row r="674" ht="75" customHeight="1"/>
    <row r="675" ht="75" customHeight="1"/>
    <row r="676" ht="75" customHeight="1"/>
    <row r="677" ht="75" customHeight="1"/>
    <row r="678" ht="75" customHeight="1"/>
    <row r="679" ht="75" customHeight="1"/>
    <row r="680" ht="75" customHeight="1"/>
    <row r="681" ht="51" customHeight="1"/>
    <row r="682" ht="31.5" customHeight="1"/>
    <row r="683" ht="52.5" customHeight="1"/>
    <row r="684" ht="57.75" customHeight="1"/>
  </sheetData>
  <mergeCells count="6027">
    <mergeCell ref="IC86:IF86"/>
    <mergeCell ref="IG86:IJ86"/>
    <mergeCell ref="IK86:IN86"/>
    <mergeCell ref="LE86:LH86"/>
    <mergeCell ref="LI86:LL86"/>
    <mergeCell ref="LM86:LP86"/>
    <mergeCell ref="LQ86:LT86"/>
    <mergeCell ref="LU86:LX86"/>
    <mergeCell ref="LY86:MB86"/>
    <mergeCell ref="MC86:MF86"/>
    <mergeCell ref="MG86:MJ86"/>
    <mergeCell ref="MK86:MN86"/>
    <mergeCell ref="MO86:MR86"/>
    <mergeCell ref="MS86:MV86"/>
    <mergeCell ref="MW86:MZ86"/>
    <mergeCell ref="NA86:ND86"/>
    <mergeCell ref="NE86:NH86"/>
    <mergeCell ref="IO86:IR86"/>
    <mergeCell ref="IS86:IV86"/>
    <mergeCell ref="IW86:IZ86"/>
    <mergeCell ref="JA86:JD86"/>
    <mergeCell ref="JE86:JH86"/>
    <mergeCell ref="JI86:JL86"/>
    <mergeCell ref="JM86:JP86"/>
    <mergeCell ref="JQ86:JT86"/>
    <mergeCell ref="JU86:JX86"/>
    <mergeCell ref="JY86:KB86"/>
    <mergeCell ref="KC86:KF86"/>
    <mergeCell ref="KG86:KJ86"/>
    <mergeCell ref="KK86:KN86"/>
    <mergeCell ref="KO86:KR86"/>
    <mergeCell ref="KS86:KV86"/>
    <mergeCell ref="KW86:KZ86"/>
    <mergeCell ref="LA86:LD86"/>
    <mergeCell ref="FM86:FP86"/>
    <mergeCell ref="FQ86:FT86"/>
    <mergeCell ref="FU86:FX86"/>
    <mergeCell ref="FY86:GB86"/>
    <mergeCell ref="GC86:GF86"/>
    <mergeCell ref="GG86:GJ86"/>
    <mergeCell ref="GK86:GN86"/>
    <mergeCell ref="GO86:GR86"/>
    <mergeCell ref="GS86:GV86"/>
    <mergeCell ref="GW86:GZ86"/>
    <mergeCell ref="HA86:HD86"/>
    <mergeCell ref="HE86:HH86"/>
    <mergeCell ref="HI86:HL86"/>
    <mergeCell ref="HM86:HP86"/>
    <mergeCell ref="HQ86:HT86"/>
    <mergeCell ref="HU86:HX86"/>
    <mergeCell ref="HY86:IB86"/>
    <mergeCell ref="MK85:MN85"/>
    <mergeCell ref="MO85:MR85"/>
    <mergeCell ref="MS85:MV85"/>
    <mergeCell ref="MW85:MZ85"/>
    <mergeCell ref="NA85:ND85"/>
    <mergeCell ref="NE85:NH85"/>
    <mergeCell ref="HU85:HX85"/>
    <mergeCell ref="HY85:IB85"/>
    <mergeCell ref="IC85:IF85"/>
    <mergeCell ref="IG85:IJ85"/>
    <mergeCell ref="IK85:IN85"/>
    <mergeCell ref="IO85:IR85"/>
    <mergeCell ref="AS86:AV86"/>
    <mergeCell ref="AW86:AZ86"/>
    <mergeCell ref="BA86:BD86"/>
    <mergeCell ref="BE86:BH86"/>
    <mergeCell ref="BI86:BL86"/>
    <mergeCell ref="BM86:BP86"/>
    <mergeCell ref="BQ86:BT86"/>
    <mergeCell ref="BU86:BX86"/>
    <mergeCell ref="BY86:CB86"/>
    <mergeCell ref="CC86:CF86"/>
    <mergeCell ref="CG86:CJ86"/>
    <mergeCell ref="CK86:CN86"/>
    <mergeCell ref="CO86:CR86"/>
    <mergeCell ref="CS86:CV86"/>
    <mergeCell ref="CW86:CZ86"/>
    <mergeCell ref="DA86:DD86"/>
    <mergeCell ref="DE86:DH86"/>
    <mergeCell ref="DI86:DL86"/>
    <mergeCell ref="DM86:DP86"/>
    <mergeCell ref="DQ86:DT86"/>
    <mergeCell ref="LM82:LP82"/>
    <mergeCell ref="LQ82:LT82"/>
    <mergeCell ref="JM82:JP82"/>
    <mergeCell ref="JQ82:JT82"/>
    <mergeCell ref="JU82:JX82"/>
    <mergeCell ref="JY82:KB82"/>
    <mergeCell ref="KC82:KF82"/>
    <mergeCell ref="G97:J97"/>
    <mergeCell ref="G98:J98"/>
    <mergeCell ref="G99:J99"/>
    <mergeCell ref="G100:J100"/>
    <mergeCell ref="G101:J101"/>
    <mergeCell ref="AO96:AR96"/>
    <mergeCell ref="Q86:T86"/>
    <mergeCell ref="M86:P86"/>
    <mergeCell ref="U86:X86"/>
    <mergeCell ref="Y86:AB86"/>
    <mergeCell ref="AC86:AF86"/>
    <mergeCell ref="AG86:AJ86"/>
    <mergeCell ref="AK86:AN86"/>
    <mergeCell ref="AO86:AR86"/>
    <mergeCell ref="DU86:DX86"/>
    <mergeCell ref="DY86:EB86"/>
    <mergeCell ref="EC86:EF86"/>
    <mergeCell ref="EG86:EJ86"/>
    <mergeCell ref="EK86:EN86"/>
    <mergeCell ref="EO86:ER86"/>
    <mergeCell ref="ES86:EV86"/>
    <mergeCell ref="EW86:EZ86"/>
    <mergeCell ref="FA86:FD86"/>
    <mergeCell ref="FE86:FH86"/>
    <mergeCell ref="FI86:FL86"/>
    <mergeCell ref="NA81:ND81"/>
    <mergeCell ref="NE81:NH81"/>
    <mergeCell ref="LU82:LX82"/>
    <mergeCell ref="LY82:MB82"/>
    <mergeCell ref="MC82:MF82"/>
    <mergeCell ref="MG82:MJ82"/>
    <mergeCell ref="MK82:MN82"/>
    <mergeCell ref="MO82:MR82"/>
    <mergeCell ref="MS82:MV82"/>
    <mergeCell ref="MW82:MZ82"/>
    <mergeCell ref="NA82:ND82"/>
    <mergeCell ref="NE82:NH82"/>
    <mergeCell ref="LU81:LX81"/>
    <mergeCell ref="LY81:MB81"/>
    <mergeCell ref="MC81:MF81"/>
    <mergeCell ref="MG81:MJ81"/>
    <mergeCell ref="MK81:MN81"/>
    <mergeCell ref="MO81:MR81"/>
    <mergeCell ref="MS81:MV81"/>
    <mergeCell ref="MW81:MZ81"/>
    <mergeCell ref="LU83:LX83"/>
    <mergeCell ref="LY83:MB83"/>
    <mergeCell ref="MC83:MF83"/>
    <mergeCell ref="MG83:MJ83"/>
    <mergeCell ref="MK83:MN83"/>
    <mergeCell ref="MO83:MR83"/>
    <mergeCell ref="MS83:MV83"/>
    <mergeCell ref="MW83:MZ83"/>
    <mergeCell ref="NA83:ND83"/>
    <mergeCell ref="NE83:NH83"/>
    <mergeCell ref="KK85:KN85"/>
    <mergeCell ref="KO85:KR85"/>
    <mergeCell ref="KS85:KV85"/>
    <mergeCell ref="KW85:KZ85"/>
    <mergeCell ref="LA85:LD85"/>
    <mergeCell ref="LE85:LH85"/>
    <mergeCell ref="LI85:LL85"/>
    <mergeCell ref="LM85:LP85"/>
    <mergeCell ref="LQ85:LT85"/>
    <mergeCell ref="LU84:LX84"/>
    <mergeCell ref="LY84:MB84"/>
    <mergeCell ref="MC84:MF84"/>
    <mergeCell ref="MG84:MJ84"/>
    <mergeCell ref="MK84:MN84"/>
    <mergeCell ref="MO84:MR84"/>
    <mergeCell ref="MS84:MV84"/>
    <mergeCell ref="MW84:MZ84"/>
    <mergeCell ref="NA84:ND84"/>
    <mergeCell ref="NE84:NH84"/>
    <mergeCell ref="LU85:LX85"/>
    <mergeCell ref="LY85:MB85"/>
    <mergeCell ref="MC85:MF85"/>
    <mergeCell ref="JU85:JX85"/>
    <mergeCell ref="JY85:KB85"/>
    <mergeCell ref="KC85:KF85"/>
    <mergeCell ref="KG85:KJ85"/>
    <mergeCell ref="FE85:FH85"/>
    <mergeCell ref="FI85:FL85"/>
    <mergeCell ref="FM85:FP85"/>
    <mergeCell ref="FQ85:FT85"/>
    <mergeCell ref="FU85:FX85"/>
    <mergeCell ref="FY85:GB85"/>
    <mergeCell ref="GC85:GF85"/>
    <mergeCell ref="GG85:GJ85"/>
    <mergeCell ref="GK85:GN85"/>
    <mergeCell ref="GO85:GR85"/>
    <mergeCell ref="GS85:GV85"/>
    <mergeCell ref="GW85:GZ85"/>
    <mergeCell ref="HA85:HD85"/>
    <mergeCell ref="HE85:HH85"/>
    <mergeCell ref="HI85:HL85"/>
    <mergeCell ref="HM85:HP85"/>
    <mergeCell ref="HQ85:HT85"/>
    <mergeCell ref="DQ85:DT85"/>
    <mergeCell ref="DU85:DX85"/>
    <mergeCell ref="DY85:EB85"/>
    <mergeCell ref="EC85:EF85"/>
    <mergeCell ref="EG85:EJ85"/>
    <mergeCell ref="EK85:EN85"/>
    <mergeCell ref="EO85:ER85"/>
    <mergeCell ref="ES85:EV85"/>
    <mergeCell ref="EW85:EZ85"/>
    <mergeCell ref="FA85:FD85"/>
    <mergeCell ref="IS85:IV85"/>
    <mergeCell ref="IW85:IZ85"/>
    <mergeCell ref="JA85:JD85"/>
    <mergeCell ref="JE85:JH85"/>
    <mergeCell ref="JI85:JL85"/>
    <mergeCell ref="JM85:JP85"/>
    <mergeCell ref="JQ85:JT85"/>
    <mergeCell ref="LA84:LD84"/>
    <mergeCell ref="LE84:LH84"/>
    <mergeCell ref="LI84:LL84"/>
    <mergeCell ref="LM84:LP84"/>
    <mergeCell ref="LQ84:LT84"/>
    <mergeCell ref="M85:P85"/>
    <mergeCell ref="Q85:T85"/>
    <mergeCell ref="U85:X85"/>
    <mergeCell ref="Y85:AB85"/>
    <mergeCell ref="AC85:AF85"/>
    <mergeCell ref="AG85:AJ85"/>
    <mergeCell ref="AK85:AN85"/>
    <mergeCell ref="AO85:AR85"/>
    <mergeCell ref="AS85:AV85"/>
    <mergeCell ref="AW85:AZ85"/>
    <mergeCell ref="BA85:BD85"/>
    <mergeCell ref="BE85:BH85"/>
    <mergeCell ref="BI85:BL85"/>
    <mergeCell ref="BM85:BP85"/>
    <mergeCell ref="BQ85:BT85"/>
    <mergeCell ref="BU85:BX85"/>
    <mergeCell ref="BY85:CB85"/>
    <mergeCell ref="CC85:CF85"/>
    <mergeCell ref="CG85:CJ85"/>
    <mergeCell ref="CK85:CN85"/>
    <mergeCell ref="CO85:CR85"/>
    <mergeCell ref="CS85:CV85"/>
    <mergeCell ref="CW85:CZ85"/>
    <mergeCell ref="DA85:DD85"/>
    <mergeCell ref="DE85:DH85"/>
    <mergeCell ref="DI85:DL85"/>
    <mergeCell ref="DM85:DP85"/>
    <mergeCell ref="HY84:IB84"/>
    <mergeCell ref="IC84:IF84"/>
    <mergeCell ref="IG84:IJ84"/>
    <mergeCell ref="IK84:IN84"/>
    <mergeCell ref="IO84:IR84"/>
    <mergeCell ref="IS84:IV84"/>
    <mergeCell ref="IW84:IZ84"/>
    <mergeCell ref="JA84:JD84"/>
    <mergeCell ref="JE84:JH84"/>
    <mergeCell ref="JI84:JL84"/>
    <mergeCell ref="JY84:KB84"/>
    <mergeCell ref="KC84:KF84"/>
    <mergeCell ref="KG84:KJ84"/>
    <mergeCell ref="KK84:KN84"/>
    <mergeCell ref="KO84:KR84"/>
    <mergeCell ref="KS84:KV84"/>
    <mergeCell ref="KW84:KZ84"/>
    <mergeCell ref="JQ83:JT83"/>
    <mergeCell ref="JU83:JX83"/>
    <mergeCell ref="JY83:KB83"/>
    <mergeCell ref="KC83:KF83"/>
    <mergeCell ref="KG83:KJ83"/>
    <mergeCell ref="KK83:KN83"/>
    <mergeCell ref="KO83:KR83"/>
    <mergeCell ref="KS83:KV83"/>
    <mergeCell ref="KW83:KZ83"/>
    <mergeCell ref="LA83:LD83"/>
    <mergeCell ref="LE83:LH83"/>
    <mergeCell ref="LI83:LL83"/>
    <mergeCell ref="LM83:LP83"/>
    <mergeCell ref="LQ83:LT83"/>
    <mergeCell ref="M84:P84"/>
    <mergeCell ref="Q84:T84"/>
    <mergeCell ref="U84:X84"/>
    <mergeCell ref="Y84:AB84"/>
    <mergeCell ref="AC84:AF84"/>
    <mergeCell ref="AG84:AJ84"/>
    <mergeCell ref="AK84:AN84"/>
    <mergeCell ref="AO84:AR84"/>
    <mergeCell ref="AS84:AV84"/>
    <mergeCell ref="AW84:AZ84"/>
    <mergeCell ref="BA84:BD84"/>
    <mergeCell ref="BE84:BH84"/>
    <mergeCell ref="BI84:BL84"/>
    <mergeCell ref="BM84:BP84"/>
    <mergeCell ref="BQ84:BT84"/>
    <mergeCell ref="BU84:BX84"/>
    <mergeCell ref="BY84:CB84"/>
    <mergeCell ref="CC84:CF84"/>
    <mergeCell ref="M83:P83"/>
    <mergeCell ref="Q83:T83"/>
    <mergeCell ref="U83:X83"/>
    <mergeCell ref="Y83:AB83"/>
    <mergeCell ref="AC83:AF83"/>
    <mergeCell ref="AG83:AJ83"/>
    <mergeCell ref="AK83:AN83"/>
    <mergeCell ref="AO83:AR83"/>
    <mergeCell ref="AS83:AV83"/>
    <mergeCell ref="AW83:AZ83"/>
    <mergeCell ref="BA83:BD83"/>
    <mergeCell ref="BE83:BH83"/>
    <mergeCell ref="BI83:BL83"/>
    <mergeCell ref="BM83:BP83"/>
    <mergeCell ref="BQ83:BT83"/>
    <mergeCell ref="BU83:BX83"/>
    <mergeCell ref="BY83:CB83"/>
    <mergeCell ref="JA82:JD82"/>
    <mergeCell ref="JE82:JH82"/>
    <mergeCell ref="JI82:JL82"/>
    <mergeCell ref="DA82:DD82"/>
    <mergeCell ref="DE82:DH82"/>
    <mergeCell ref="DI82:DL82"/>
    <mergeCell ref="DM82:DP82"/>
    <mergeCell ref="DQ82:DT82"/>
    <mergeCell ref="DU82:DX82"/>
    <mergeCell ref="DY82:EB82"/>
    <mergeCell ref="EC82:EF82"/>
    <mergeCell ref="GO82:GR82"/>
    <mergeCell ref="GS82:GV82"/>
    <mergeCell ref="GW82:GZ82"/>
    <mergeCell ref="HA82:HD82"/>
    <mergeCell ref="HE82:HH82"/>
    <mergeCell ref="HI82:HL82"/>
    <mergeCell ref="HM82:HP82"/>
    <mergeCell ref="FE82:FH82"/>
    <mergeCell ref="FI82:FL82"/>
    <mergeCell ref="FM82:FP82"/>
    <mergeCell ref="FQ82:FT82"/>
    <mergeCell ref="FU82:FX82"/>
    <mergeCell ref="HQ82:HT82"/>
    <mergeCell ref="HU82:HX82"/>
    <mergeCell ref="HY82:IB82"/>
    <mergeCell ref="IC82:IF82"/>
    <mergeCell ref="IG82:IJ82"/>
    <mergeCell ref="IK82:IN82"/>
    <mergeCell ref="IO82:IR82"/>
    <mergeCell ref="IS82:IV82"/>
    <mergeCell ref="EG82:EJ82"/>
    <mergeCell ref="CO82:CR82"/>
    <mergeCell ref="CS82:CV82"/>
    <mergeCell ref="CW82:CZ82"/>
    <mergeCell ref="CC83:CF83"/>
    <mergeCell ref="CG83:CJ83"/>
    <mergeCell ref="CK83:CN83"/>
    <mergeCell ref="CO83:CR83"/>
    <mergeCell ref="CS83:CV83"/>
    <mergeCell ref="CW83:CZ83"/>
    <mergeCell ref="DA83:DD83"/>
    <mergeCell ref="DE83:DH83"/>
    <mergeCell ref="DI83:DL83"/>
    <mergeCell ref="DM83:DP83"/>
    <mergeCell ref="DQ83:DT83"/>
    <mergeCell ref="DU83:DX83"/>
    <mergeCell ref="DY83:EB83"/>
    <mergeCell ref="IW82:IZ82"/>
    <mergeCell ref="GO83:GR83"/>
    <mergeCell ref="GS83:GV83"/>
    <mergeCell ref="GW83:GZ83"/>
    <mergeCell ref="HA83:HD83"/>
    <mergeCell ref="HE83:HH83"/>
    <mergeCell ref="HI83:HL83"/>
    <mergeCell ref="HM83:HP83"/>
    <mergeCell ref="HQ83:HT83"/>
    <mergeCell ref="HU83:HX83"/>
    <mergeCell ref="HY83:IB83"/>
    <mergeCell ref="IC83:IF83"/>
    <mergeCell ref="IG83:IJ83"/>
    <mergeCell ref="IK83:IN83"/>
    <mergeCell ref="IO83:IR83"/>
    <mergeCell ref="IS83:IV83"/>
    <mergeCell ref="KS81:KV81"/>
    <mergeCell ref="KW81:KZ81"/>
    <mergeCell ref="LA81:LD81"/>
    <mergeCell ref="KG82:KJ82"/>
    <mergeCell ref="KK82:KN82"/>
    <mergeCell ref="KO82:KR82"/>
    <mergeCell ref="KS82:KV82"/>
    <mergeCell ref="KW82:KZ82"/>
    <mergeCell ref="LA82:LD82"/>
    <mergeCell ref="LE82:LH82"/>
    <mergeCell ref="LI82:LL82"/>
    <mergeCell ref="LQ81:LT81"/>
    <mergeCell ref="M82:P82"/>
    <mergeCell ref="Q82:T82"/>
    <mergeCell ref="U82:X82"/>
    <mergeCell ref="Y82:AB82"/>
    <mergeCell ref="AC82:AF82"/>
    <mergeCell ref="AG82:AJ82"/>
    <mergeCell ref="AK82:AN82"/>
    <mergeCell ref="AO82:AR82"/>
    <mergeCell ref="AS82:AV82"/>
    <mergeCell ref="AW82:AZ82"/>
    <mergeCell ref="BA82:BD82"/>
    <mergeCell ref="BE82:BH82"/>
    <mergeCell ref="BI82:BL82"/>
    <mergeCell ref="BM82:BP82"/>
    <mergeCell ref="BQ82:BT82"/>
    <mergeCell ref="BU82:BX82"/>
    <mergeCell ref="BY82:CB82"/>
    <mergeCell ref="CC82:CF82"/>
    <mergeCell ref="CG82:CJ82"/>
    <mergeCell ref="CK82:CN82"/>
    <mergeCell ref="CO81:CR81"/>
    <mergeCell ref="CS81:CV81"/>
    <mergeCell ref="CW81:CZ81"/>
    <mergeCell ref="DA81:DD81"/>
    <mergeCell ref="DE81:DH81"/>
    <mergeCell ref="DI81:DL81"/>
    <mergeCell ref="DM81:DP81"/>
    <mergeCell ref="DQ81:DT81"/>
    <mergeCell ref="DU81:DX81"/>
    <mergeCell ref="DY81:EB81"/>
    <mergeCell ref="EC81:EF81"/>
    <mergeCell ref="EG81:EJ81"/>
    <mergeCell ref="EK81:EN81"/>
    <mergeCell ref="EO81:ER81"/>
    <mergeCell ref="ES81:EV81"/>
    <mergeCell ref="EW81:EZ81"/>
    <mergeCell ref="FA81:FD81"/>
    <mergeCell ref="M81:P81"/>
    <mergeCell ref="Q81:T81"/>
    <mergeCell ref="U81:X81"/>
    <mergeCell ref="Y81:AB81"/>
    <mergeCell ref="AC81:AF81"/>
    <mergeCell ref="AG81:AJ81"/>
    <mergeCell ref="AK81:AN81"/>
    <mergeCell ref="AO81:AR81"/>
    <mergeCell ref="AS81:AV81"/>
    <mergeCell ref="AW81:AZ81"/>
    <mergeCell ref="BA81:BD81"/>
    <mergeCell ref="BE81:BH81"/>
    <mergeCell ref="BI81:BL81"/>
    <mergeCell ref="BM81:BP81"/>
    <mergeCell ref="BQ81:BT81"/>
    <mergeCell ref="BU81:BX81"/>
    <mergeCell ref="BY81:CB81"/>
    <mergeCell ref="CC81:CF81"/>
    <mergeCell ref="CG81:CJ81"/>
    <mergeCell ref="CK81:CN81"/>
    <mergeCell ref="JM84:JP84"/>
    <mergeCell ref="JQ84:JT84"/>
    <mergeCell ref="JU84:JX84"/>
    <mergeCell ref="EO84:ER84"/>
    <mergeCell ref="ES84:EV84"/>
    <mergeCell ref="EW84:EZ84"/>
    <mergeCell ref="FA84:FD84"/>
    <mergeCell ref="FE84:FH84"/>
    <mergeCell ref="FI84:FL84"/>
    <mergeCell ref="FM84:FP84"/>
    <mergeCell ref="FQ84:FT84"/>
    <mergeCell ref="FU84:FX84"/>
    <mergeCell ref="FY84:GB84"/>
    <mergeCell ref="GC84:GF84"/>
    <mergeCell ref="GG84:GJ84"/>
    <mergeCell ref="GK84:GN84"/>
    <mergeCell ref="GO84:GR84"/>
    <mergeCell ref="GS84:GV84"/>
    <mergeCell ref="CG84:CJ84"/>
    <mergeCell ref="CK84:CN84"/>
    <mergeCell ref="CO84:CR84"/>
    <mergeCell ref="CS84:CV84"/>
    <mergeCell ref="CW84:CZ84"/>
    <mergeCell ref="DA84:DD84"/>
    <mergeCell ref="DE84:DH84"/>
    <mergeCell ref="DI84:DL84"/>
    <mergeCell ref="DM84:DP84"/>
    <mergeCell ref="DQ84:DT84"/>
    <mergeCell ref="DU84:DX84"/>
    <mergeCell ref="DY84:EB84"/>
    <mergeCell ref="EC84:EF84"/>
    <mergeCell ref="EG84:EJ84"/>
    <mergeCell ref="EK84:EN84"/>
    <mergeCell ref="JE83:JH83"/>
    <mergeCell ref="JI83:JL83"/>
    <mergeCell ref="JM83:JP83"/>
    <mergeCell ref="EG83:EJ83"/>
    <mergeCell ref="EK83:EN83"/>
    <mergeCell ref="EO83:ER83"/>
    <mergeCell ref="ES83:EV83"/>
    <mergeCell ref="EW83:EZ83"/>
    <mergeCell ref="FA83:FD83"/>
    <mergeCell ref="FE83:FH83"/>
    <mergeCell ref="FI83:FL83"/>
    <mergeCell ref="FM83:FP83"/>
    <mergeCell ref="FQ83:FT83"/>
    <mergeCell ref="FU83:FX83"/>
    <mergeCell ref="FY83:GB83"/>
    <mergeCell ref="GC83:GF83"/>
    <mergeCell ref="GG83:GJ83"/>
    <mergeCell ref="GK83:GN83"/>
    <mergeCell ref="EC83:EF83"/>
    <mergeCell ref="IW83:IZ83"/>
    <mergeCell ref="JA83:JD83"/>
    <mergeCell ref="GW84:GZ84"/>
    <mergeCell ref="HA84:HD84"/>
    <mergeCell ref="HE84:HH84"/>
    <mergeCell ref="HI84:HL84"/>
    <mergeCell ref="HM84:HP84"/>
    <mergeCell ref="HQ84:HT84"/>
    <mergeCell ref="HU84:HX84"/>
    <mergeCell ref="EK82:EN82"/>
    <mergeCell ref="EO82:ER82"/>
    <mergeCell ref="ES82:EV82"/>
    <mergeCell ref="EW82:EZ82"/>
    <mergeCell ref="FA82:FD82"/>
    <mergeCell ref="FY82:GB82"/>
    <mergeCell ref="GC82:GF82"/>
    <mergeCell ref="GG82:GJ82"/>
    <mergeCell ref="GK82:GN82"/>
    <mergeCell ref="LE81:LH81"/>
    <mergeCell ref="LI81:LL81"/>
    <mergeCell ref="LM81:LP81"/>
    <mergeCell ref="GG81:GJ81"/>
    <mergeCell ref="GK81:GN81"/>
    <mergeCell ref="GO81:GR81"/>
    <mergeCell ref="GS81:GV81"/>
    <mergeCell ref="GW81:GZ81"/>
    <mergeCell ref="HA81:HD81"/>
    <mergeCell ref="HE81:HH81"/>
    <mergeCell ref="HI81:HL81"/>
    <mergeCell ref="HM81:HP81"/>
    <mergeCell ref="HQ81:HT81"/>
    <mergeCell ref="HU81:HX81"/>
    <mergeCell ref="HY81:IB81"/>
    <mergeCell ref="IC81:IF81"/>
    <mergeCell ref="IG81:IJ81"/>
    <mergeCell ref="IK81:IN81"/>
    <mergeCell ref="IO81:IR81"/>
    <mergeCell ref="IS81:IV81"/>
    <mergeCell ref="IW81:IZ81"/>
    <mergeCell ref="JA81:JD81"/>
    <mergeCell ref="JE81:JH81"/>
    <mergeCell ref="JI81:JL81"/>
    <mergeCell ref="JM81:JP81"/>
    <mergeCell ref="JQ81:JT81"/>
    <mergeCell ref="JU81:JX81"/>
    <mergeCell ref="JY81:KB81"/>
    <mergeCell ref="KC81:KF81"/>
    <mergeCell ref="KG81:KJ81"/>
    <mergeCell ref="KK81:KN81"/>
    <mergeCell ref="KO81:KR81"/>
    <mergeCell ref="FE81:FH81"/>
    <mergeCell ref="FI81:FL81"/>
    <mergeCell ref="FM81:FP81"/>
    <mergeCell ref="FQ81:FT81"/>
    <mergeCell ref="FU81:FX81"/>
    <mergeCell ref="FY81:GB81"/>
    <mergeCell ref="GC81:GF81"/>
    <mergeCell ref="MW69:MY69"/>
    <mergeCell ref="MW70:MY70"/>
    <mergeCell ref="MW71:MY71"/>
    <mergeCell ref="MW72:MY72"/>
    <mergeCell ref="MW73:MY73"/>
    <mergeCell ref="MW74:MY74"/>
    <mergeCell ref="MW75:MY75"/>
    <mergeCell ref="MW76:MY76"/>
    <mergeCell ref="MW77:MY77"/>
    <mergeCell ref="MW78:MY78"/>
    <mergeCell ref="MW79:MZ79"/>
    <mergeCell ref="MW80:MZ80"/>
    <mergeCell ref="MO79:MR79"/>
    <mergeCell ref="MO80:MR80"/>
    <mergeCell ref="MK73:MM73"/>
    <mergeCell ref="MK74:MM74"/>
    <mergeCell ref="MK75:MM75"/>
    <mergeCell ref="MK76:MM76"/>
    <mergeCell ref="MK77:MM77"/>
    <mergeCell ref="MK78:MM78"/>
    <mergeCell ref="MK79:MN79"/>
    <mergeCell ref="MK80:MN80"/>
    <mergeCell ref="MC76:ME76"/>
    <mergeCell ref="MC77:ME77"/>
    <mergeCell ref="MC78:ME78"/>
    <mergeCell ref="MW90:MZ90"/>
    <mergeCell ref="MW52:MY52"/>
    <mergeCell ref="MW53:MY53"/>
    <mergeCell ref="MW54:MY54"/>
    <mergeCell ref="MW55:MY55"/>
    <mergeCell ref="MW56:MY56"/>
    <mergeCell ref="MW57:MY57"/>
    <mergeCell ref="MW58:MY58"/>
    <mergeCell ref="MW59:MY59"/>
    <mergeCell ref="MW60:MY60"/>
    <mergeCell ref="MW61:MY61"/>
    <mergeCell ref="MW62:MY62"/>
    <mergeCell ref="MW63:MY63"/>
    <mergeCell ref="MW64:MY64"/>
    <mergeCell ref="MW65:MY65"/>
    <mergeCell ref="MW66:MY66"/>
    <mergeCell ref="MW67:MY67"/>
    <mergeCell ref="MW68:MY68"/>
    <mergeCell ref="MS68:MU68"/>
    <mergeCell ref="MS69:MU69"/>
    <mergeCell ref="MS70:MU70"/>
    <mergeCell ref="MS71:MU71"/>
    <mergeCell ref="MS72:MU72"/>
    <mergeCell ref="NE79:NH79"/>
    <mergeCell ref="NE80:NH80"/>
    <mergeCell ref="NE90:NH90"/>
    <mergeCell ref="MW2:MZ2"/>
    <mergeCell ref="MX4:MY4"/>
    <mergeCell ref="MX7:MY7"/>
    <mergeCell ref="MX9:MY9"/>
    <mergeCell ref="MX11:MY11"/>
    <mergeCell ref="MX13:MY13"/>
    <mergeCell ref="MX15:MY15"/>
    <mergeCell ref="MX19:MY19"/>
    <mergeCell ref="MX21:MY21"/>
    <mergeCell ref="MX23:MY23"/>
    <mergeCell ref="MX25:MY25"/>
    <mergeCell ref="MX27:MY27"/>
    <mergeCell ref="MX29:MY29"/>
    <mergeCell ref="MX31:MY31"/>
    <mergeCell ref="MX33:MY33"/>
    <mergeCell ref="MW37:MZ37"/>
    <mergeCell ref="MW38:MY38"/>
    <mergeCell ref="MW39:MY39"/>
    <mergeCell ref="MW40:MY40"/>
    <mergeCell ref="MW41:MY41"/>
    <mergeCell ref="MW42:MY42"/>
    <mergeCell ref="MW43:MY43"/>
    <mergeCell ref="MW44:MY44"/>
    <mergeCell ref="MW45:MY45"/>
    <mergeCell ref="MW46:MY46"/>
    <mergeCell ref="MW47:MY47"/>
    <mergeCell ref="MW48:MY48"/>
    <mergeCell ref="MW49:MY49"/>
    <mergeCell ref="MW50:MY50"/>
    <mergeCell ref="NE62:NG62"/>
    <mergeCell ref="NE63:NG63"/>
    <mergeCell ref="NE64:NG64"/>
    <mergeCell ref="NE65:NG65"/>
    <mergeCell ref="NE66:NG66"/>
    <mergeCell ref="NE67:NG67"/>
    <mergeCell ref="NE68:NG68"/>
    <mergeCell ref="NE69:NG69"/>
    <mergeCell ref="NE70:NG70"/>
    <mergeCell ref="NE71:NG71"/>
    <mergeCell ref="NE72:NG72"/>
    <mergeCell ref="NE73:NG73"/>
    <mergeCell ref="NE74:NG74"/>
    <mergeCell ref="NE75:NG75"/>
    <mergeCell ref="NE76:NG76"/>
    <mergeCell ref="NE77:NG77"/>
    <mergeCell ref="NE78:NG78"/>
    <mergeCell ref="NE45:NG45"/>
    <mergeCell ref="NE46:NG46"/>
    <mergeCell ref="NE47:NG47"/>
    <mergeCell ref="NE48:NG48"/>
    <mergeCell ref="NE49:NG49"/>
    <mergeCell ref="NE50:NG50"/>
    <mergeCell ref="NE51:NG51"/>
    <mergeCell ref="NE52:NG52"/>
    <mergeCell ref="NE53:NG53"/>
    <mergeCell ref="NE54:NG54"/>
    <mergeCell ref="NE55:NG55"/>
    <mergeCell ref="NE56:NG56"/>
    <mergeCell ref="NE57:NG57"/>
    <mergeCell ref="NE58:NG58"/>
    <mergeCell ref="NE59:NG59"/>
    <mergeCell ref="NE60:NG60"/>
    <mergeCell ref="NE61:NG61"/>
    <mergeCell ref="NA73:NC73"/>
    <mergeCell ref="NA74:NC74"/>
    <mergeCell ref="NA75:NC75"/>
    <mergeCell ref="NA76:NC76"/>
    <mergeCell ref="NA77:NC77"/>
    <mergeCell ref="NA78:NC78"/>
    <mergeCell ref="NA79:ND79"/>
    <mergeCell ref="NA80:ND80"/>
    <mergeCell ref="NA90:ND90"/>
    <mergeCell ref="NE2:NH2"/>
    <mergeCell ref="NF4:NG4"/>
    <mergeCell ref="NF7:NG7"/>
    <mergeCell ref="NF9:NG9"/>
    <mergeCell ref="NF11:NG11"/>
    <mergeCell ref="NF13:NG13"/>
    <mergeCell ref="NF15:NG15"/>
    <mergeCell ref="NF19:NG19"/>
    <mergeCell ref="NF21:NG21"/>
    <mergeCell ref="NF23:NG23"/>
    <mergeCell ref="NF25:NG25"/>
    <mergeCell ref="NF27:NG27"/>
    <mergeCell ref="NF29:NG29"/>
    <mergeCell ref="NF31:NG31"/>
    <mergeCell ref="NF33:NG33"/>
    <mergeCell ref="NE37:NH37"/>
    <mergeCell ref="NE38:NG38"/>
    <mergeCell ref="NE39:NG39"/>
    <mergeCell ref="NE40:NG40"/>
    <mergeCell ref="NE41:NG41"/>
    <mergeCell ref="NE42:NG42"/>
    <mergeCell ref="NE43:NG43"/>
    <mergeCell ref="NE44:NG44"/>
    <mergeCell ref="NA56:NC56"/>
    <mergeCell ref="NA57:NC57"/>
    <mergeCell ref="NA58:NC58"/>
    <mergeCell ref="NA59:NC59"/>
    <mergeCell ref="NA60:NC60"/>
    <mergeCell ref="NA61:NC61"/>
    <mergeCell ref="NA62:NC62"/>
    <mergeCell ref="NA63:NC63"/>
    <mergeCell ref="NA64:NC64"/>
    <mergeCell ref="NA65:NC65"/>
    <mergeCell ref="NA66:NC66"/>
    <mergeCell ref="NA67:NC67"/>
    <mergeCell ref="NA68:NC68"/>
    <mergeCell ref="NA69:NC69"/>
    <mergeCell ref="NA70:NC70"/>
    <mergeCell ref="NA71:NC71"/>
    <mergeCell ref="NA72:NC72"/>
    <mergeCell ref="NA39:NC39"/>
    <mergeCell ref="MS51:MU51"/>
    <mergeCell ref="MS52:MU52"/>
    <mergeCell ref="MS53:MU53"/>
    <mergeCell ref="MS54:MU54"/>
    <mergeCell ref="MS55:MU55"/>
    <mergeCell ref="NA40:NC40"/>
    <mergeCell ref="NA41:NC41"/>
    <mergeCell ref="NA42:NC42"/>
    <mergeCell ref="NA43:NC43"/>
    <mergeCell ref="NA44:NC44"/>
    <mergeCell ref="NA45:NC45"/>
    <mergeCell ref="NA46:NC46"/>
    <mergeCell ref="NA47:NC47"/>
    <mergeCell ref="NA48:NC48"/>
    <mergeCell ref="NA49:NC49"/>
    <mergeCell ref="NA50:NC50"/>
    <mergeCell ref="NA51:NC51"/>
    <mergeCell ref="NA52:NC52"/>
    <mergeCell ref="NA53:NC53"/>
    <mergeCell ref="NA54:NC54"/>
    <mergeCell ref="NA55:NC55"/>
    <mergeCell ref="MW51:MY51"/>
    <mergeCell ref="NA2:ND2"/>
    <mergeCell ref="NB4:NC4"/>
    <mergeCell ref="NB7:NC7"/>
    <mergeCell ref="NB9:NC9"/>
    <mergeCell ref="NB11:NC11"/>
    <mergeCell ref="NB13:NC13"/>
    <mergeCell ref="NB15:NC15"/>
    <mergeCell ref="NB19:NC19"/>
    <mergeCell ref="NB21:NC21"/>
    <mergeCell ref="NB23:NC23"/>
    <mergeCell ref="NB25:NC25"/>
    <mergeCell ref="NB27:NC27"/>
    <mergeCell ref="NB29:NC29"/>
    <mergeCell ref="NB31:NC31"/>
    <mergeCell ref="NB33:NC33"/>
    <mergeCell ref="NA37:ND37"/>
    <mergeCell ref="NA38:NC38"/>
    <mergeCell ref="MO90:MR90"/>
    <mergeCell ref="MS2:MV2"/>
    <mergeCell ref="MT4:MU4"/>
    <mergeCell ref="MT7:MU7"/>
    <mergeCell ref="MT9:MU9"/>
    <mergeCell ref="MT11:MU11"/>
    <mergeCell ref="MT13:MU13"/>
    <mergeCell ref="MT15:MU15"/>
    <mergeCell ref="MT19:MU19"/>
    <mergeCell ref="MT21:MU21"/>
    <mergeCell ref="MT23:MU23"/>
    <mergeCell ref="MT25:MU25"/>
    <mergeCell ref="MT27:MU27"/>
    <mergeCell ref="MT29:MU29"/>
    <mergeCell ref="MT31:MU31"/>
    <mergeCell ref="MT33:MU33"/>
    <mergeCell ref="MS37:MV37"/>
    <mergeCell ref="MS38:MU38"/>
    <mergeCell ref="MS39:MU39"/>
    <mergeCell ref="MS40:MU40"/>
    <mergeCell ref="MS73:MU73"/>
    <mergeCell ref="MS74:MU74"/>
    <mergeCell ref="MS75:MU75"/>
    <mergeCell ref="MS76:MU76"/>
    <mergeCell ref="MS77:MU77"/>
    <mergeCell ref="MS78:MU78"/>
    <mergeCell ref="MS79:MV79"/>
    <mergeCell ref="MS80:MV80"/>
    <mergeCell ref="MS90:MV90"/>
    <mergeCell ref="MS41:MU41"/>
    <mergeCell ref="MS42:MU42"/>
    <mergeCell ref="MS43:MU43"/>
    <mergeCell ref="MS44:MU44"/>
    <mergeCell ref="MS45:MU45"/>
    <mergeCell ref="MS46:MU46"/>
    <mergeCell ref="MS47:MU47"/>
    <mergeCell ref="MS48:MU48"/>
    <mergeCell ref="MS49:MU49"/>
    <mergeCell ref="MS50:MU50"/>
    <mergeCell ref="MO62:MQ62"/>
    <mergeCell ref="MO63:MQ63"/>
    <mergeCell ref="MO64:MQ64"/>
    <mergeCell ref="MO65:MQ65"/>
    <mergeCell ref="MO66:MQ66"/>
    <mergeCell ref="MO67:MQ67"/>
    <mergeCell ref="MO68:MQ68"/>
    <mergeCell ref="MS56:MU56"/>
    <mergeCell ref="MS57:MU57"/>
    <mergeCell ref="MS58:MU58"/>
    <mergeCell ref="MS59:MU59"/>
    <mergeCell ref="MS60:MU60"/>
    <mergeCell ref="MS61:MU61"/>
    <mergeCell ref="MS62:MU62"/>
    <mergeCell ref="MS63:MU63"/>
    <mergeCell ref="MS64:MU64"/>
    <mergeCell ref="MS65:MU65"/>
    <mergeCell ref="MS66:MU66"/>
    <mergeCell ref="MS67:MU67"/>
    <mergeCell ref="MO69:MQ69"/>
    <mergeCell ref="MO70:MQ70"/>
    <mergeCell ref="MO71:MQ71"/>
    <mergeCell ref="MO72:MQ72"/>
    <mergeCell ref="MO73:MQ73"/>
    <mergeCell ref="MO74:MQ74"/>
    <mergeCell ref="MO75:MQ75"/>
    <mergeCell ref="MO76:MQ76"/>
    <mergeCell ref="MO77:MQ77"/>
    <mergeCell ref="MO78:MQ78"/>
    <mergeCell ref="MO45:MQ45"/>
    <mergeCell ref="MO46:MQ46"/>
    <mergeCell ref="MO47:MQ47"/>
    <mergeCell ref="MO48:MQ48"/>
    <mergeCell ref="MO49:MQ49"/>
    <mergeCell ref="MO50:MQ50"/>
    <mergeCell ref="MO51:MQ51"/>
    <mergeCell ref="MO52:MQ52"/>
    <mergeCell ref="MO53:MQ53"/>
    <mergeCell ref="MO54:MQ54"/>
    <mergeCell ref="MO55:MQ55"/>
    <mergeCell ref="MO56:MQ56"/>
    <mergeCell ref="MO57:MQ57"/>
    <mergeCell ref="MO58:MQ58"/>
    <mergeCell ref="MO59:MQ59"/>
    <mergeCell ref="MO60:MQ60"/>
    <mergeCell ref="MO61:MQ61"/>
    <mergeCell ref="MK90:MN90"/>
    <mergeCell ref="MO2:MR2"/>
    <mergeCell ref="MP4:MQ4"/>
    <mergeCell ref="MP7:MQ7"/>
    <mergeCell ref="MP9:MQ9"/>
    <mergeCell ref="MP11:MQ11"/>
    <mergeCell ref="MP13:MQ13"/>
    <mergeCell ref="MP15:MQ15"/>
    <mergeCell ref="MP19:MQ19"/>
    <mergeCell ref="MP21:MQ21"/>
    <mergeCell ref="MP23:MQ23"/>
    <mergeCell ref="MP25:MQ25"/>
    <mergeCell ref="MP27:MQ27"/>
    <mergeCell ref="MP29:MQ29"/>
    <mergeCell ref="MP31:MQ31"/>
    <mergeCell ref="MP33:MQ33"/>
    <mergeCell ref="MO37:MR37"/>
    <mergeCell ref="MO38:MQ38"/>
    <mergeCell ref="MO39:MQ39"/>
    <mergeCell ref="MO40:MQ40"/>
    <mergeCell ref="MO41:MQ41"/>
    <mergeCell ref="MO42:MQ42"/>
    <mergeCell ref="MO43:MQ43"/>
    <mergeCell ref="MO44:MQ44"/>
    <mergeCell ref="MK56:MM56"/>
    <mergeCell ref="MK57:MM57"/>
    <mergeCell ref="MK58:MM58"/>
    <mergeCell ref="MK59:MM59"/>
    <mergeCell ref="MK60:MM60"/>
    <mergeCell ref="MK61:MM61"/>
    <mergeCell ref="MK62:MM62"/>
    <mergeCell ref="MK63:MM63"/>
    <mergeCell ref="MK64:MM64"/>
    <mergeCell ref="MK65:MM65"/>
    <mergeCell ref="MK66:MM66"/>
    <mergeCell ref="MK67:MM67"/>
    <mergeCell ref="MK68:MM68"/>
    <mergeCell ref="MK69:MM69"/>
    <mergeCell ref="MK70:MM70"/>
    <mergeCell ref="MK71:MM71"/>
    <mergeCell ref="MK72:MM72"/>
    <mergeCell ref="MK39:MM39"/>
    <mergeCell ref="MK40:MM40"/>
    <mergeCell ref="MK41:MM41"/>
    <mergeCell ref="MK42:MM42"/>
    <mergeCell ref="MK43:MM43"/>
    <mergeCell ref="MK44:MM44"/>
    <mergeCell ref="MK45:MM45"/>
    <mergeCell ref="MK46:MM46"/>
    <mergeCell ref="MK47:MM47"/>
    <mergeCell ref="MK48:MM48"/>
    <mergeCell ref="MK49:MM49"/>
    <mergeCell ref="MK50:MM50"/>
    <mergeCell ref="MK51:MM51"/>
    <mergeCell ref="MK52:MM52"/>
    <mergeCell ref="MK53:MM53"/>
    <mergeCell ref="MK54:MM54"/>
    <mergeCell ref="MK55:MM55"/>
    <mergeCell ref="MK2:MN2"/>
    <mergeCell ref="ML4:MM4"/>
    <mergeCell ref="ML7:MM7"/>
    <mergeCell ref="ML9:MM9"/>
    <mergeCell ref="ML11:MM11"/>
    <mergeCell ref="ML13:MM13"/>
    <mergeCell ref="ML15:MM15"/>
    <mergeCell ref="ML19:MM19"/>
    <mergeCell ref="ML21:MM21"/>
    <mergeCell ref="ML23:MM23"/>
    <mergeCell ref="ML25:MM25"/>
    <mergeCell ref="ML27:MM27"/>
    <mergeCell ref="ML29:MM29"/>
    <mergeCell ref="ML31:MM31"/>
    <mergeCell ref="ML33:MM33"/>
    <mergeCell ref="MK37:MN37"/>
    <mergeCell ref="MK38:MM38"/>
    <mergeCell ref="MG65:MI65"/>
    <mergeCell ref="MG66:MI66"/>
    <mergeCell ref="MG67:MI67"/>
    <mergeCell ref="MG68:MI68"/>
    <mergeCell ref="MG69:MI69"/>
    <mergeCell ref="MG70:MI70"/>
    <mergeCell ref="MG71:MI71"/>
    <mergeCell ref="MG72:MI72"/>
    <mergeCell ref="MG73:MI73"/>
    <mergeCell ref="MG74:MI74"/>
    <mergeCell ref="MG75:MI75"/>
    <mergeCell ref="MG76:MI76"/>
    <mergeCell ref="MG77:MI77"/>
    <mergeCell ref="MG78:MI78"/>
    <mergeCell ref="MG79:MJ79"/>
    <mergeCell ref="MG80:MJ80"/>
    <mergeCell ref="MG90:MJ90"/>
    <mergeCell ref="MG85:MJ85"/>
    <mergeCell ref="MG48:MI48"/>
    <mergeCell ref="MG49:MI49"/>
    <mergeCell ref="MG50:MI50"/>
    <mergeCell ref="MG51:MI51"/>
    <mergeCell ref="MG52:MI52"/>
    <mergeCell ref="MG53:MI53"/>
    <mergeCell ref="MG54:MI54"/>
    <mergeCell ref="MG55:MI55"/>
    <mergeCell ref="MG56:MI56"/>
    <mergeCell ref="MG57:MI57"/>
    <mergeCell ref="MG58:MI58"/>
    <mergeCell ref="MG59:MI59"/>
    <mergeCell ref="MG60:MI60"/>
    <mergeCell ref="MG61:MI61"/>
    <mergeCell ref="MG62:MI62"/>
    <mergeCell ref="MG63:MI63"/>
    <mergeCell ref="MG64:MI64"/>
    <mergeCell ref="MC79:MF79"/>
    <mergeCell ref="MC80:MF80"/>
    <mergeCell ref="MC90:MF90"/>
    <mergeCell ref="MG2:MJ2"/>
    <mergeCell ref="MH4:MI4"/>
    <mergeCell ref="MH7:MI7"/>
    <mergeCell ref="MH9:MI9"/>
    <mergeCell ref="MH11:MI11"/>
    <mergeCell ref="MH13:MI13"/>
    <mergeCell ref="MH15:MI15"/>
    <mergeCell ref="MH19:MI19"/>
    <mergeCell ref="MH21:MI21"/>
    <mergeCell ref="MH23:MI23"/>
    <mergeCell ref="MH25:MI25"/>
    <mergeCell ref="MH27:MI27"/>
    <mergeCell ref="MH29:MI29"/>
    <mergeCell ref="MH31:MI31"/>
    <mergeCell ref="MH33:MI33"/>
    <mergeCell ref="MG37:MJ37"/>
    <mergeCell ref="MG38:MI38"/>
    <mergeCell ref="MG39:MI39"/>
    <mergeCell ref="MG40:MI40"/>
    <mergeCell ref="MG41:MI41"/>
    <mergeCell ref="MG42:MI42"/>
    <mergeCell ref="MG43:MI43"/>
    <mergeCell ref="MG44:MI44"/>
    <mergeCell ref="MG45:MI45"/>
    <mergeCell ref="MG46:MI46"/>
    <mergeCell ref="MG47:MI47"/>
    <mergeCell ref="MC59:ME59"/>
    <mergeCell ref="MC60:ME60"/>
    <mergeCell ref="MC61:ME61"/>
    <mergeCell ref="MC62:ME62"/>
    <mergeCell ref="MC63:ME63"/>
    <mergeCell ref="MC64:ME64"/>
    <mergeCell ref="MC65:ME65"/>
    <mergeCell ref="MC66:ME66"/>
    <mergeCell ref="MC67:ME67"/>
    <mergeCell ref="MC68:ME68"/>
    <mergeCell ref="MC69:ME69"/>
    <mergeCell ref="MC70:ME70"/>
    <mergeCell ref="MC71:ME71"/>
    <mergeCell ref="MC72:ME72"/>
    <mergeCell ref="MC73:ME73"/>
    <mergeCell ref="MC74:ME74"/>
    <mergeCell ref="MC75:ME75"/>
    <mergeCell ref="MC42:ME42"/>
    <mergeCell ref="MC43:ME43"/>
    <mergeCell ref="MC44:ME44"/>
    <mergeCell ref="MC45:ME45"/>
    <mergeCell ref="MC46:ME46"/>
    <mergeCell ref="MC47:ME47"/>
    <mergeCell ref="MC48:ME48"/>
    <mergeCell ref="MC49:ME49"/>
    <mergeCell ref="MC50:ME50"/>
    <mergeCell ref="MC51:ME51"/>
    <mergeCell ref="MC52:ME52"/>
    <mergeCell ref="MC53:ME53"/>
    <mergeCell ref="MC54:ME54"/>
    <mergeCell ref="MC55:ME55"/>
    <mergeCell ref="MC56:ME56"/>
    <mergeCell ref="MC57:ME57"/>
    <mergeCell ref="MC58:ME58"/>
    <mergeCell ref="LY70:MA70"/>
    <mergeCell ref="LY71:MA71"/>
    <mergeCell ref="LY72:MA72"/>
    <mergeCell ref="LY73:MA73"/>
    <mergeCell ref="LY74:MA74"/>
    <mergeCell ref="LY75:MA75"/>
    <mergeCell ref="LY76:MA76"/>
    <mergeCell ref="LY77:MA77"/>
    <mergeCell ref="LY78:MA78"/>
    <mergeCell ref="LY79:MB79"/>
    <mergeCell ref="LY80:MB80"/>
    <mergeCell ref="LY90:MB90"/>
    <mergeCell ref="MC2:MF2"/>
    <mergeCell ref="MD4:ME4"/>
    <mergeCell ref="MD7:ME7"/>
    <mergeCell ref="MD9:ME9"/>
    <mergeCell ref="MD11:ME11"/>
    <mergeCell ref="MD13:ME13"/>
    <mergeCell ref="MD15:ME15"/>
    <mergeCell ref="MD19:ME19"/>
    <mergeCell ref="MD21:ME21"/>
    <mergeCell ref="MD23:ME23"/>
    <mergeCell ref="MD25:ME25"/>
    <mergeCell ref="MD27:ME27"/>
    <mergeCell ref="MD29:ME29"/>
    <mergeCell ref="MD31:ME31"/>
    <mergeCell ref="MD33:ME33"/>
    <mergeCell ref="MC37:MF37"/>
    <mergeCell ref="MC38:ME38"/>
    <mergeCell ref="MC39:ME39"/>
    <mergeCell ref="MC40:ME40"/>
    <mergeCell ref="MC41:ME41"/>
    <mergeCell ref="LY53:MA53"/>
    <mergeCell ref="LY54:MA54"/>
    <mergeCell ref="LY55:MA55"/>
    <mergeCell ref="LY56:MA56"/>
    <mergeCell ref="LY57:MA57"/>
    <mergeCell ref="LY58:MA58"/>
    <mergeCell ref="LY59:MA59"/>
    <mergeCell ref="LY60:MA60"/>
    <mergeCell ref="LY61:MA61"/>
    <mergeCell ref="LY62:MA62"/>
    <mergeCell ref="LY63:MA63"/>
    <mergeCell ref="LY64:MA64"/>
    <mergeCell ref="LY65:MA65"/>
    <mergeCell ref="LY66:MA66"/>
    <mergeCell ref="LY67:MA67"/>
    <mergeCell ref="LY68:MA68"/>
    <mergeCell ref="LY69:MA69"/>
    <mergeCell ref="LU90:LX90"/>
    <mergeCell ref="LY2:MB2"/>
    <mergeCell ref="LZ4:MA4"/>
    <mergeCell ref="LZ7:MA7"/>
    <mergeCell ref="LZ9:MA9"/>
    <mergeCell ref="LZ11:MA11"/>
    <mergeCell ref="LZ13:MA13"/>
    <mergeCell ref="LZ15:MA15"/>
    <mergeCell ref="LZ19:MA19"/>
    <mergeCell ref="LZ21:MA21"/>
    <mergeCell ref="LZ23:MA23"/>
    <mergeCell ref="LZ25:MA25"/>
    <mergeCell ref="LZ27:MA27"/>
    <mergeCell ref="LZ29:MA29"/>
    <mergeCell ref="LZ31:MA31"/>
    <mergeCell ref="LZ33:MA33"/>
    <mergeCell ref="LY37:MB37"/>
    <mergeCell ref="LY38:MA38"/>
    <mergeCell ref="LY39:MA39"/>
    <mergeCell ref="LY40:MA40"/>
    <mergeCell ref="LY41:MA41"/>
    <mergeCell ref="LY42:MA42"/>
    <mergeCell ref="LY43:MA43"/>
    <mergeCell ref="LY44:MA44"/>
    <mergeCell ref="LY45:MA45"/>
    <mergeCell ref="LY46:MA46"/>
    <mergeCell ref="LY47:MA47"/>
    <mergeCell ref="LY48:MA48"/>
    <mergeCell ref="LY49:MA49"/>
    <mergeCell ref="LY50:MA50"/>
    <mergeCell ref="LY51:MA51"/>
    <mergeCell ref="LY52:MA52"/>
    <mergeCell ref="LU72:LW72"/>
    <mergeCell ref="LU73:LW73"/>
    <mergeCell ref="LU74:LW74"/>
    <mergeCell ref="LU75:LW75"/>
    <mergeCell ref="LU76:LW76"/>
    <mergeCell ref="LU77:LW77"/>
    <mergeCell ref="LU78:LW78"/>
    <mergeCell ref="LU79:LX79"/>
    <mergeCell ref="LU80:LX80"/>
    <mergeCell ref="LU2:LX2"/>
    <mergeCell ref="LV4:LW4"/>
    <mergeCell ref="LV7:LW7"/>
    <mergeCell ref="LV9:LW9"/>
    <mergeCell ref="LV11:LW11"/>
    <mergeCell ref="LV13:LW13"/>
    <mergeCell ref="LV15:LW15"/>
    <mergeCell ref="LV19:LW19"/>
    <mergeCell ref="LV21:LW21"/>
    <mergeCell ref="LV23:LW23"/>
    <mergeCell ref="LV25:LW25"/>
    <mergeCell ref="LV27:LW27"/>
    <mergeCell ref="LV29:LW29"/>
    <mergeCell ref="LV31:LW31"/>
    <mergeCell ref="LV33:LW33"/>
    <mergeCell ref="LU37:LX37"/>
    <mergeCell ref="LU47:LW47"/>
    <mergeCell ref="LU48:LW48"/>
    <mergeCell ref="LU49:LW49"/>
    <mergeCell ref="LU51:LW51"/>
    <mergeCell ref="LU52:LW52"/>
    <mergeCell ref="LU53:LW53"/>
    <mergeCell ref="LQ42:LS42"/>
    <mergeCell ref="LQ43:LS43"/>
    <mergeCell ref="LQ44:LS44"/>
    <mergeCell ref="LQ45:LS45"/>
    <mergeCell ref="LQ46:LS46"/>
    <mergeCell ref="LQ52:LS52"/>
    <mergeCell ref="LQ53:LS53"/>
    <mergeCell ref="LU65:LW65"/>
    <mergeCell ref="LU66:LW66"/>
    <mergeCell ref="LU67:LW67"/>
    <mergeCell ref="LQ67:LS67"/>
    <mergeCell ref="LQ68:LS68"/>
    <mergeCell ref="LQ71:LS71"/>
    <mergeCell ref="LU68:LW68"/>
    <mergeCell ref="LU69:LW69"/>
    <mergeCell ref="LU70:LW70"/>
    <mergeCell ref="LU71:LW71"/>
    <mergeCell ref="LQ75:LS75"/>
    <mergeCell ref="NJ38:NJ43"/>
    <mergeCell ref="NJ44:NJ45"/>
    <mergeCell ref="NJ46:NJ47"/>
    <mergeCell ref="NJ51:NJ54"/>
    <mergeCell ref="NJ63:NJ65"/>
    <mergeCell ref="NJ70:NJ71"/>
    <mergeCell ref="LU54:LW54"/>
    <mergeCell ref="LU55:LW55"/>
    <mergeCell ref="LU56:LW56"/>
    <mergeCell ref="LU57:LW57"/>
    <mergeCell ref="LU58:LW58"/>
    <mergeCell ref="LU59:LW59"/>
    <mergeCell ref="LU60:LW60"/>
    <mergeCell ref="LU61:LW61"/>
    <mergeCell ref="LU62:LW62"/>
    <mergeCell ref="LU63:LW63"/>
    <mergeCell ref="LU64:LW64"/>
    <mergeCell ref="LQ49:LS49"/>
    <mergeCell ref="LQ72:LS72"/>
    <mergeCell ref="LU38:LW38"/>
    <mergeCell ref="LU39:LW39"/>
    <mergeCell ref="LU40:LW40"/>
    <mergeCell ref="LU41:LW41"/>
    <mergeCell ref="LU42:LW42"/>
    <mergeCell ref="LU43:LW43"/>
    <mergeCell ref="LU44:LW44"/>
    <mergeCell ref="LU45:LW45"/>
    <mergeCell ref="LU46:LW46"/>
    <mergeCell ref="LQ56:LS56"/>
    <mergeCell ref="LQ59:LS59"/>
    <mergeCell ref="LU50:LW50"/>
    <mergeCell ref="LI42:LK42"/>
    <mergeCell ref="LI43:LK43"/>
    <mergeCell ref="LI44:LK44"/>
    <mergeCell ref="LI45:LK45"/>
    <mergeCell ref="LI46:LK46"/>
    <mergeCell ref="LI52:LK52"/>
    <mergeCell ref="LI53:LK53"/>
    <mergeCell ref="LI54:LK54"/>
    <mergeCell ref="LI55:LK55"/>
    <mergeCell ref="LI56:LK56"/>
    <mergeCell ref="LI59:LK59"/>
    <mergeCell ref="LI67:LK67"/>
    <mergeCell ref="LI68:LK68"/>
    <mergeCell ref="LI71:LK71"/>
    <mergeCell ref="LI75:LK75"/>
    <mergeCell ref="LM42:LO42"/>
    <mergeCell ref="LM43:LO43"/>
    <mergeCell ref="LM44:LO44"/>
    <mergeCell ref="LM45:LO45"/>
    <mergeCell ref="LM46:LO46"/>
    <mergeCell ref="LM52:LO52"/>
    <mergeCell ref="LM53:LO53"/>
    <mergeCell ref="LM54:LO54"/>
    <mergeCell ref="LM55:LO55"/>
    <mergeCell ref="LM56:LO56"/>
    <mergeCell ref="LM59:LO59"/>
    <mergeCell ref="LM67:LO67"/>
    <mergeCell ref="LM68:LO68"/>
    <mergeCell ref="LM71:LO71"/>
    <mergeCell ref="LM75:LO75"/>
    <mergeCell ref="LI49:LK49"/>
    <mergeCell ref="LM72:LO72"/>
    <mergeCell ref="LA42:LC42"/>
    <mergeCell ref="LA43:LC43"/>
    <mergeCell ref="LA44:LC44"/>
    <mergeCell ref="LA45:LC45"/>
    <mergeCell ref="LA46:LC46"/>
    <mergeCell ref="LA52:LC52"/>
    <mergeCell ref="LA53:LC53"/>
    <mergeCell ref="LA54:LC54"/>
    <mergeCell ref="LA55:LC55"/>
    <mergeCell ref="LA56:LC56"/>
    <mergeCell ref="LA59:LC59"/>
    <mergeCell ref="LA67:LC67"/>
    <mergeCell ref="LA68:LC68"/>
    <mergeCell ref="LA71:LC71"/>
    <mergeCell ref="LA75:LC75"/>
    <mergeCell ref="LE42:LG42"/>
    <mergeCell ref="LE43:LG43"/>
    <mergeCell ref="LE44:LG44"/>
    <mergeCell ref="LE45:LG45"/>
    <mergeCell ref="LE46:LG46"/>
    <mergeCell ref="LE52:LG52"/>
    <mergeCell ref="LE53:LG53"/>
    <mergeCell ref="LE54:LG54"/>
    <mergeCell ref="LE55:LG55"/>
    <mergeCell ref="LE56:LG56"/>
    <mergeCell ref="LE59:LG59"/>
    <mergeCell ref="LE67:LG67"/>
    <mergeCell ref="LE68:LG68"/>
    <mergeCell ref="LE71:LG71"/>
    <mergeCell ref="LE75:LG75"/>
    <mergeCell ref="LA48:LC48"/>
    <mergeCell ref="LE49:LG49"/>
    <mergeCell ref="KS42:KU42"/>
    <mergeCell ref="KS43:KU43"/>
    <mergeCell ref="KS44:KU44"/>
    <mergeCell ref="KS45:KU45"/>
    <mergeCell ref="KS46:KU46"/>
    <mergeCell ref="KS52:KU52"/>
    <mergeCell ref="KS53:KU53"/>
    <mergeCell ref="KS54:KU54"/>
    <mergeCell ref="KS55:KU55"/>
    <mergeCell ref="KS56:KU56"/>
    <mergeCell ref="KS59:KU59"/>
    <mergeCell ref="KS67:KU67"/>
    <mergeCell ref="KS68:KU68"/>
    <mergeCell ref="KS71:KU71"/>
    <mergeCell ref="KS75:KU75"/>
    <mergeCell ref="KW42:KY42"/>
    <mergeCell ref="KW43:KY43"/>
    <mergeCell ref="KW44:KY44"/>
    <mergeCell ref="KW45:KY45"/>
    <mergeCell ref="KW46:KY46"/>
    <mergeCell ref="KW52:KY52"/>
    <mergeCell ref="KW53:KY53"/>
    <mergeCell ref="KW54:KY54"/>
    <mergeCell ref="KW55:KY55"/>
    <mergeCell ref="KW56:KY56"/>
    <mergeCell ref="KW59:KY59"/>
    <mergeCell ref="KW67:KY67"/>
    <mergeCell ref="KW68:KY68"/>
    <mergeCell ref="KW71:KY71"/>
    <mergeCell ref="KW75:KY75"/>
    <mergeCell ref="KW48:KY48"/>
    <mergeCell ref="KW47:KY47"/>
    <mergeCell ref="KK42:KM42"/>
    <mergeCell ref="KK43:KM43"/>
    <mergeCell ref="KK44:KM44"/>
    <mergeCell ref="KK45:KM45"/>
    <mergeCell ref="KK46:KM46"/>
    <mergeCell ref="KK52:KM52"/>
    <mergeCell ref="KK53:KM53"/>
    <mergeCell ref="KK54:KM54"/>
    <mergeCell ref="KK55:KM55"/>
    <mergeCell ref="KK56:KM56"/>
    <mergeCell ref="KK59:KM59"/>
    <mergeCell ref="KK67:KM67"/>
    <mergeCell ref="KK68:KM68"/>
    <mergeCell ref="KK71:KM71"/>
    <mergeCell ref="KK75:KM75"/>
    <mergeCell ref="KO42:KQ42"/>
    <mergeCell ref="KO43:KQ43"/>
    <mergeCell ref="KO44:KQ44"/>
    <mergeCell ref="KO45:KQ45"/>
    <mergeCell ref="KO46:KQ46"/>
    <mergeCell ref="KO52:KQ52"/>
    <mergeCell ref="KO53:KQ53"/>
    <mergeCell ref="KO54:KQ54"/>
    <mergeCell ref="KO55:KQ55"/>
    <mergeCell ref="KO56:KQ56"/>
    <mergeCell ref="KO59:KQ59"/>
    <mergeCell ref="KO67:KQ67"/>
    <mergeCell ref="KO68:KQ68"/>
    <mergeCell ref="KO71:KQ71"/>
    <mergeCell ref="KO75:KQ75"/>
    <mergeCell ref="KK48:KM48"/>
    <mergeCell ref="KK61:KM61"/>
    <mergeCell ref="KC42:KE42"/>
    <mergeCell ref="KC43:KE43"/>
    <mergeCell ref="KC44:KE44"/>
    <mergeCell ref="KC45:KE45"/>
    <mergeCell ref="KC46:KE46"/>
    <mergeCell ref="KC52:KE52"/>
    <mergeCell ref="KC53:KE53"/>
    <mergeCell ref="KC54:KE54"/>
    <mergeCell ref="KC55:KE55"/>
    <mergeCell ref="KC56:KE56"/>
    <mergeCell ref="KC59:KE59"/>
    <mergeCell ref="KC67:KE67"/>
    <mergeCell ref="KC68:KE68"/>
    <mergeCell ref="KC71:KE71"/>
    <mergeCell ref="KC75:KE75"/>
    <mergeCell ref="KG42:KI42"/>
    <mergeCell ref="KG43:KI43"/>
    <mergeCell ref="KG44:KI44"/>
    <mergeCell ref="KG45:KI45"/>
    <mergeCell ref="KG46:KI46"/>
    <mergeCell ref="KG52:KI52"/>
    <mergeCell ref="KG53:KI53"/>
    <mergeCell ref="KG54:KI54"/>
    <mergeCell ref="KG55:KI55"/>
    <mergeCell ref="KG56:KI56"/>
    <mergeCell ref="KG59:KI59"/>
    <mergeCell ref="KG67:KI67"/>
    <mergeCell ref="KG68:KI68"/>
    <mergeCell ref="KG71:KI71"/>
    <mergeCell ref="KG75:KI75"/>
    <mergeCell ref="KG48:KI48"/>
    <mergeCell ref="KG61:KI61"/>
    <mergeCell ref="JU42:JW42"/>
    <mergeCell ref="JU43:JW43"/>
    <mergeCell ref="JU44:JW44"/>
    <mergeCell ref="JU45:JW45"/>
    <mergeCell ref="JU46:JW46"/>
    <mergeCell ref="JU52:JW52"/>
    <mergeCell ref="JU53:JW53"/>
    <mergeCell ref="JU54:JW54"/>
    <mergeCell ref="JU55:JW55"/>
    <mergeCell ref="JU56:JW56"/>
    <mergeCell ref="JU59:JW59"/>
    <mergeCell ref="JU67:JW67"/>
    <mergeCell ref="JU68:JW68"/>
    <mergeCell ref="JU71:JW71"/>
    <mergeCell ref="JU75:JW75"/>
    <mergeCell ref="JY42:KA42"/>
    <mergeCell ref="JY43:KA43"/>
    <mergeCell ref="JY44:KA44"/>
    <mergeCell ref="JY45:KA45"/>
    <mergeCell ref="JY46:KA46"/>
    <mergeCell ref="JY52:KA52"/>
    <mergeCell ref="JY53:KA53"/>
    <mergeCell ref="JY54:KA54"/>
    <mergeCell ref="JY55:KA55"/>
    <mergeCell ref="JY56:KA56"/>
    <mergeCell ref="JY59:KA59"/>
    <mergeCell ref="JY67:KA67"/>
    <mergeCell ref="JY68:KA68"/>
    <mergeCell ref="JY71:KA71"/>
    <mergeCell ref="JY75:KA75"/>
    <mergeCell ref="JU47:JW47"/>
    <mergeCell ref="JY47:KA47"/>
    <mergeCell ref="JM42:JO42"/>
    <mergeCell ref="JM43:JO43"/>
    <mergeCell ref="JM44:JO44"/>
    <mergeCell ref="JM45:JO45"/>
    <mergeCell ref="JM46:JO46"/>
    <mergeCell ref="JM52:JO52"/>
    <mergeCell ref="JM53:JO53"/>
    <mergeCell ref="JM54:JO54"/>
    <mergeCell ref="JM55:JO55"/>
    <mergeCell ref="JM56:JO56"/>
    <mergeCell ref="JM59:JO59"/>
    <mergeCell ref="JM67:JO67"/>
    <mergeCell ref="JM68:JO68"/>
    <mergeCell ref="JM71:JO71"/>
    <mergeCell ref="JM75:JO75"/>
    <mergeCell ref="JQ42:JS42"/>
    <mergeCell ref="JQ43:JS43"/>
    <mergeCell ref="JQ44:JS44"/>
    <mergeCell ref="JQ45:JS45"/>
    <mergeCell ref="JQ46:JS46"/>
    <mergeCell ref="JQ52:JS52"/>
    <mergeCell ref="JQ53:JS53"/>
    <mergeCell ref="JQ54:JS54"/>
    <mergeCell ref="JQ55:JS55"/>
    <mergeCell ref="JQ56:JS56"/>
    <mergeCell ref="JQ59:JS59"/>
    <mergeCell ref="JQ67:JS67"/>
    <mergeCell ref="JQ68:JS68"/>
    <mergeCell ref="JQ71:JS71"/>
    <mergeCell ref="JQ75:JS75"/>
    <mergeCell ref="JM47:JO47"/>
    <mergeCell ref="JQ47:JS47"/>
    <mergeCell ref="JE42:JG42"/>
    <mergeCell ref="JE43:JG43"/>
    <mergeCell ref="JE44:JG44"/>
    <mergeCell ref="JE45:JG45"/>
    <mergeCell ref="JE46:JG46"/>
    <mergeCell ref="JE52:JG52"/>
    <mergeCell ref="JE53:JG53"/>
    <mergeCell ref="JE54:JG54"/>
    <mergeCell ref="JE55:JG55"/>
    <mergeCell ref="JE56:JG56"/>
    <mergeCell ref="JE59:JG59"/>
    <mergeCell ref="JE67:JG67"/>
    <mergeCell ref="JE68:JG68"/>
    <mergeCell ref="JE71:JG71"/>
    <mergeCell ref="JE75:JG75"/>
    <mergeCell ref="JI42:JK42"/>
    <mergeCell ref="JI43:JK43"/>
    <mergeCell ref="JI44:JK44"/>
    <mergeCell ref="JI45:JK45"/>
    <mergeCell ref="JI46:JK46"/>
    <mergeCell ref="JI52:JK52"/>
    <mergeCell ref="JI53:JK53"/>
    <mergeCell ref="JI54:JK54"/>
    <mergeCell ref="JI55:JK55"/>
    <mergeCell ref="JI56:JK56"/>
    <mergeCell ref="JI59:JK59"/>
    <mergeCell ref="JI67:JK67"/>
    <mergeCell ref="JI68:JK68"/>
    <mergeCell ref="JI71:JK71"/>
    <mergeCell ref="JI75:JK75"/>
    <mergeCell ref="JE49:JG49"/>
    <mergeCell ref="JI49:JK49"/>
    <mergeCell ref="IW42:IY42"/>
    <mergeCell ref="IW43:IY43"/>
    <mergeCell ref="IW44:IY44"/>
    <mergeCell ref="IW45:IY45"/>
    <mergeCell ref="IW46:IY46"/>
    <mergeCell ref="IW52:IY52"/>
    <mergeCell ref="IW53:IY53"/>
    <mergeCell ref="IW54:IY54"/>
    <mergeCell ref="IW55:IY55"/>
    <mergeCell ref="IW56:IY56"/>
    <mergeCell ref="IW59:IY59"/>
    <mergeCell ref="IW67:IY67"/>
    <mergeCell ref="IW68:IY68"/>
    <mergeCell ref="IW71:IY71"/>
    <mergeCell ref="IW75:IY75"/>
    <mergeCell ref="JA42:JC42"/>
    <mergeCell ref="JA43:JC43"/>
    <mergeCell ref="JA44:JC44"/>
    <mergeCell ref="JA45:JC45"/>
    <mergeCell ref="JA46:JC46"/>
    <mergeCell ref="JA52:JC52"/>
    <mergeCell ref="JA53:JC53"/>
    <mergeCell ref="JA54:JC54"/>
    <mergeCell ref="JA55:JC55"/>
    <mergeCell ref="JA56:JC56"/>
    <mergeCell ref="JA59:JC59"/>
    <mergeCell ref="JA67:JC67"/>
    <mergeCell ref="JA68:JC68"/>
    <mergeCell ref="JA71:JC71"/>
    <mergeCell ref="JA75:JC75"/>
    <mergeCell ref="IW63:IY63"/>
    <mergeCell ref="JA63:JC63"/>
    <mergeCell ref="IO42:IQ42"/>
    <mergeCell ref="IO43:IQ43"/>
    <mergeCell ref="IO44:IQ44"/>
    <mergeCell ref="IO45:IQ45"/>
    <mergeCell ref="IO46:IQ46"/>
    <mergeCell ref="IO52:IQ52"/>
    <mergeCell ref="IO53:IQ53"/>
    <mergeCell ref="IO54:IQ54"/>
    <mergeCell ref="IO55:IQ55"/>
    <mergeCell ref="IO56:IQ56"/>
    <mergeCell ref="IO59:IQ59"/>
    <mergeCell ref="IO67:IQ67"/>
    <mergeCell ref="IO68:IQ68"/>
    <mergeCell ref="IO71:IQ71"/>
    <mergeCell ref="IO75:IQ75"/>
    <mergeCell ref="IS42:IU42"/>
    <mergeCell ref="IS43:IU43"/>
    <mergeCell ref="IS44:IU44"/>
    <mergeCell ref="IS45:IU45"/>
    <mergeCell ref="IS46:IU46"/>
    <mergeCell ref="IS52:IU52"/>
    <mergeCell ref="IS53:IU53"/>
    <mergeCell ref="IS54:IU54"/>
    <mergeCell ref="IS55:IU55"/>
    <mergeCell ref="IS56:IU56"/>
    <mergeCell ref="IS59:IU59"/>
    <mergeCell ref="IS67:IU67"/>
    <mergeCell ref="IS68:IU68"/>
    <mergeCell ref="IS71:IU71"/>
    <mergeCell ref="IS75:IU75"/>
    <mergeCell ref="IO63:IQ63"/>
    <mergeCell ref="IS63:IU63"/>
    <mergeCell ref="IG42:II42"/>
    <mergeCell ref="IG43:II43"/>
    <mergeCell ref="IG44:II44"/>
    <mergeCell ref="IG45:II45"/>
    <mergeCell ref="IG46:II46"/>
    <mergeCell ref="IG52:II52"/>
    <mergeCell ref="IG53:II53"/>
    <mergeCell ref="IG54:II54"/>
    <mergeCell ref="IG55:II55"/>
    <mergeCell ref="IG56:II56"/>
    <mergeCell ref="IG59:II59"/>
    <mergeCell ref="IG67:II67"/>
    <mergeCell ref="IG68:II68"/>
    <mergeCell ref="IG71:II71"/>
    <mergeCell ref="IG75:II75"/>
    <mergeCell ref="IK42:IM42"/>
    <mergeCell ref="IK43:IM43"/>
    <mergeCell ref="IK44:IM44"/>
    <mergeCell ref="IK45:IM45"/>
    <mergeCell ref="IK46:IM46"/>
    <mergeCell ref="IK52:IM52"/>
    <mergeCell ref="IK53:IM53"/>
    <mergeCell ref="IK54:IM54"/>
    <mergeCell ref="IK55:IM55"/>
    <mergeCell ref="IK56:IM56"/>
    <mergeCell ref="IK59:IM59"/>
    <mergeCell ref="IK67:IM67"/>
    <mergeCell ref="IK68:IM68"/>
    <mergeCell ref="IK71:IM71"/>
    <mergeCell ref="IK75:IM75"/>
    <mergeCell ref="IK49:IM49"/>
    <mergeCell ref="IK62:IM62"/>
    <mergeCell ref="HY45:IA45"/>
    <mergeCell ref="HY46:IA46"/>
    <mergeCell ref="HY52:IA52"/>
    <mergeCell ref="HY53:IA53"/>
    <mergeCell ref="HY54:IA54"/>
    <mergeCell ref="HY55:IA55"/>
    <mergeCell ref="HY56:IA56"/>
    <mergeCell ref="HY59:IA59"/>
    <mergeCell ref="HY67:IA67"/>
    <mergeCell ref="HY68:IA68"/>
    <mergeCell ref="HY71:IA71"/>
    <mergeCell ref="HY75:IA75"/>
    <mergeCell ref="IC42:IE42"/>
    <mergeCell ref="IC43:IE43"/>
    <mergeCell ref="IC44:IE44"/>
    <mergeCell ref="IC45:IE45"/>
    <mergeCell ref="IC46:IE46"/>
    <mergeCell ref="IC52:IE52"/>
    <mergeCell ref="IC53:IE53"/>
    <mergeCell ref="IC54:IE54"/>
    <mergeCell ref="IC55:IE55"/>
    <mergeCell ref="IC56:IE56"/>
    <mergeCell ref="IC59:IE59"/>
    <mergeCell ref="IC67:IE67"/>
    <mergeCell ref="IC68:IE68"/>
    <mergeCell ref="IC71:IE71"/>
    <mergeCell ref="IC75:IE75"/>
    <mergeCell ref="IC48:IE48"/>
    <mergeCell ref="HY49:IA49"/>
    <mergeCell ref="HQ67:HS67"/>
    <mergeCell ref="HQ68:HS68"/>
    <mergeCell ref="HQ71:HS71"/>
    <mergeCell ref="HQ75:HS75"/>
    <mergeCell ref="HU42:HW42"/>
    <mergeCell ref="HU43:HW43"/>
    <mergeCell ref="HU44:HW44"/>
    <mergeCell ref="HU45:HW45"/>
    <mergeCell ref="HU46:HW46"/>
    <mergeCell ref="HU52:HW52"/>
    <mergeCell ref="HU53:HW53"/>
    <mergeCell ref="HU54:HW54"/>
    <mergeCell ref="HU55:HW55"/>
    <mergeCell ref="HU56:HW56"/>
    <mergeCell ref="HU59:HW59"/>
    <mergeCell ref="HU67:HW67"/>
    <mergeCell ref="HU68:HW68"/>
    <mergeCell ref="HU71:HW71"/>
    <mergeCell ref="HU75:HW75"/>
    <mergeCell ref="HQ51:HS51"/>
    <mergeCell ref="HQ73:HS73"/>
    <mergeCell ref="HI42:HK42"/>
    <mergeCell ref="HI43:HK43"/>
    <mergeCell ref="HI44:HK44"/>
    <mergeCell ref="HI45:HK45"/>
    <mergeCell ref="HI46:HK46"/>
    <mergeCell ref="HI52:HK52"/>
    <mergeCell ref="HI53:HK53"/>
    <mergeCell ref="HI54:HK54"/>
    <mergeCell ref="HI55:HK55"/>
    <mergeCell ref="HI56:HK56"/>
    <mergeCell ref="HI59:HK59"/>
    <mergeCell ref="HI67:HK67"/>
    <mergeCell ref="HI68:HK68"/>
    <mergeCell ref="HI71:HK71"/>
    <mergeCell ref="HI75:HK75"/>
    <mergeCell ref="HM42:HO42"/>
    <mergeCell ref="HM43:HO43"/>
    <mergeCell ref="HM44:HO44"/>
    <mergeCell ref="HM45:HO45"/>
    <mergeCell ref="HM46:HO46"/>
    <mergeCell ref="HM52:HO52"/>
    <mergeCell ref="HM53:HO53"/>
    <mergeCell ref="HM54:HO54"/>
    <mergeCell ref="HM55:HO55"/>
    <mergeCell ref="HM56:HO56"/>
    <mergeCell ref="HM59:HO59"/>
    <mergeCell ref="HM67:HO67"/>
    <mergeCell ref="HM68:HO68"/>
    <mergeCell ref="HM71:HO71"/>
    <mergeCell ref="HM75:HO75"/>
    <mergeCell ref="HI57:HK57"/>
    <mergeCell ref="HM57:HO57"/>
    <mergeCell ref="HA42:HC42"/>
    <mergeCell ref="HA43:HC43"/>
    <mergeCell ref="HA44:HC44"/>
    <mergeCell ref="HA45:HC45"/>
    <mergeCell ref="HA46:HC46"/>
    <mergeCell ref="HA52:HC52"/>
    <mergeCell ref="HA53:HC53"/>
    <mergeCell ref="HA54:HC54"/>
    <mergeCell ref="HA55:HC55"/>
    <mergeCell ref="HA56:HC56"/>
    <mergeCell ref="HA59:HC59"/>
    <mergeCell ref="HA67:HC67"/>
    <mergeCell ref="HA68:HC68"/>
    <mergeCell ref="HA71:HC71"/>
    <mergeCell ref="HA75:HC75"/>
    <mergeCell ref="HE42:HG42"/>
    <mergeCell ref="HE43:HG43"/>
    <mergeCell ref="HE44:HG44"/>
    <mergeCell ref="HE45:HG45"/>
    <mergeCell ref="HE46:HG46"/>
    <mergeCell ref="HE52:HG52"/>
    <mergeCell ref="HE53:HG53"/>
    <mergeCell ref="HE54:HG54"/>
    <mergeCell ref="HE55:HG55"/>
    <mergeCell ref="HE56:HG56"/>
    <mergeCell ref="HE59:HG59"/>
    <mergeCell ref="HE67:HG67"/>
    <mergeCell ref="HE68:HG68"/>
    <mergeCell ref="HE71:HG71"/>
    <mergeCell ref="HE75:HG75"/>
    <mergeCell ref="HE57:HG57"/>
    <mergeCell ref="HA61:HC61"/>
    <mergeCell ref="GS42:GU42"/>
    <mergeCell ref="GS43:GU43"/>
    <mergeCell ref="GS44:GU44"/>
    <mergeCell ref="GS45:GU45"/>
    <mergeCell ref="GS46:GU46"/>
    <mergeCell ref="GS52:GU52"/>
    <mergeCell ref="GS53:GU53"/>
    <mergeCell ref="GS54:GU54"/>
    <mergeCell ref="GS55:GU55"/>
    <mergeCell ref="GS56:GU56"/>
    <mergeCell ref="GS59:GU59"/>
    <mergeCell ref="GS67:GU67"/>
    <mergeCell ref="GS68:GU68"/>
    <mergeCell ref="GS71:GU71"/>
    <mergeCell ref="GS75:GU75"/>
    <mergeCell ref="GW42:GY42"/>
    <mergeCell ref="GW43:GY43"/>
    <mergeCell ref="GW44:GY44"/>
    <mergeCell ref="GW45:GY45"/>
    <mergeCell ref="GW46:GY46"/>
    <mergeCell ref="GW52:GY52"/>
    <mergeCell ref="GW53:GY53"/>
    <mergeCell ref="GW54:GY54"/>
    <mergeCell ref="GW55:GY55"/>
    <mergeCell ref="GW56:GY56"/>
    <mergeCell ref="GW59:GY59"/>
    <mergeCell ref="GW67:GY67"/>
    <mergeCell ref="GW68:GY68"/>
    <mergeCell ref="GW71:GY71"/>
    <mergeCell ref="GW75:GY75"/>
    <mergeCell ref="GS49:GU49"/>
    <mergeCell ref="GS61:GU61"/>
    <mergeCell ref="GK42:GM42"/>
    <mergeCell ref="GK43:GM43"/>
    <mergeCell ref="GK44:GM44"/>
    <mergeCell ref="GK45:GM45"/>
    <mergeCell ref="GK46:GM46"/>
    <mergeCell ref="GK52:GM52"/>
    <mergeCell ref="GK53:GM53"/>
    <mergeCell ref="GK54:GM54"/>
    <mergeCell ref="GK55:GM55"/>
    <mergeCell ref="GK56:GM56"/>
    <mergeCell ref="GK59:GM59"/>
    <mergeCell ref="GK67:GM67"/>
    <mergeCell ref="GK68:GM68"/>
    <mergeCell ref="GK71:GM71"/>
    <mergeCell ref="GK75:GM75"/>
    <mergeCell ref="GO42:GQ42"/>
    <mergeCell ref="GO43:GQ43"/>
    <mergeCell ref="GO44:GQ44"/>
    <mergeCell ref="GO45:GQ45"/>
    <mergeCell ref="GO46:GQ46"/>
    <mergeCell ref="GO52:GQ52"/>
    <mergeCell ref="GO53:GQ53"/>
    <mergeCell ref="GO54:GQ54"/>
    <mergeCell ref="GO55:GQ55"/>
    <mergeCell ref="GO56:GQ56"/>
    <mergeCell ref="GO59:GQ59"/>
    <mergeCell ref="GO67:GQ67"/>
    <mergeCell ref="GO68:GQ68"/>
    <mergeCell ref="GO71:GQ71"/>
    <mergeCell ref="GO75:GQ75"/>
    <mergeCell ref="GO49:GQ49"/>
    <mergeCell ref="GO61:GQ61"/>
    <mergeCell ref="GC42:GE42"/>
    <mergeCell ref="GC43:GE43"/>
    <mergeCell ref="GC44:GE44"/>
    <mergeCell ref="GC45:GE45"/>
    <mergeCell ref="GC46:GE46"/>
    <mergeCell ref="GC52:GE52"/>
    <mergeCell ref="GC53:GE53"/>
    <mergeCell ref="GC54:GE54"/>
    <mergeCell ref="GC55:GE55"/>
    <mergeCell ref="GC56:GE56"/>
    <mergeCell ref="GC59:GE59"/>
    <mergeCell ref="GC67:GE67"/>
    <mergeCell ref="GC68:GE68"/>
    <mergeCell ref="GC71:GE71"/>
    <mergeCell ref="GC75:GE75"/>
    <mergeCell ref="GG42:GI42"/>
    <mergeCell ref="GG43:GI43"/>
    <mergeCell ref="GG44:GI44"/>
    <mergeCell ref="GG45:GI45"/>
    <mergeCell ref="GG46:GI46"/>
    <mergeCell ref="GG52:GI52"/>
    <mergeCell ref="GG53:GI53"/>
    <mergeCell ref="GG54:GI54"/>
    <mergeCell ref="GG55:GI55"/>
    <mergeCell ref="GG56:GI56"/>
    <mergeCell ref="GG59:GI59"/>
    <mergeCell ref="GG67:GI67"/>
    <mergeCell ref="GG68:GI68"/>
    <mergeCell ref="GG71:GI71"/>
    <mergeCell ref="GG75:GI75"/>
    <mergeCell ref="FU42:FW42"/>
    <mergeCell ref="FU43:FW43"/>
    <mergeCell ref="FU44:FW44"/>
    <mergeCell ref="FU45:FW45"/>
    <mergeCell ref="FU46:FW46"/>
    <mergeCell ref="FU52:FW52"/>
    <mergeCell ref="FU53:FW53"/>
    <mergeCell ref="FU54:FW54"/>
    <mergeCell ref="FU55:FW55"/>
    <mergeCell ref="FU56:FW56"/>
    <mergeCell ref="FU59:FW59"/>
    <mergeCell ref="FU67:FW67"/>
    <mergeCell ref="FU68:FW68"/>
    <mergeCell ref="FU71:FW71"/>
    <mergeCell ref="FU75:FW75"/>
    <mergeCell ref="FU80:FX80"/>
    <mergeCell ref="FY42:GA42"/>
    <mergeCell ref="FY43:GA43"/>
    <mergeCell ref="FY44:GA44"/>
    <mergeCell ref="FY45:GA45"/>
    <mergeCell ref="FY46:GA46"/>
    <mergeCell ref="FY52:GA52"/>
    <mergeCell ref="FY53:GA53"/>
    <mergeCell ref="FY54:GA54"/>
    <mergeCell ref="FY55:GA55"/>
    <mergeCell ref="FY56:GA56"/>
    <mergeCell ref="FY59:GA59"/>
    <mergeCell ref="FY67:GA67"/>
    <mergeCell ref="FY68:GA68"/>
    <mergeCell ref="FY71:GA71"/>
    <mergeCell ref="FY75:GA75"/>
    <mergeCell ref="FU73:FW73"/>
    <mergeCell ref="FM42:FO42"/>
    <mergeCell ref="FM43:FO43"/>
    <mergeCell ref="FM44:FO44"/>
    <mergeCell ref="FM45:FO45"/>
    <mergeCell ref="FM46:FO46"/>
    <mergeCell ref="FM52:FO52"/>
    <mergeCell ref="FM53:FO53"/>
    <mergeCell ref="FM54:FO54"/>
    <mergeCell ref="FM55:FO55"/>
    <mergeCell ref="FM56:FO56"/>
    <mergeCell ref="FM59:FO59"/>
    <mergeCell ref="FM67:FO67"/>
    <mergeCell ref="FM68:FO68"/>
    <mergeCell ref="FM71:FO71"/>
    <mergeCell ref="FM75:FO75"/>
    <mergeCell ref="FM80:FP80"/>
    <mergeCell ref="FQ42:FS42"/>
    <mergeCell ref="FQ43:FS43"/>
    <mergeCell ref="FQ44:FS44"/>
    <mergeCell ref="FQ45:FS45"/>
    <mergeCell ref="FQ46:FS46"/>
    <mergeCell ref="FQ52:FS52"/>
    <mergeCell ref="FQ53:FS53"/>
    <mergeCell ref="FQ54:FS54"/>
    <mergeCell ref="FQ55:FS55"/>
    <mergeCell ref="FQ56:FS56"/>
    <mergeCell ref="FQ59:FS59"/>
    <mergeCell ref="FQ67:FS67"/>
    <mergeCell ref="FQ68:FS68"/>
    <mergeCell ref="FQ71:FS71"/>
    <mergeCell ref="FQ75:FS75"/>
    <mergeCell ref="FQ80:FT80"/>
    <mergeCell ref="FE42:FG42"/>
    <mergeCell ref="FE43:FG43"/>
    <mergeCell ref="FE44:FG44"/>
    <mergeCell ref="FE45:FG45"/>
    <mergeCell ref="FE46:FG46"/>
    <mergeCell ref="FE52:FG52"/>
    <mergeCell ref="FE53:FG53"/>
    <mergeCell ref="FE54:FG54"/>
    <mergeCell ref="FE55:FG55"/>
    <mergeCell ref="FE56:FG56"/>
    <mergeCell ref="FE59:FG59"/>
    <mergeCell ref="FE67:FG67"/>
    <mergeCell ref="FE68:FG68"/>
    <mergeCell ref="FE71:FG71"/>
    <mergeCell ref="FE75:FG75"/>
    <mergeCell ref="FE80:FH80"/>
    <mergeCell ref="FI42:FK42"/>
    <mergeCell ref="FI43:FK43"/>
    <mergeCell ref="FI44:FK44"/>
    <mergeCell ref="FI45:FK45"/>
    <mergeCell ref="FI46:FK46"/>
    <mergeCell ref="FI52:FK52"/>
    <mergeCell ref="FI53:FK53"/>
    <mergeCell ref="FI54:FK54"/>
    <mergeCell ref="FI55:FK55"/>
    <mergeCell ref="FI56:FK56"/>
    <mergeCell ref="FI59:FK59"/>
    <mergeCell ref="FI67:FK67"/>
    <mergeCell ref="FI68:FK68"/>
    <mergeCell ref="FI71:FK71"/>
    <mergeCell ref="FI75:FK75"/>
    <mergeCell ref="FI80:FL80"/>
    <mergeCell ref="EW42:EY42"/>
    <mergeCell ref="EW43:EY43"/>
    <mergeCell ref="EW44:EY44"/>
    <mergeCell ref="EW45:EY45"/>
    <mergeCell ref="EW46:EY46"/>
    <mergeCell ref="EW52:EY52"/>
    <mergeCell ref="EW53:EY53"/>
    <mergeCell ref="EW54:EY54"/>
    <mergeCell ref="EW55:EY55"/>
    <mergeCell ref="EW56:EY56"/>
    <mergeCell ref="EW59:EY59"/>
    <mergeCell ref="EW67:EY67"/>
    <mergeCell ref="EW68:EY68"/>
    <mergeCell ref="EW71:EY71"/>
    <mergeCell ref="EW75:EY75"/>
    <mergeCell ref="FA42:FC42"/>
    <mergeCell ref="FA43:FC43"/>
    <mergeCell ref="FA44:FC44"/>
    <mergeCell ref="FA45:FC45"/>
    <mergeCell ref="FA46:FC46"/>
    <mergeCell ref="FA52:FC52"/>
    <mergeCell ref="FA53:FC53"/>
    <mergeCell ref="FA54:FC54"/>
    <mergeCell ref="FA55:FC55"/>
    <mergeCell ref="FA56:FC56"/>
    <mergeCell ref="FA59:FC59"/>
    <mergeCell ref="FA67:FC67"/>
    <mergeCell ref="FA68:FC68"/>
    <mergeCell ref="FA71:FC71"/>
    <mergeCell ref="FA75:FC75"/>
    <mergeCell ref="EW63:EY63"/>
    <mergeCell ref="EW70:EY70"/>
    <mergeCell ref="EO42:EQ42"/>
    <mergeCell ref="EO43:EQ43"/>
    <mergeCell ref="EO44:EQ44"/>
    <mergeCell ref="EO45:EQ45"/>
    <mergeCell ref="EO46:EQ46"/>
    <mergeCell ref="EO52:EQ52"/>
    <mergeCell ref="EO53:EQ53"/>
    <mergeCell ref="EO54:EQ54"/>
    <mergeCell ref="EO55:EQ55"/>
    <mergeCell ref="EO56:EQ56"/>
    <mergeCell ref="EO59:EQ59"/>
    <mergeCell ref="EO67:EQ67"/>
    <mergeCell ref="EO68:EQ68"/>
    <mergeCell ref="EO71:EQ71"/>
    <mergeCell ref="EO75:EQ75"/>
    <mergeCell ref="ES42:EU42"/>
    <mergeCell ref="ES43:EU43"/>
    <mergeCell ref="ES44:EU44"/>
    <mergeCell ref="ES45:EU45"/>
    <mergeCell ref="ES46:EU46"/>
    <mergeCell ref="ES52:EU52"/>
    <mergeCell ref="ES53:EU53"/>
    <mergeCell ref="ES54:EU54"/>
    <mergeCell ref="ES55:EU55"/>
    <mergeCell ref="ES56:EU56"/>
    <mergeCell ref="ES59:EU59"/>
    <mergeCell ref="ES67:EU67"/>
    <mergeCell ref="ES68:EU68"/>
    <mergeCell ref="ES71:EU71"/>
    <mergeCell ref="ES75:EU75"/>
    <mergeCell ref="ES57:EU57"/>
    <mergeCell ref="EO49:EQ49"/>
    <mergeCell ref="EG42:EI42"/>
    <mergeCell ref="EG43:EI43"/>
    <mergeCell ref="EG44:EI44"/>
    <mergeCell ref="EG45:EI45"/>
    <mergeCell ref="EG46:EI46"/>
    <mergeCell ref="EG52:EI52"/>
    <mergeCell ref="EG53:EI53"/>
    <mergeCell ref="EG54:EI54"/>
    <mergeCell ref="EG55:EI55"/>
    <mergeCell ref="EG56:EI56"/>
    <mergeCell ref="EG59:EI59"/>
    <mergeCell ref="EG67:EI67"/>
    <mergeCell ref="EG68:EI68"/>
    <mergeCell ref="EG71:EI71"/>
    <mergeCell ref="EG75:EI75"/>
    <mergeCell ref="EK42:EM42"/>
    <mergeCell ref="EK43:EM43"/>
    <mergeCell ref="EK44:EM44"/>
    <mergeCell ref="EK45:EM45"/>
    <mergeCell ref="EK46:EM46"/>
    <mergeCell ref="EK52:EM52"/>
    <mergeCell ref="EK53:EM53"/>
    <mergeCell ref="EK54:EM54"/>
    <mergeCell ref="EK55:EM55"/>
    <mergeCell ref="EK56:EM56"/>
    <mergeCell ref="EK59:EM59"/>
    <mergeCell ref="EK67:EM67"/>
    <mergeCell ref="EK68:EM68"/>
    <mergeCell ref="EK71:EM71"/>
    <mergeCell ref="EK75:EM75"/>
    <mergeCell ref="EG72:EI72"/>
    <mergeCell ref="EK72:EM72"/>
    <mergeCell ref="DY42:EA42"/>
    <mergeCell ref="DY43:EA43"/>
    <mergeCell ref="DY44:EA44"/>
    <mergeCell ref="DY45:EA45"/>
    <mergeCell ref="DY46:EA46"/>
    <mergeCell ref="DY52:EA52"/>
    <mergeCell ref="DY53:EA53"/>
    <mergeCell ref="DY54:EA54"/>
    <mergeCell ref="DY55:EA55"/>
    <mergeCell ref="DY56:EA56"/>
    <mergeCell ref="DY59:EA59"/>
    <mergeCell ref="DY67:EA67"/>
    <mergeCell ref="DY68:EA68"/>
    <mergeCell ref="DY71:EA71"/>
    <mergeCell ref="DY75:EA75"/>
    <mergeCell ref="EC42:EE42"/>
    <mergeCell ref="EC43:EE43"/>
    <mergeCell ref="EC44:EE44"/>
    <mergeCell ref="EC45:EE45"/>
    <mergeCell ref="EC46:EE46"/>
    <mergeCell ref="EC52:EE52"/>
    <mergeCell ref="EC53:EE53"/>
    <mergeCell ref="EC54:EE54"/>
    <mergeCell ref="EC55:EE55"/>
    <mergeCell ref="EC56:EE56"/>
    <mergeCell ref="EC59:EE59"/>
    <mergeCell ref="EC67:EE67"/>
    <mergeCell ref="EC68:EE68"/>
    <mergeCell ref="EC71:EE71"/>
    <mergeCell ref="EC75:EE75"/>
    <mergeCell ref="DY72:EA72"/>
    <mergeCell ref="EC72:EE72"/>
    <mergeCell ref="DQ42:DS42"/>
    <mergeCell ref="DQ43:DS43"/>
    <mergeCell ref="DQ44:DS44"/>
    <mergeCell ref="DQ45:DS45"/>
    <mergeCell ref="DQ46:DS46"/>
    <mergeCell ref="DQ52:DS52"/>
    <mergeCell ref="DQ53:DS53"/>
    <mergeCell ref="DQ54:DS54"/>
    <mergeCell ref="DQ55:DS55"/>
    <mergeCell ref="DQ56:DS56"/>
    <mergeCell ref="DQ59:DS59"/>
    <mergeCell ref="DQ67:DS67"/>
    <mergeCell ref="DQ68:DS68"/>
    <mergeCell ref="DQ71:DS71"/>
    <mergeCell ref="DQ75:DS75"/>
    <mergeCell ref="DU42:DW42"/>
    <mergeCell ref="DU43:DW43"/>
    <mergeCell ref="DU44:DW44"/>
    <mergeCell ref="DU45:DW45"/>
    <mergeCell ref="DU46:DW46"/>
    <mergeCell ref="DU52:DW52"/>
    <mergeCell ref="DU53:DW53"/>
    <mergeCell ref="DU54:DW54"/>
    <mergeCell ref="DU55:DW55"/>
    <mergeCell ref="DU56:DW56"/>
    <mergeCell ref="DU59:DW59"/>
    <mergeCell ref="DU67:DW67"/>
    <mergeCell ref="DU68:DW68"/>
    <mergeCell ref="DU71:DW71"/>
    <mergeCell ref="DU75:DW75"/>
    <mergeCell ref="DQ72:DS72"/>
    <mergeCell ref="DU72:DW72"/>
    <mergeCell ref="DI42:DK42"/>
    <mergeCell ref="DI43:DK43"/>
    <mergeCell ref="DI44:DK44"/>
    <mergeCell ref="DI45:DK45"/>
    <mergeCell ref="DI46:DK46"/>
    <mergeCell ref="DI52:DK52"/>
    <mergeCell ref="DI53:DK53"/>
    <mergeCell ref="DI54:DK54"/>
    <mergeCell ref="DI55:DK55"/>
    <mergeCell ref="DI56:DK56"/>
    <mergeCell ref="DI59:DK59"/>
    <mergeCell ref="DI67:DK67"/>
    <mergeCell ref="DI68:DK68"/>
    <mergeCell ref="DI71:DK71"/>
    <mergeCell ref="DI75:DK75"/>
    <mergeCell ref="DM42:DO42"/>
    <mergeCell ref="DM43:DO43"/>
    <mergeCell ref="DM44:DO44"/>
    <mergeCell ref="DM45:DO45"/>
    <mergeCell ref="DM46:DO46"/>
    <mergeCell ref="DM52:DO52"/>
    <mergeCell ref="DM53:DO53"/>
    <mergeCell ref="DM54:DO54"/>
    <mergeCell ref="DM55:DO55"/>
    <mergeCell ref="DM56:DO56"/>
    <mergeCell ref="DM59:DO59"/>
    <mergeCell ref="DM67:DO67"/>
    <mergeCell ref="DM68:DO68"/>
    <mergeCell ref="DM71:DO71"/>
    <mergeCell ref="DM75:DO75"/>
    <mergeCell ref="DI72:DK72"/>
    <mergeCell ref="DM72:DO72"/>
    <mergeCell ref="DA42:DC42"/>
    <mergeCell ref="DA43:DC43"/>
    <mergeCell ref="DA44:DC44"/>
    <mergeCell ref="DA45:DC45"/>
    <mergeCell ref="DA46:DC46"/>
    <mergeCell ref="DA52:DC52"/>
    <mergeCell ref="DA53:DC53"/>
    <mergeCell ref="DA54:DC54"/>
    <mergeCell ref="DA55:DC55"/>
    <mergeCell ref="DA56:DC56"/>
    <mergeCell ref="DA59:DC59"/>
    <mergeCell ref="DA67:DC67"/>
    <mergeCell ref="DA68:DC68"/>
    <mergeCell ref="DA71:DC71"/>
    <mergeCell ref="DA75:DC75"/>
    <mergeCell ref="DE42:DG42"/>
    <mergeCell ref="DE43:DG43"/>
    <mergeCell ref="DE44:DG44"/>
    <mergeCell ref="DE45:DG45"/>
    <mergeCell ref="DE46:DG46"/>
    <mergeCell ref="DE52:DG52"/>
    <mergeCell ref="DE53:DG53"/>
    <mergeCell ref="DE54:DG54"/>
    <mergeCell ref="DE55:DG55"/>
    <mergeCell ref="DE56:DG56"/>
    <mergeCell ref="DE59:DG59"/>
    <mergeCell ref="DE67:DG67"/>
    <mergeCell ref="DE68:DG68"/>
    <mergeCell ref="DE71:DG71"/>
    <mergeCell ref="DE75:DG75"/>
    <mergeCell ref="DA72:DC72"/>
    <mergeCell ref="DE72:DG72"/>
    <mergeCell ref="CS42:CU42"/>
    <mergeCell ref="CS43:CU43"/>
    <mergeCell ref="CS44:CU44"/>
    <mergeCell ref="CS45:CU45"/>
    <mergeCell ref="CS46:CU46"/>
    <mergeCell ref="CS52:CU52"/>
    <mergeCell ref="CS53:CU53"/>
    <mergeCell ref="CS54:CU54"/>
    <mergeCell ref="CS55:CU55"/>
    <mergeCell ref="CS56:CU56"/>
    <mergeCell ref="CS59:CU59"/>
    <mergeCell ref="CS67:CU67"/>
    <mergeCell ref="CS68:CU68"/>
    <mergeCell ref="CS71:CU71"/>
    <mergeCell ref="CS75:CU75"/>
    <mergeCell ref="CW42:CY42"/>
    <mergeCell ref="CW43:CY43"/>
    <mergeCell ref="CW44:CY44"/>
    <mergeCell ref="CW45:CY45"/>
    <mergeCell ref="CW46:CY46"/>
    <mergeCell ref="CW52:CY52"/>
    <mergeCell ref="CW53:CY53"/>
    <mergeCell ref="CW54:CY54"/>
    <mergeCell ref="CW55:CY55"/>
    <mergeCell ref="CW56:CY56"/>
    <mergeCell ref="CW59:CY59"/>
    <mergeCell ref="CW67:CY67"/>
    <mergeCell ref="CW68:CY68"/>
    <mergeCell ref="CW71:CY71"/>
    <mergeCell ref="CW75:CY75"/>
    <mergeCell ref="CS72:CU72"/>
    <mergeCell ref="CS69:CU69"/>
    <mergeCell ref="CK42:CM42"/>
    <mergeCell ref="CK43:CM43"/>
    <mergeCell ref="CK44:CM44"/>
    <mergeCell ref="CK45:CM45"/>
    <mergeCell ref="CK46:CM46"/>
    <mergeCell ref="CK52:CM52"/>
    <mergeCell ref="CK53:CM53"/>
    <mergeCell ref="CK54:CM54"/>
    <mergeCell ref="CK55:CM55"/>
    <mergeCell ref="CK56:CM56"/>
    <mergeCell ref="CK59:CM59"/>
    <mergeCell ref="CK67:CM67"/>
    <mergeCell ref="CK68:CM68"/>
    <mergeCell ref="CK71:CM71"/>
    <mergeCell ref="CK75:CM75"/>
    <mergeCell ref="CO42:CQ42"/>
    <mergeCell ref="CO43:CQ43"/>
    <mergeCell ref="CO44:CQ44"/>
    <mergeCell ref="CO45:CQ45"/>
    <mergeCell ref="CO46:CQ46"/>
    <mergeCell ref="CO52:CQ52"/>
    <mergeCell ref="CO53:CQ53"/>
    <mergeCell ref="CO54:CQ54"/>
    <mergeCell ref="CO55:CQ55"/>
    <mergeCell ref="CO56:CQ56"/>
    <mergeCell ref="CO59:CQ59"/>
    <mergeCell ref="CO67:CQ67"/>
    <mergeCell ref="CO68:CQ68"/>
    <mergeCell ref="CO71:CQ71"/>
    <mergeCell ref="CO75:CQ75"/>
    <mergeCell ref="CO72:CQ72"/>
    <mergeCell ref="CK48:CM48"/>
    <mergeCell ref="CC42:CE42"/>
    <mergeCell ref="CC43:CE43"/>
    <mergeCell ref="CC44:CE44"/>
    <mergeCell ref="CC45:CE45"/>
    <mergeCell ref="CC46:CE46"/>
    <mergeCell ref="CC52:CE52"/>
    <mergeCell ref="CC53:CE53"/>
    <mergeCell ref="CC54:CE54"/>
    <mergeCell ref="CC55:CE55"/>
    <mergeCell ref="CC56:CE56"/>
    <mergeCell ref="CC59:CE59"/>
    <mergeCell ref="CC67:CE67"/>
    <mergeCell ref="CC68:CE68"/>
    <mergeCell ref="CC71:CE71"/>
    <mergeCell ref="CC75:CE75"/>
    <mergeCell ref="CG42:CI42"/>
    <mergeCell ref="CG43:CI43"/>
    <mergeCell ref="CG44:CI44"/>
    <mergeCell ref="CG45:CI45"/>
    <mergeCell ref="CG46:CI46"/>
    <mergeCell ref="CG52:CI52"/>
    <mergeCell ref="CG53:CI53"/>
    <mergeCell ref="CG54:CI54"/>
    <mergeCell ref="CG55:CI55"/>
    <mergeCell ref="CG56:CI56"/>
    <mergeCell ref="CG59:CI59"/>
    <mergeCell ref="CG67:CI67"/>
    <mergeCell ref="CG68:CI68"/>
    <mergeCell ref="CG71:CI71"/>
    <mergeCell ref="CG75:CI75"/>
    <mergeCell ref="CC50:CE50"/>
    <mergeCell ref="CG50:CI50"/>
    <mergeCell ref="BU42:BW42"/>
    <mergeCell ref="BU43:BW43"/>
    <mergeCell ref="BU44:BW44"/>
    <mergeCell ref="BU45:BW45"/>
    <mergeCell ref="BU46:BW46"/>
    <mergeCell ref="BU52:BW52"/>
    <mergeCell ref="BU53:BW53"/>
    <mergeCell ref="BU54:BW54"/>
    <mergeCell ref="BU55:BW55"/>
    <mergeCell ref="BU56:BW56"/>
    <mergeCell ref="BU59:BW59"/>
    <mergeCell ref="BU67:BW67"/>
    <mergeCell ref="BU68:BW68"/>
    <mergeCell ref="BU71:BW71"/>
    <mergeCell ref="BU75:BW75"/>
    <mergeCell ref="BY42:CA42"/>
    <mergeCell ref="BY43:CA43"/>
    <mergeCell ref="BY44:CA44"/>
    <mergeCell ref="BY45:CA45"/>
    <mergeCell ref="BY46:CA46"/>
    <mergeCell ref="BY52:CA52"/>
    <mergeCell ref="BY53:CA53"/>
    <mergeCell ref="BY54:CA54"/>
    <mergeCell ref="BY55:CA55"/>
    <mergeCell ref="BY56:CA56"/>
    <mergeCell ref="BY59:CA59"/>
    <mergeCell ref="BY67:CA67"/>
    <mergeCell ref="BY68:CA68"/>
    <mergeCell ref="BY71:CA71"/>
    <mergeCell ref="BY75:CA75"/>
    <mergeCell ref="BU50:BW50"/>
    <mergeCell ref="BY50:CA50"/>
    <mergeCell ref="BM42:BO42"/>
    <mergeCell ref="BM43:BO43"/>
    <mergeCell ref="BM44:BO44"/>
    <mergeCell ref="BM45:BO45"/>
    <mergeCell ref="BM46:BO46"/>
    <mergeCell ref="BM52:BO52"/>
    <mergeCell ref="BM53:BO53"/>
    <mergeCell ref="BM54:BO54"/>
    <mergeCell ref="BM55:BO55"/>
    <mergeCell ref="BM56:BO56"/>
    <mergeCell ref="BM59:BO59"/>
    <mergeCell ref="BM67:BO67"/>
    <mergeCell ref="BM68:BO68"/>
    <mergeCell ref="BM71:BO71"/>
    <mergeCell ref="BM75:BO75"/>
    <mergeCell ref="BQ42:BS42"/>
    <mergeCell ref="BQ43:BS43"/>
    <mergeCell ref="BQ44:BS44"/>
    <mergeCell ref="BQ45:BS45"/>
    <mergeCell ref="BQ46:BS46"/>
    <mergeCell ref="BQ52:BS52"/>
    <mergeCell ref="BQ53:BS53"/>
    <mergeCell ref="BQ54:BS54"/>
    <mergeCell ref="BQ55:BS55"/>
    <mergeCell ref="BQ56:BS56"/>
    <mergeCell ref="BQ59:BS59"/>
    <mergeCell ref="BQ67:BS67"/>
    <mergeCell ref="BQ68:BS68"/>
    <mergeCell ref="BQ71:BS71"/>
    <mergeCell ref="BQ75:BS75"/>
    <mergeCell ref="BM50:BO50"/>
    <mergeCell ref="BQ50:BS50"/>
    <mergeCell ref="BE42:BG42"/>
    <mergeCell ref="BE43:BG43"/>
    <mergeCell ref="BE44:BG44"/>
    <mergeCell ref="BE45:BG45"/>
    <mergeCell ref="BE46:BG46"/>
    <mergeCell ref="BE52:BG52"/>
    <mergeCell ref="BE53:BG53"/>
    <mergeCell ref="BE54:BG54"/>
    <mergeCell ref="BE55:BG55"/>
    <mergeCell ref="BE56:BG56"/>
    <mergeCell ref="BE59:BG59"/>
    <mergeCell ref="BE67:BG67"/>
    <mergeCell ref="BE68:BG68"/>
    <mergeCell ref="BE71:BG71"/>
    <mergeCell ref="BE75:BG75"/>
    <mergeCell ref="BI42:BK42"/>
    <mergeCell ref="BI43:BK43"/>
    <mergeCell ref="BI44:BK44"/>
    <mergeCell ref="BI45:BK45"/>
    <mergeCell ref="BI46:BK46"/>
    <mergeCell ref="BI52:BK52"/>
    <mergeCell ref="BI53:BK53"/>
    <mergeCell ref="BI54:BK54"/>
    <mergeCell ref="BI55:BK55"/>
    <mergeCell ref="BI56:BK56"/>
    <mergeCell ref="BI59:BK59"/>
    <mergeCell ref="BI67:BK67"/>
    <mergeCell ref="BI68:BK68"/>
    <mergeCell ref="BI71:BK71"/>
    <mergeCell ref="BI75:BK75"/>
    <mergeCell ref="BI50:BK50"/>
    <mergeCell ref="BE60:BG60"/>
    <mergeCell ref="AW71:AY71"/>
    <mergeCell ref="AW75:AY75"/>
    <mergeCell ref="BA42:BC42"/>
    <mergeCell ref="BA43:BC43"/>
    <mergeCell ref="BA44:BC44"/>
    <mergeCell ref="BA45:BC45"/>
    <mergeCell ref="BA46:BC46"/>
    <mergeCell ref="BA52:BC52"/>
    <mergeCell ref="BA53:BC53"/>
    <mergeCell ref="BA54:BC54"/>
    <mergeCell ref="BA55:BC55"/>
    <mergeCell ref="BA56:BC56"/>
    <mergeCell ref="BA59:BC59"/>
    <mergeCell ref="BA67:BC67"/>
    <mergeCell ref="BA68:BC68"/>
    <mergeCell ref="BA71:BC71"/>
    <mergeCell ref="BA75:BC75"/>
    <mergeCell ref="AW60:AY60"/>
    <mergeCell ref="BA60:BC60"/>
    <mergeCell ref="AO42:AQ42"/>
    <mergeCell ref="AO43:AQ43"/>
    <mergeCell ref="AO44:AQ44"/>
    <mergeCell ref="AO45:AQ45"/>
    <mergeCell ref="AO46:AQ46"/>
    <mergeCell ref="AO52:AQ52"/>
    <mergeCell ref="AO53:AQ53"/>
    <mergeCell ref="AO54:AQ54"/>
    <mergeCell ref="AO55:AQ55"/>
    <mergeCell ref="AO56:AQ56"/>
    <mergeCell ref="AO59:AQ59"/>
    <mergeCell ref="AO67:AQ67"/>
    <mergeCell ref="AO68:AQ68"/>
    <mergeCell ref="AO71:AQ71"/>
    <mergeCell ref="AO75:AQ75"/>
    <mergeCell ref="AS42:AU42"/>
    <mergeCell ref="AS43:AU43"/>
    <mergeCell ref="AS44:AU44"/>
    <mergeCell ref="AS45:AU45"/>
    <mergeCell ref="AS46:AU46"/>
    <mergeCell ref="AS52:AU52"/>
    <mergeCell ref="AS53:AU53"/>
    <mergeCell ref="AS54:AU54"/>
    <mergeCell ref="AS55:AU55"/>
    <mergeCell ref="AS56:AU56"/>
    <mergeCell ref="AS59:AU59"/>
    <mergeCell ref="AS67:AU67"/>
    <mergeCell ref="AS68:AU68"/>
    <mergeCell ref="AS71:AU71"/>
    <mergeCell ref="AS75:AU75"/>
    <mergeCell ref="AS48:AU48"/>
    <mergeCell ref="AO60:AQ60"/>
    <mergeCell ref="AG42:AI42"/>
    <mergeCell ref="AG43:AI43"/>
    <mergeCell ref="AG44:AI44"/>
    <mergeCell ref="AG45:AI45"/>
    <mergeCell ref="AG46:AI46"/>
    <mergeCell ref="AG52:AI52"/>
    <mergeCell ref="AG53:AI53"/>
    <mergeCell ref="AG54:AI54"/>
    <mergeCell ref="AG55:AI55"/>
    <mergeCell ref="AG56:AI56"/>
    <mergeCell ref="AG59:AI59"/>
    <mergeCell ref="AG67:AI67"/>
    <mergeCell ref="AG68:AI68"/>
    <mergeCell ref="AG71:AI71"/>
    <mergeCell ref="AG75:AI75"/>
    <mergeCell ref="AK42:AM42"/>
    <mergeCell ref="AK43:AM43"/>
    <mergeCell ref="AK44:AM44"/>
    <mergeCell ref="AK45:AM45"/>
    <mergeCell ref="AK46:AM46"/>
    <mergeCell ref="AK52:AM52"/>
    <mergeCell ref="AK53:AM53"/>
    <mergeCell ref="AK54:AM54"/>
    <mergeCell ref="AK55:AM55"/>
    <mergeCell ref="AK56:AM56"/>
    <mergeCell ref="AK59:AM59"/>
    <mergeCell ref="AK67:AM67"/>
    <mergeCell ref="AK68:AM68"/>
    <mergeCell ref="AK71:AM71"/>
    <mergeCell ref="AK75:AM75"/>
    <mergeCell ref="AK73:AM73"/>
    <mergeCell ref="AG51:AI51"/>
    <mergeCell ref="AC42:AE42"/>
    <mergeCell ref="AC43:AE43"/>
    <mergeCell ref="AC44:AE44"/>
    <mergeCell ref="AC45:AE45"/>
    <mergeCell ref="AC46:AE46"/>
    <mergeCell ref="AC52:AE52"/>
    <mergeCell ref="AC53:AE53"/>
    <mergeCell ref="AC54:AE54"/>
    <mergeCell ref="AC55:AE55"/>
    <mergeCell ref="AC56:AE56"/>
    <mergeCell ref="AC59:AE59"/>
    <mergeCell ref="AC67:AE67"/>
    <mergeCell ref="AC68:AE68"/>
    <mergeCell ref="AC71:AE71"/>
    <mergeCell ref="AC75:AE75"/>
    <mergeCell ref="Y51:AA51"/>
    <mergeCell ref="AC51:AE51"/>
    <mergeCell ref="AC60:AE60"/>
    <mergeCell ref="AC63:AE63"/>
    <mergeCell ref="AC62:AE62"/>
    <mergeCell ref="AC65:AE65"/>
    <mergeCell ref="AC66:AE66"/>
    <mergeCell ref="U59:W59"/>
    <mergeCell ref="U67:W67"/>
    <mergeCell ref="U68:W68"/>
    <mergeCell ref="U71:W71"/>
    <mergeCell ref="U75:W75"/>
    <mergeCell ref="U65:W65"/>
    <mergeCell ref="Y42:AA42"/>
    <mergeCell ref="Y43:AA43"/>
    <mergeCell ref="Y44:AA44"/>
    <mergeCell ref="Y45:AA45"/>
    <mergeCell ref="Y46:AA46"/>
    <mergeCell ref="Y52:AA52"/>
    <mergeCell ref="Y53:AA53"/>
    <mergeCell ref="Y54:AA54"/>
    <mergeCell ref="Y55:AA55"/>
    <mergeCell ref="Y56:AA56"/>
    <mergeCell ref="Y59:AA59"/>
    <mergeCell ref="Y67:AA67"/>
    <mergeCell ref="Y68:AA68"/>
    <mergeCell ref="Y71:AA71"/>
    <mergeCell ref="Y75:AA75"/>
    <mergeCell ref="Y65:AA65"/>
    <mergeCell ref="E70:F71"/>
    <mergeCell ref="E61:F62"/>
    <mergeCell ref="Q42:S42"/>
    <mergeCell ref="Q43:S43"/>
    <mergeCell ref="Q44:S44"/>
    <mergeCell ref="Q45:S45"/>
    <mergeCell ref="Q46:S46"/>
    <mergeCell ref="Q52:S52"/>
    <mergeCell ref="Q53:S53"/>
    <mergeCell ref="Q54:S54"/>
    <mergeCell ref="Q55:S55"/>
    <mergeCell ref="Q56:S56"/>
    <mergeCell ref="Q59:S59"/>
    <mergeCell ref="Q67:S67"/>
    <mergeCell ref="Q68:S68"/>
    <mergeCell ref="Q71:S71"/>
    <mergeCell ref="Q75:S75"/>
    <mergeCell ref="K57:K60"/>
    <mergeCell ref="AW42:AY42"/>
    <mergeCell ref="AW43:AY43"/>
    <mergeCell ref="AW44:AY44"/>
    <mergeCell ref="AW45:AY45"/>
    <mergeCell ref="AW46:AY46"/>
    <mergeCell ref="AW52:AY52"/>
    <mergeCell ref="AW53:AY53"/>
    <mergeCell ref="AW54:AY54"/>
    <mergeCell ref="AW55:AY55"/>
    <mergeCell ref="AW56:AY56"/>
    <mergeCell ref="AW59:AY59"/>
    <mergeCell ref="AW67:AY67"/>
    <mergeCell ref="AW68:AY68"/>
    <mergeCell ref="G56:H56"/>
    <mergeCell ref="M71:O71"/>
    <mergeCell ref="M75:O75"/>
    <mergeCell ref="K38:K43"/>
    <mergeCell ref="K44:K45"/>
    <mergeCell ref="K46:K47"/>
    <mergeCell ref="K51:K54"/>
    <mergeCell ref="K63:K65"/>
    <mergeCell ref="K70:K71"/>
    <mergeCell ref="G70:H71"/>
    <mergeCell ref="U42:W42"/>
    <mergeCell ref="U43:W43"/>
    <mergeCell ref="U44:W44"/>
    <mergeCell ref="U45:W45"/>
    <mergeCell ref="U46:W46"/>
    <mergeCell ref="U52:W52"/>
    <mergeCell ref="U53:W53"/>
    <mergeCell ref="U54:W54"/>
    <mergeCell ref="U55:W55"/>
    <mergeCell ref="AX27:AY27"/>
    <mergeCell ref="BB27:BC27"/>
    <mergeCell ref="DJ23:DK23"/>
    <mergeCell ref="DN23:DO23"/>
    <mergeCell ref="CH27:CI27"/>
    <mergeCell ref="CL27:CM27"/>
    <mergeCell ref="CP27:CQ27"/>
    <mergeCell ref="CT27:CU27"/>
    <mergeCell ref="CX27:CY27"/>
    <mergeCell ref="CH23:CI23"/>
    <mergeCell ref="AX33:AY33"/>
    <mergeCell ref="BF27:BG27"/>
    <mergeCell ref="BJ27:BK27"/>
    <mergeCell ref="BN27:BO27"/>
    <mergeCell ref="BR27:BS27"/>
    <mergeCell ref="EX27:EY27"/>
    <mergeCell ref="FB27:FC27"/>
    <mergeCell ref="FR23:FS23"/>
    <mergeCell ref="EX25:EY25"/>
    <mergeCell ref="HR25:HS25"/>
    <mergeCell ref="FN25:FO25"/>
    <mergeCell ref="CL23:CM23"/>
    <mergeCell ref="CP23:CQ23"/>
    <mergeCell ref="CT23:CU23"/>
    <mergeCell ref="CX23:CY23"/>
    <mergeCell ref="DB23:DC23"/>
    <mergeCell ref="DF23:DG23"/>
    <mergeCell ref="FF23:FG23"/>
    <mergeCell ref="D70:D71"/>
    <mergeCell ref="K61:K62"/>
    <mergeCell ref="K66:K69"/>
    <mergeCell ref="K72:K76"/>
    <mergeCell ref="EX19:EY19"/>
    <mergeCell ref="EX21:EY21"/>
    <mergeCell ref="EX23:EY23"/>
    <mergeCell ref="FA72:FC72"/>
    <mergeCell ref="FA73:FC73"/>
    <mergeCell ref="FA74:FC74"/>
    <mergeCell ref="FA76:FC76"/>
    <mergeCell ref="AO48:AQ48"/>
    <mergeCell ref="M52:O52"/>
    <mergeCell ref="M53:O53"/>
    <mergeCell ref="M54:O54"/>
    <mergeCell ref="M55:O55"/>
    <mergeCell ref="M56:O56"/>
    <mergeCell ref="M59:O59"/>
    <mergeCell ref="M67:O67"/>
    <mergeCell ref="M68:O68"/>
    <mergeCell ref="E56:F56"/>
    <mergeCell ref="GH23:GI23"/>
    <mergeCell ref="FV23:FW23"/>
    <mergeCell ref="FZ23:GA23"/>
    <mergeCell ref="KL23:KM23"/>
    <mergeCell ref="JR23:JS23"/>
    <mergeCell ref="JV23:JW23"/>
    <mergeCell ref="GX25:GY25"/>
    <mergeCell ref="HB25:HC25"/>
    <mergeCell ref="HF25:HG25"/>
    <mergeCell ref="HJ25:HK25"/>
    <mergeCell ref="HN25:HO25"/>
    <mergeCell ref="FV25:FW25"/>
    <mergeCell ref="HZ25:IA25"/>
    <mergeCell ref="JZ23:KA23"/>
    <mergeCell ref="JN25:JO25"/>
    <mergeCell ref="JR25:JS25"/>
    <mergeCell ref="JV25:JW25"/>
    <mergeCell ref="JZ25:KA25"/>
    <mergeCell ref="KD25:KE25"/>
    <mergeCell ref="KH25:KI25"/>
    <mergeCell ref="HZ23:IA23"/>
    <mergeCell ref="IP25:IQ25"/>
    <mergeCell ref="IT25:IU25"/>
    <mergeCell ref="IX25:IY25"/>
    <mergeCell ref="ID23:IE23"/>
    <mergeCell ref="IH23:II23"/>
    <mergeCell ref="IL23:IM23"/>
    <mergeCell ref="JB25:JC25"/>
    <mergeCell ref="KL25:KM25"/>
    <mergeCell ref="ID25:IE25"/>
    <mergeCell ref="IH25:II25"/>
    <mergeCell ref="IL25:IM25"/>
    <mergeCell ref="AS80:AV80"/>
    <mergeCell ref="U79:X79"/>
    <mergeCell ref="AK48:AM48"/>
    <mergeCell ref="HB27:HC27"/>
    <mergeCell ref="HF27:HG27"/>
    <mergeCell ref="HJ27:HK27"/>
    <mergeCell ref="HN27:HO27"/>
    <mergeCell ref="HR27:HS27"/>
    <mergeCell ref="EX31:EY31"/>
    <mergeCell ref="FB31:FC31"/>
    <mergeCell ref="FF31:FG31"/>
    <mergeCell ref="FJ31:FK31"/>
    <mergeCell ref="FV27:FW27"/>
    <mergeCell ref="FZ27:GA27"/>
    <mergeCell ref="GD27:GE27"/>
    <mergeCell ref="DR27:DS27"/>
    <mergeCell ref="DV27:DW27"/>
    <mergeCell ref="DZ27:EA27"/>
    <mergeCell ref="EH31:EI31"/>
    <mergeCell ref="EL31:EM31"/>
    <mergeCell ref="EP31:EQ31"/>
    <mergeCell ref="ET31:EU31"/>
    <mergeCell ref="ET29:EU29"/>
    <mergeCell ref="FN31:FO31"/>
    <mergeCell ref="FR31:FS31"/>
    <mergeCell ref="FV31:FW31"/>
    <mergeCell ref="FZ31:GA31"/>
    <mergeCell ref="GD31:GE31"/>
    <mergeCell ref="HB31:HC31"/>
    <mergeCell ref="HF31:HG31"/>
    <mergeCell ref="HJ31:HK31"/>
    <mergeCell ref="HN31:HO31"/>
    <mergeCell ref="JQ80:JT80"/>
    <mergeCell ref="KC80:KF80"/>
    <mergeCell ref="CK80:CN80"/>
    <mergeCell ref="CO80:CR80"/>
    <mergeCell ref="HZ27:IA27"/>
    <mergeCell ref="ID27:IE27"/>
    <mergeCell ref="IH27:II27"/>
    <mergeCell ref="IL27:IM27"/>
    <mergeCell ref="JR29:JS29"/>
    <mergeCell ref="JF25:JG25"/>
    <mergeCell ref="JJ25:JK25"/>
    <mergeCell ref="HV25:HW25"/>
    <mergeCell ref="Y80:AB80"/>
    <mergeCell ref="AC80:AF80"/>
    <mergeCell ref="AG80:AJ80"/>
    <mergeCell ref="V23:W23"/>
    <mergeCell ref="Z23:AA23"/>
    <mergeCell ref="AD23:AE23"/>
    <mergeCell ref="AH23:AI23"/>
    <mergeCell ref="AL23:AM23"/>
    <mergeCell ref="AP23:AQ23"/>
    <mergeCell ref="AT23:AU23"/>
    <mergeCell ref="U37:X37"/>
    <mergeCell ref="Y37:AB37"/>
    <mergeCell ref="V25:W25"/>
    <mergeCell ref="Z25:AA25"/>
    <mergeCell ref="AD25:AE25"/>
    <mergeCell ref="V27:W27"/>
    <mergeCell ref="Z27:AA27"/>
    <mergeCell ref="AD27:AE27"/>
    <mergeCell ref="AH27:AI27"/>
    <mergeCell ref="AL27:AM27"/>
    <mergeCell ref="AG79:AJ79"/>
    <mergeCell ref="AK79:AN79"/>
    <mergeCell ref="AO79:AR79"/>
    <mergeCell ref="AS79:AV79"/>
    <mergeCell ref="Y79:AB79"/>
    <mergeCell ref="AC79:AF79"/>
    <mergeCell ref="BM80:BP80"/>
    <mergeCell ref="BQ80:BT80"/>
    <mergeCell ref="KW80:KZ80"/>
    <mergeCell ref="LA80:LD80"/>
    <mergeCell ref="FY80:GB80"/>
    <mergeCell ref="AS60:AU60"/>
    <mergeCell ref="AK61:AM61"/>
    <mergeCell ref="AO61:AQ61"/>
    <mergeCell ref="AS61:AU61"/>
    <mergeCell ref="AK70:AM70"/>
    <mergeCell ref="LE80:LH80"/>
    <mergeCell ref="CS80:CV80"/>
    <mergeCell ref="CW80:CZ80"/>
    <mergeCell ref="DA80:DD80"/>
    <mergeCell ref="FU72:FW72"/>
    <mergeCell ref="FM73:FO73"/>
    <mergeCell ref="FQ73:FS73"/>
    <mergeCell ref="GS80:GV80"/>
    <mergeCell ref="ES80:EV80"/>
    <mergeCell ref="EW80:EZ80"/>
    <mergeCell ref="FA80:FD80"/>
    <mergeCell ref="JQ79:JT79"/>
    <mergeCell ref="EO79:ER79"/>
    <mergeCell ref="FE79:FH79"/>
    <mergeCell ref="FI79:FL79"/>
    <mergeCell ref="EW72:EY72"/>
    <mergeCell ref="EG79:EJ79"/>
    <mergeCell ref="EK79:EN79"/>
    <mergeCell ref="EK78:EM78"/>
    <mergeCell ref="FY37:GB37"/>
    <mergeCell ref="FM37:FO37"/>
    <mergeCell ref="FQ37:FS37"/>
    <mergeCell ref="HQ78:HS78"/>
    <mergeCell ref="JU80:JX80"/>
    <mergeCell ref="JY80:KB80"/>
    <mergeCell ref="KO79:KR79"/>
    <mergeCell ref="KS79:KV79"/>
    <mergeCell ref="FY79:GB79"/>
    <mergeCell ref="GC79:GF79"/>
    <mergeCell ref="LI80:LL80"/>
    <mergeCell ref="LM80:LP80"/>
    <mergeCell ref="LQ80:LT80"/>
    <mergeCell ref="E57:F60"/>
    <mergeCell ref="HI80:HL80"/>
    <mergeCell ref="HM80:HP80"/>
    <mergeCell ref="DE80:DH80"/>
    <mergeCell ref="DI80:DL80"/>
    <mergeCell ref="DM80:DP80"/>
    <mergeCell ref="JE80:JH80"/>
    <mergeCell ref="JI80:JL80"/>
    <mergeCell ref="JM80:JP80"/>
    <mergeCell ref="KG80:KJ80"/>
    <mergeCell ref="KK80:KN80"/>
    <mergeCell ref="U80:X80"/>
    <mergeCell ref="AK80:AN80"/>
    <mergeCell ref="AO80:AR80"/>
    <mergeCell ref="KO80:KR80"/>
    <mergeCell ref="KS80:KV80"/>
    <mergeCell ref="EW37:EZ37"/>
    <mergeCell ref="FA37:FD37"/>
    <mergeCell ref="FU37:FW37"/>
    <mergeCell ref="JY37:KB37"/>
    <mergeCell ref="KK37:KN37"/>
    <mergeCell ref="FE37:FG37"/>
    <mergeCell ref="FI37:FK37"/>
    <mergeCell ref="IS78:IU78"/>
    <mergeCell ref="IW78:IY78"/>
    <mergeCell ref="JA78:JC78"/>
    <mergeCell ref="DM78:DO78"/>
    <mergeCell ref="DQ78:DS78"/>
    <mergeCell ref="DU78:DW78"/>
    <mergeCell ref="DY78:EA78"/>
    <mergeCell ref="EC78:EE78"/>
    <mergeCell ref="EG78:EI78"/>
    <mergeCell ref="FM72:FO72"/>
    <mergeCell ref="FQ72:FS72"/>
    <mergeCell ref="EW73:EY73"/>
    <mergeCell ref="EW74:EY74"/>
    <mergeCell ref="EW76:EY76"/>
    <mergeCell ref="EW77:EY77"/>
    <mergeCell ref="EW78:EY78"/>
    <mergeCell ref="FE72:FG72"/>
    <mergeCell ref="FI72:FK72"/>
    <mergeCell ref="GC37:GF37"/>
    <mergeCell ref="JU37:JX37"/>
    <mergeCell ref="JQ37:JT37"/>
    <mergeCell ref="KC37:KF37"/>
    <mergeCell ref="KG37:KJ37"/>
    <mergeCell ref="FA77:FC77"/>
    <mergeCell ref="FA78:FC78"/>
    <mergeCell ref="AW80:AZ80"/>
    <mergeCell ref="BA80:BD80"/>
    <mergeCell ref="BE80:BH80"/>
    <mergeCell ref="JA80:JD80"/>
    <mergeCell ref="CC80:CF80"/>
    <mergeCell ref="CG80:CJ80"/>
    <mergeCell ref="DU80:DX80"/>
    <mergeCell ref="DY80:EB80"/>
    <mergeCell ref="EC80:EF80"/>
    <mergeCell ref="EG80:EJ80"/>
    <mergeCell ref="EK80:EN80"/>
    <mergeCell ref="EO80:ER80"/>
    <mergeCell ref="GG80:GJ80"/>
    <mergeCell ref="GK80:GN80"/>
    <mergeCell ref="GO80:GR80"/>
    <mergeCell ref="DQ80:DT80"/>
    <mergeCell ref="IC80:IF80"/>
    <mergeCell ref="IG80:IJ80"/>
    <mergeCell ref="IK80:IN80"/>
    <mergeCell ref="IO80:IR80"/>
    <mergeCell ref="GW80:GZ80"/>
    <mergeCell ref="HA80:HD80"/>
    <mergeCell ref="HE80:HH80"/>
    <mergeCell ref="HQ80:HT80"/>
    <mergeCell ref="HU80:HX80"/>
    <mergeCell ref="HY80:IB80"/>
    <mergeCell ref="IS80:IV80"/>
    <mergeCell ref="IW80:IZ80"/>
    <mergeCell ref="BI80:BL80"/>
    <mergeCell ref="BU80:BX80"/>
    <mergeCell ref="BY80:CB80"/>
    <mergeCell ref="GC80:GF80"/>
    <mergeCell ref="GG79:GJ79"/>
    <mergeCell ref="GK79:GN79"/>
    <mergeCell ref="GO79:GR79"/>
    <mergeCell ref="GS79:GV79"/>
    <mergeCell ref="FA79:FD79"/>
    <mergeCell ref="HE79:HH79"/>
    <mergeCell ref="JE79:JH79"/>
    <mergeCell ref="JI79:JL79"/>
    <mergeCell ref="HM79:HP79"/>
    <mergeCell ref="JU79:JX79"/>
    <mergeCell ref="JY79:KB79"/>
    <mergeCell ref="KC79:KF79"/>
    <mergeCell ref="HQ79:HT79"/>
    <mergeCell ref="HU79:HX79"/>
    <mergeCell ref="JM79:JP79"/>
    <mergeCell ref="FU79:FX79"/>
    <mergeCell ref="IK79:IN79"/>
    <mergeCell ref="HI79:HL79"/>
    <mergeCell ref="JA79:JD79"/>
    <mergeCell ref="IO79:IR79"/>
    <mergeCell ref="IS79:IV79"/>
    <mergeCell ref="IW79:IZ79"/>
    <mergeCell ref="HY79:IB79"/>
    <mergeCell ref="IC79:IF79"/>
    <mergeCell ref="KW79:KZ79"/>
    <mergeCell ref="LA79:LD79"/>
    <mergeCell ref="LE79:LH79"/>
    <mergeCell ref="LI79:LL79"/>
    <mergeCell ref="LM79:LP79"/>
    <mergeCell ref="LQ79:LT79"/>
    <mergeCell ref="GW79:GZ79"/>
    <mergeCell ref="HA79:HD79"/>
    <mergeCell ref="BE79:BH79"/>
    <mergeCell ref="BI79:BL79"/>
    <mergeCell ref="BM79:BP79"/>
    <mergeCell ref="BQ79:BT79"/>
    <mergeCell ref="BU79:BX79"/>
    <mergeCell ref="BY79:CB79"/>
    <mergeCell ref="FE78:FG78"/>
    <mergeCell ref="FI78:FK78"/>
    <mergeCell ref="FM78:FO78"/>
    <mergeCell ref="FQ78:FS78"/>
    <mergeCell ref="FU78:FW78"/>
    <mergeCell ref="FY78:GA78"/>
    <mergeCell ref="GC78:GE78"/>
    <mergeCell ref="GG78:GI78"/>
    <mergeCell ref="GK78:GM78"/>
    <mergeCell ref="GO78:GQ78"/>
    <mergeCell ref="GS78:GU78"/>
    <mergeCell ref="GW78:GY78"/>
    <mergeCell ref="HA78:HC78"/>
    <mergeCell ref="HE78:HG78"/>
    <mergeCell ref="HI78:HK78"/>
    <mergeCell ref="HM78:HO78"/>
    <mergeCell ref="KG79:KJ79"/>
    <mergeCell ref="KK79:KN79"/>
    <mergeCell ref="AW79:AZ79"/>
    <mergeCell ref="BA79:BD79"/>
    <mergeCell ref="FI60:FK60"/>
    <mergeCell ref="FM60:FO60"/>
    <mergeCell ref="FQ60:FS60"/>
    <mergeCell ref="FU60:FW60"/>
    <mergeCell ref="FY60:GA60"/>
    <mergeCell ref="GC60:GE60"/>
    <mergeCell ref="GG60:GI60"/>
    <mergeCell ref="GK60:GM60"/>
    <mergeCell ref="GO60:GQ60"/>
    <mergeCell ref="GS60:GU60"/>
    <mergeCell ref="EW58:EY58"/>
    <mergeCell ref="FA58:FC58"/>
    <mergeCell ref="FE58:FG58"/>
    <mergeCell ref="FI58:FK58"/>
    <mergeCell ref="FM58:FO58"/>
    <mergeCell ref="EW60:EY60"/>
    <mergeCell ref="FA60:FC60"/>
    <mergeCell ref="GG62:GI62"/>
    <mergeCell ref="GK62:GM62"/>
    <mergeCell ref="CO73:CQ73"/>
    <mergeCell ref="CS73:CU73"/>
    <mergeCell ref="CW73:CY73"/>
    <mergeCell ref="DA73:DC73"/>
    <mergeCell ref="DE73:DG73"/>
    <mergeCell ref="DI73:DK73"/>
    <mergeCell ref="DM73:DO73"/>
    <mergeCell ref="DQ73:DS73"/>
    <mergeCell ref="DU73:DW73"/>
    <mergeCell ref="DY73:EA73"/>
    <mergeCell ref="EC73:EE73"/>
    <mergeCell ref="KG70:KI70"/>
    <mergeCell ref="JY70:KA70"/>
    <mergeCell ref="KC70:KE70"/>
    <mergeCell ref="FE60:FG60"/>
    <mergeCell ref="FQ58:FS58"/>
    <mergeCell ref="JA62:JC62"/>
    <mergeCell ref="JE62:JG62"/>
    <mergeCell ref="KC60:KE60"/>
    <mergeCell ref="JM62:JO62"/>
    <mergeCell ref="JE70:JG70"/>
    <mergeCell ref="JI70:JK70"/>
    <mergeCell ref="HE51:HG51"/>
    <mergeCell ref="JM70:JO70"/>
    <mergeCell ref="JQ70:JS70"/>
    <mergeCell ref="JU70:JW70"/>
    <mergeCell ref="IW70:IY70"/>
    <mergeCell ref="JA70:JC70"/>
    <mergeCell ref="KC61:KE61"/>
    <mergeCell ref="HA58:HC58"/>
    <mergeCell ref="HE58:HG58"/>
    <mergeCell ref="HI58:HK58"/>
    <mergeCell ref="HM58:HO58"/>
    <mergeCell ref="HQ58:HS58"/>
    <mergeCell ref="HU58:HW58"/>
    <mergeCell ref="HY58:IA58"/>
    <mergeCell ref="FY62:GA62"/>
    <mergeCell ref="GC62:GE62"/>
    <mergeCell ref="HE61:HG61"/>
    <mergeCell ref="HI61:HK61"/>
    <mergeCell ref="HE62:HG62"/>
    <mergeCell ref="HI62:HK62"/>
    <mergeCell ref="HY62:IA62"/>
    <mergeCell ref="JY61:KA61"/>
    <mergeCell ref="JA49:JC49"/>
    <mergeCell ref="FE51:FG51"/>
    <mergeCell ref="IW57:IY57"/>
    <mergeCell ref="JA57:JC57"/>
    <mergeCell ref="JE57:JG57"/>
    <mergeCell ref="JI57:JK57"/>
    <mergeCell ref="FM51:FO51"/>
    <mergeCell ref="FQ51:FS51"/>
    <mergeCell ref="FU51:FW51"/>
    <mergeCell ref="FY51:GA51"/>
    <mergeCell ref="GC51:GE51"/>
    <mergeCell ref="GG51:GI51"/>
    <mergeCell ref="IK61:IM61"/>
    <mergeCell ref="IO61:IQ61"/>
    <mergeCell ref="IS61:IU61"/>
    <mergeCell ref="GG61:GI61"/>
    <mergeCell ref="GK61:GM61"/>
    <mergeCell ref="GW61:GY61"/>
    <mergeCell ref="GC58:GE58"/>
    <mergeCell ref="GG58:GI58"/>
    <mergeCell ref="GK58:GM58"/>
    <mergeCell ref="GO58:GQ58"/>
    <mergeCell ref="GS58:GU58"/>
    <mergeCell ref="HQ52:HS52"/>
    <mergeCell ref="HQ53:HS53"/>
    <mergeCell ref="HQ54:HS54"/>
    <mergeCell ref="HQ55:HS55"/>
    <mergeCell ref="HQ56:HS56"/>
    <mergeCell ref="HQ59:HS59"/>
    <mergeCell ref="HQ37:HT37"/>
    <mergeCell ref="HM37:HP37"/>
    <mergeCell ref="LM48:LO48"/>
    <mergeCell ref="LQ48:LS48"/>
    <mergeCell ref="LE48:LG48"/>
    <mergeCell ref="LI48:LK48"/>
    <mergeCell ref="KC48:KE48"/>
    <mergeCell ref="KG50:KI50"/>
    <mergeCell ref="KK50:KM50"/>
    <mergeCell ref="JM57:JO57"/>
    <mergeCell ref="JQ57:JS57"/>
    <mergeCell ref="JU57:JW57"/>
    <mergeCell ref="JY57:KA57"/>
    <mergeCell ref="KC57:KE57"/>
    <mergeCell ref="JA47:JC47"/>
    <mergeCell ref="JE47:JG47"/>
    <mergeCell ref="JI47:JK47"/>
    <mergeCell ref="JI48:JK48"/>
    <mergeCell ref="JM48:JO48"/>
    <mergeCell ref="JQ48:JS48"/>
    <mergeCell ref="JU48:JW48"/>
    <mergeCell ref="JY48:KA48"/>
    <mergeCell ref="KO37:KR37"/>
    <mergeCell ref="KS37:KV37"/>
    <mergeCell ref="HQ42:HS42"/>
    <mergeCell ref="HQ43:HS43"/>
    <mergeCell ref="HQ44:HS44"/>
    <mergeCell ref="HQ45:HS45"/>
    <mergeCell ref="HQ46:HS46"/>
    <mergeCell ref="HY42:IA42"/>
    <mergeCell ref="HY43:IA43"/>
    <mergeCell ref="HY44:IA44"/>
    <mergeCell ref="KW37:KZ37"/>
    <mergeCell ref="LA37:LD37"/>
    <mergeCell ref="LE37:LH37"/>
    <mergeCell ref="LI37:LL37"/>
    <mergeCell ref="LM37:LP37"/>
    <mergeCell ref="LQ37:LT37"/>
    <mergeCell ref="LR23:LS23"/>
    <mergeCell ref="LB23:LC23"/>
    <mergeCell ref="LF23:LG23"/>
    <mergeCell ref="LJ23:LK23"/>
    <mergeCell ref="LN23:LO23"/>
    <mergeCell ref="LR25:LS25"/>
    <mergeCell ref="IO37:IR37"/>
    <mergeCell ref="IG37:IJ37"/>
    <mergeCell ref="IC37:IF37"/>
    <mergeCell ref="HY37:IB37"/>
    <mergeCell ref="HU37:HX37"/>
    <mergeCell ref="KL33:KM33"/>
    <mergeCell ref="JB33:JC33"/>
    <mergeCell ref="JF33:JG33"/>
    <mergeCell ref="JJ33:JK33"/>
    <mergeCell ref="JN33:JO33"/>
    <mergeCell ref="JR33:JS33"/>
    <mergeCell ref="JR27:JS27"/>
    <mergeCell ref="JV27:JW27"/>
    <mergeCell ref="JZ27:KA27"/>
    <mergeCell ref="KD27:KE27"/>
    <mergeCell ref="KP25:KQ25"/>
    <mergeCell ref="IP23:IQ23"/>
    <mergeCell ref="IT23:IU23"/>
    <mergeCell ref="IX23:IY23"/>
    <mergeCell ref="JB23:JC23"/>
    <mergeCell ref="LN21:LO21"/>
    <mergeCell ref="LR21:LS21"/>
    <mergeCell ref="KX21:KY21"/>
    <mergeCell ref="LN27:LO27"/>
    <mergeCell ref="LR27:LS27"/>
    <mergeCell ref="KX27:KY27"/>
    <mergeCell ref="LB27:LC27"/>
    <mergeCell ref="LF27:LG27"/>
    <mergeCell ref="LJ27:LK27"/>
    <mergeCell ref="LR33:LS33"/>
    <mergeCell ref="LB21:LC21"/>
    <mergeCell ref="LF21:LG21"/>
    <mergeCell ref="LJ21:LK21"/>
    <mergeCell ref="KX25:KY25"/>
    <mergeCell ref="LB25:LC25"/>
    <mergeCell ref="LF25:LG25"/>
    <mergeCell ref="LJ25:LK25"/>
    <mergeCell ref="LN25:LO25"/>
    <mergeCell ref="LN31:LO31"/>
    <mergeCell ref="LR31:LS31"/>
    <mergeCell ref="JJ13:JK13"/>
    <mergeCell ref="DB11:DC11"/>
    <mergeCell ref="EH7:EI7"/>
    <mergeCell ref="EL7:EM7"/>
    <mergeCell ref="DR11:DS11"/>
    <mergeCell ref="DV11:DW11"/>
    <mergeCell ref="DR7:DS7"/>
    <mergeCell ref="LR15:LS15"/>
    <mergeCell ref="KX19:KY19"/>
    <mergeCell ref="LB19:LC19"/>
    <mergeCell ref="LF19:LG19"/>
    <mergeCell ref="LJ19:LK19"/>
    <mergeCell ref="LN19:LO19"/>
    <mergeCell ref="LR19:LS19"/>
    <mergeCell ref="KX15:KY15"/>
    <mergeCell ref="LB15:LC15"/>
    <mergeCell ref="EX13:EY13"/>
    <mergeCell ref="EX15:EY15"/>
    <mergeCell ref="FB13:FC13"/>
    <mergeCell ref="FB15:FC15"/>
    <mergeCell ref="LB7:LC7"/>
    <mergeCell ref="LF7:LG7"/>
    <mergeCell ref="LJ7:LK7"/>
    <mergeCell ref="LN7:LO7"/>
    <mergeCell ref="LR7:LS7"/>
    <mergeCell ref="IL15:IM15"/>
    <mergeCell ref="IL11:IM11"/>
    <mergeCell ref="IL9:IM9"/>
    <mergeCell ref="IL19:IM19"/>
    <mergeCell ref="LR11:LS11"/>
    <mergeCell ref="JR9:JS9"/>
    <mergeCell ref="LR4:LS4"/>
    <mergeCell ref="KX9:KY9"/>
    <mergeCell ref="LB9:LC9"/>
    <mergeCell ref="LF9:LG9"/>
    <mergeCell ref="LJ9:LK9"/>
    <mergeCell ref="LN9:LO9"/>
    <mergeCell ref="LR9:LS9"/>
    <mergeCell ref="KX13:KY13"/>
    <mergeCell ref="LB13:LC13"/>
    <mergeCell ref="LF13:LG13"/>
    <mergeCell ref="LJ13:LK13"/>
    <mergeCell ref="LN13:LO13"/>
    <mergeCell ref="LR13:LS13"/>
    <mergeCell ref="JJ15:JK15"/>
    <mergeCell ref="JN15:JO15"/>
    <mergeCell ref="JJ7:JK7"/>
    <mergeCell ref="JN7:JO7"/>
    <mergeCell ref="JJ9:JK9"/>
    <mergeCell ref="JN9:JO9"/>
    <mergeCell ref="LJ4:LK4"/>
    <mergeCell ref="JV9:JW9"/>
    <mergeCell ref="KT11:KU11"/>
    <mergeCell ref="KX11:KY11"/>
    <mergeCell ref="LB11:LC11"/>
    <mergeCell ref="LF11:LG11"/>
    <mergeCell ref="LJ11:LK11"/>
    <mergeCell ref="LN11:LO11"/>
    <mergeCell ref="JV11:JW11"/>
    <mergeCell ref="JZ11:KA11"/>
    <mergeCell ref="KD11:KE11"/>
    <mergeCell ref="KH11:KI11"/>
    <mergeCell ref="JN13:JO13"/>
    <mergeCell ref="JI2:JL2"/>
    <mergeCell ref="JM2:JP2"/>
    <mergeCell ref="JB7:JC7"/>
    <mergeCell ref="JF7:JG7"/>
    <mergeCell ref="JJ19:JK19"/>
    <mergeCell ref="JN19:JO19"/>
    <mergeCell ref="JB11:JC11"/>
    <mergeCell ref="JF11:JG11"/>
    <mergeCell ref="JJ11:JK11"/>
    <mergeCell ref="JN11:JO11"/>
    <mergeCell ref="LE2:LH2"/>
    <mergeCell ref="KH13:KI13"/>
    <mergeCell ref="KL13:KM13"/>
    <mergeCell ref="KP13:KQ13"/>
    <mergeCell ref="KH7:KI7"/>
    <mergeCell ref="KL7:KM7"/>
    <mergeCell ref="KP7:KQ7"/>
    <mergeCell ref="KT7:KU7"/>
    <mergeCell ref="KH9:KI9"/>
    <mergeCell ref="KL9:KM9"/>
    <mergeCell ref="KP9:KQ9"/>
    <mergeCell ref="KT9:KU9"/>
    <mergeCell ref="KL11:KM11"/>
    <mergeCell ref="KP11:KQ11"/>
    <mergeCell ref="JQ2:JT2"/>
    <mergeCell ref="JZ19:KA19"/>
    <mergeCell ref="KD19:KE19"/>
    <mergeCell ref="JR11:JS11"/>
    <mergeCell ref="JR15:JS15"/>
    <mergeCell ref="KT13:KU13"/>
    <mergeCell ref="JB13:JC13"/>
    <mergeCell ref="JF13:JG13"/>
    <mergeCell ref="KD4:KE4"/>
    <mergeCell ref="KH4:KI4"/>
    <mergeCell ref="KL4:KM4"/>
    <mergeCell ref="KP4:KQ4"/>
    <mergeCell ref="KT4:KU4"/>
    <mergeCell ref="KX4:KY4"/>
    <mergeCell ref="LB4:LC4"/>
    <mergeCell ref="LF4:LG4"/>
    <mergeCell ref="KX7:KY7"/>
    <mergeCell ref="LI2:LL2"/>
    <mergeCell ref="LM2:LP2"/>
    <mergeCell ref="IT19:IU19"/>
    <mergeCell ref="IX19:IY19"/>
    <mergeCell ref="JI37:JL37"/>
    <mergeCell ref="JE37:JH37"/>
    <mergeCell ref="JA37:JD37"/>
    <mergeCell ref="IW37:IZ37"/>
    <mergeCell ref="IS37:IV37"/>
    <mergeCell ref="JF19:JG19"/>
    <mergeCell ref="JM37:JP37"/>
    <mergeCell ref="KH27:KI27"/>
    <mergeCell ref="KL27:KM27"/>
    <mergeCell ref="KT25:KU25"/>
    <mergeCell ref="KL19:KM19"/>
    <mergeCell ref="KP19:KQ19"/>
    <mergeCell ref="KT19:KU19"/>
    <mergeCell ref="JV15:JW15"/>
    <mergeCell ref="JZ15:KA15"/>
    <mergeCell ref="KD15:KE15"/>
    <mergeCell ref="JA2:JD2"/>
    <mergeCell ref="JB15:JC15"/>
    <mergeCell ref="JE2:JH2"/>
    <mergeCell ref="KD7:KE7"/>
    <mergeCell ref="IP15:IQ15"/>
    <mergeCell ref="IT15:IU15"/>
    <mergeCell ref="IX15:IY15"/>
    <mergeCell ref="IP11:IQ11"/>
    <mergeCell ref="IT11:IU11"/>
    <mergeCell ref="IX11:IY11"/>
    <mergeCell ref="IP9:IQ9"/>
    <mergeCell ref="IT9:IU9"/>
    <mergeCell ref="JB19:JC19"/>
    <mergeCell ref="IP19:IQ19"/>
    <mergeCell ref="IO2:IR2"/>
    <mergeCell ref="IS2:IV2"/>
    <mergeCell ref="IX9:IY9"/>
    <mergeCell ref="IL13:IM13"/>
    <mergeCell ref="IP13:IQ13"/>
    <mergeCell ref="IT13:IU13"/>
    <mergeCell ref="IX13:IY13"/>
    <mergeCell ref="JF15:JG15"/>
    <mergeCell ref="JB9:JC9"/>
    <mergeCell ref="JF9:JG9"/>
    <mergeCell ref="IK2:IN2"/>
    <mergeCell ref="JZ9:KA9"/>
    <mergeCell ref="KD9:KE9"/>
    <mergeCell ref="JR13:JS13"/>
    <mergeCell ref="JV13:JW13"/>
    <mergeCell ref="JZ13:KA13"/>
    <mergeCell ref="KD13:KE13"/>
    <mergeCell ref="JY2:KB2"/>
    <mergeCell ref="KC2:KF2"/>
    <mergeCell ref="JR7:JS7"/>
    <mergeCell ref="JZ4:KA4"/>
    <mergeCell ref="LQ2:LT2"/>
    <mergeCell ref="LF15:LG15"/>
    <mergeCell ref="LJ15:LK15"/>
    <mergeCell ref="LN15:LO15"/>
    <mergeCell ref="KX23:KY23"/>
    <mergeCell ref="JN23:JO23"/>
    <mergeCell ref="KW2:KZ2"/>
    <mergeCell ref="LA2:LD2"/>
    <mergeCell ref="KT23:KU23"/>
    <mergeCell ref="KD23:KE23"/>
    <mergeCell ref="KH23:KI23"/>
    <mergeCell ref="KP23:KQ23"/>
    <mergeCell ref="JV21:JW21"/>
    <mergeCell ref="JZ21:KA21"/>
    <mergeCell ref="KD21:KE21"/>
    <mergeCell ref="KH21:KI21"/>
    <mergeCell ref="KL21:KM21"/>
    <mergeCell ref="KP21:KQ21"/>
    <mergeCell ref="LN4:LO4"/>
    <mergeCell ref="KH19:KI19"/>
    <mergeCell ref="JV19:JW19"/>
    <mergeCell ref="KG2:KJ2"/>
    <mergeCell ref="KK2:KN2"/>
    <mergeCell ref="KO2:KR2"/>
    <mergeCell ref="KS2:KV2"/>
    <mergeCell ref="KH15:KI15"/>
    <mergeCell ref="KL15:KM15"/>
    <mergeCell ref="KP15:KQ15"/>
    <mergeCell ref="KT15:KU15"/>
    <mergeCell ref="JV7:JW7"/>
    <mergeCell ref="JZ7:KA7"/>
    <mergeCell ref="JU2:JX2"/>
    <mergeCell ref="CH25:CI25"/>
    <mergeCell ref="ET11:EU11"/>
    <mergeCell ref="HF11:HG11"/>
    <mergeCell ref="HJ11:HK11"/>
    <mergeCell ref="HN11:HO11"/>
    <mergeCell ref="HR11:HS11"/>
    <mergeCell ref="EX11:EY11"/>
    <mergeCell ref="CL11:CM11"/>
    <mergeCell ref="FB11:FC11"/>
    <mergeCell ref="CH15:CI15"/>
    <mergeCell ref="CL15:CM15"/>
    <mergeCell ref="CP15:CQ15"/>
    <mergeCell ref="CH19:CI19"/>
    <mergeCell ref="EL19:EM19"/>
    <mergeCell ref="CL19:CM19"/>
    <mergeCell ref="CP19:CQ19"/>
    <mergeCell ref="EL15:EM15"/>
    <mergeCell ref="DR21:DS21"/>
    <mergeCell ref="EH19:EI19"/>
    <mergeCell ref="DN21:DO21"/>
    <mergeCell ref="DV21:DW21"/>
    <mergeCell ref="FB23:FC23"/>
    <mergeCell ref="FJ23:FK23"/>
    <mergeCell ref="FN23:FO23"/>
    <mergeCell ref="FJ25:FK25"/>
    <mergeCell ref="FR25:FS25"/>
    <mergeCell ref="CX25:CY25"/>
    <mergeCell ref="DB25:DC25"/>
    <mergeCell ref="DF25:DG25"/>
    <mergeCell ref="DJ25:DK25"/>
    <mergeCell ref="DN25:DO25"/>
    <mergeCell ref="DR25:DS25"/>
    <mergeCell ref="BV27:BW27"/>
    <mergeCell ref="CX33:CY33"/>
    <mergeCell ref="CT33:CU33"/>
    <mergeCell ref="CP33:CQ33"/>
    <mergeCell ref="CL33:CM33"/>
    <mergeCell ref="CH33:CI33"/>
    <mergeCell ref="IK37:IN37"/>
    <mergeCell ref="AS37:AV37"/>
    <mergeCell ref="AC2:AF2"/>
    <mergeCell ref="AD7:AE7"/>
    <mergeCell ref="AD9:AE9"/>
    <mergeCell ref="AD13:AE13"/>
    <mergeCell ref="AD15:AE15"/>
    <mergeCell ref="AD19:AE19"/>
    <mergeCell ref="AC37:AF37"/>
    <mergeCell ref="AG2:AJ2"/>
    <mergeCell ref="AT13:AU13"/>
    <mergeCell ref="AT15:AU15"/>
    <mergeCell ref="AT19:AU19"/>
    <mergeCell ref="AP19:AQ19"/>
    <mergeCell ref="AO37:AR37"/>
    <mergeCell ref="AG37:AJ37"/>
    <mergeCell ref="AT11:AU11"/>
    <mergeCell ref="AK37:AN37"/>
    <mergeCell ref="AS2:AV2"/>
    <mergeCell ref="AK2:AN2"/>
    <mergeCell ref="AL7:AM7"/>
    <mergeCell ref="AL9:AM9"/>
    <mergeCell ref="AT33:AU33"/>
    <mergeCell ref="AP33:AQ33"/>
    <mergeCell ref="AL33:AM33"/>
    <mergeCell ref="AH33:AI33"/>
    <mergeCell ref="AO2:AR2"/>
    <mergeCell ref="AP7:AQ7"/>
    <mergeCell ref="AL19:AM19"/>
    <mergeCell ref="AH9:AI9"/>
    <mergeCell ref="AH13:AI13"/>
    <mergeCell ref="M2:P2"/>
    <mergeCell ref="E37:F37"/>
    <mergeCell ref="G37:H37"/>
    <mergeCell ref="N19:O19"/>
    <mergeCell ref="N7:O7"/>
    <mergeCell ref="N9:O9"/>
    <mergeCell ref="Q2:T2"/>
    <mergeCell ref="R7:S7"/>
    <mergeCell ref="R9:S9"/>
    <mergeCell ref="R11:S11"/>
    <mergeCell ref="Q37:T37"/>
    <mergeCell ref="R19:S19"/>
    <mergeCell ref="N25:O25"/>
    <mergeCell ref="N27:O27"/>
    <mergeCell ref="N4:O4"/>
    <mergeCell ref="R4:S4"/>
    <mergeCell ref="N29:O29"/>
    <mergeCell ref="R27:S27"/>
    <mergeCell ref="R29:S29"/>
    <mergeCell ref="R31:S31"/>
    <mergeCell ref="I7:I15"/>
    <mergeCell ref="R13:S13"/>
    <mergeCell ref="R15:S15"/>
    <mergeCell ref="A2:J2"/>
    <mergeCell ref="A4:J4"/>
    <mergeCell ref="AH25:AI25"/>
    <mergeCell ref="AP27:AQ27"/>
    <mergeCell ref="AW2:AZ2"/>
    <mergeCell ref="U2:X2"/>
    <mergeCell ref="V7:W7"/>
    <mergeCell ref="V9:W9"/>
    <mergeCell ref="BA2:BD2"/>
    <mergeCell ref="BE2:BH2"/>
    <mergeCell ref="BI2:BL2"/>
    <mergeCell ref="BM2:BP2"/>
    <mergeCell ref="BQ2:BT2"/>
    <mergeCell ref="BU2:BX2"/>
    <mergeCell ref="BY2:CB2"/>
    <mergeCell ref="BB7:BC7"/>
    <mergeCell ref="BF7:BG7"/>
    <mergeCell ref="BB15:BC15"/>
    <mergeCell ref="AT9:AU9"/>
    <mergeCell ref="BB13:BC13"/>
    <mergeCell ref="BF13:BG13"/>
    <mergeCell ref="BJ13:BK13"/>
    <mergeCell ref="BN13:BO13"/>
    <mergeCell ref="BB9:BC9"/>
    <mergeCell ref="V4:W4"/>
    <mergeCell ref="Z4:AA4"/>
    <mergeCell ref="AD4:AE4"/>
    <mergeCell ref="AH4:AI4"/>
    <mergeCell ref="BZ7:CA7"/>
    <mergeCell ref="BZ15:CA15"/>
    <mergeCell ref="AH15:AI15"/>
    <mergeCell ref="Y2:AB2"/>
    <mergeCell ref="Z7:AA7"/>
    <mergeCell ref="Z9:AA9"/>
    <mergeCell ref="Z13:AA13"/>
    <mergeCell ref="Z15:AA15"/>
    <mergeCell ref="AT7:AU7"/>
    <mergeCell ref="AX11:AY11"/>
    <mergeCell ref="AL13:AM13"/>
    <mergeCell ref="CD27:CE27"/>
    <mergeCell ref="BN33:BO33"/>
    <mergeCell ref="BJ33:BK33"/>
    <mergeCell ref="BF33:BG33"/>
    <mergeCell ref="BB33:BC33"/>
    <mergeCell ref="CD33:CE33"/>
    <mergeCell ref="BZ33:CA33"/>
    <mergeCell ref="BV33:BW33"/>
    <mergeCell ref="BR21:BS21"/>
    <mergeCell ref="AP21:AQ21"/>
    <mergeCell ref="AT21:AU21"/>
    <mergeCell ref="AX21:AY21"/>
    <mergeCell ref="BB21:BC21"/>
    <mergeCell ref="BF21:BG21"/>
    <mergeCell ref="CD23:CE23"/>
    <mergeCell ref="CD15:CE15"/>
    <mergeCell ref="BZ19:CA19"/>
    <mergeCell ref="BV19:BW19"/>
    <mergeCell ref="BB19:BC19"/>
    <mergeCell ref="BF19:BG19"/>
    <mergeCell ref="BN19:BO19"/>
    <mergeCell ref="AX7:AY7"/>
    <mergeCell ref="AX9:AY9"/>
    <mergeCell ref="AX13:AY13"/>
    <mergeCell ref="AX15:AY15"/>
    <mergeCell ref="AX19:AY19"/>
    <mergeCell ref="AL11:AM11"/>
    <mergeCell ref="AP11:AQ11"/>
    <mergeCell ref="AT27:AU27"/>
    <mergeCell ref="AL25:AM25"/>
    <mergeCell ref="AP25:AQ25"/>
    <mergeCell ref="AT25:AU25"/>
    <mergeCell ref="AX23:AY23"/>
    <mergeCell ref="BB23:BC23"/>
    <mergeCell ref="BF23:BG23"/>
    <mergeCell ref="BJ23:BK23"/>
    <mergeCell ref="BN23:BO23"/>
    <mergeCell ref="BR23:BS23"/>
    <mergeCell ref="BV23:BW23"/>
    <mergeCell ref="BZ23:CA23"/>
    <mergeCell ref="BV21:BW21"/>
    <mergeCell ref="AL21:AM21"/>
    <mergeCell ref="AL15:AM15"/>
    <mergeCell ref="AP9:AQ9"/>
    <mergeCell ref="AP13:AQ13"/>
    <mergeCell ref="AP15:AQ15"/>
    <mergeCell ref="BF9:BG9"/>
    <mergeCell ref="BJ9:BK9"/>
    <mergeCell ref="BN9:BO9"/>
    <mergeCell ref="BR9:BS9"/>
    <mergeCell ref="BV9:BW9"/>
    <mergeCell ref="BR13:BS13"/>
    <mergeCell ref="BV13:BW13"/>
    <mergeCell ref="BZ13:CA13"/>
    <mergeCell ref="BZ9:CA9"/>
    <mergeCell ref="AX25:AY25"/>
    <mergeCell ref="BB25:BC25"/>
    <mergeCell ref="AH11:AI11"/>
    <mergeCell ref="CL25:CM25"/>
    <mergeCell ref="CG37:CJ37"/>
    <mergeCell ref="DF11:DG11"/>
    <mergeCell ref="DI2:DL2"/>
    <mergeCell ref="CT9:CU9"/>
    <mergeCell ref="DN19:DO19"/>
    <mergeCell ref="CK37:CN37"/>
    <mergeCell ref="CO37:CR37"/>
    <mergeCell ref="CD25:CE25"/>
    <mergeCell ref="BB11:BC11"/>
    <mergeCell ref="BF11:BG11"/>
    <mergeCell ref="BJ11:BK11"/>
    <mergeCell ref="BN11:BO11"/>
    <mergeCell ref="CC37:CF37"/>
    <mergeCell ref="BR11:BS11"/>
    <mergeCell ref="BV11:BW11"/>
    <mergeCell ref="BZ11:CA11"/>
    <mergeCell ref="CD11:CE11"/>
    <mergeCell ref="BF25:BG25"/>
    <mergeCell ref="BJ25:BK25"/>
    <mergeCell ref="BN25:BO25"/>
    <mergeCell ref="BR25:BS25"/>
    <mergeCell ref="BV25:BW25"/>
    <mergeCell ref="BZ25:CA25"/>
    <mergeCell ref="BF15:BG15"/>
    <mergeCell ref="BJ15:BK15"/>
    <mergeCell ref="BN15:BO15"/>
    <mergeCell ref="BR15:BS15"/>
    <mergeCell ref="BV15:BW15"/>
    <mergeCell ref="BR33:BS33"/>
    <mergeCell ref="BZ27:CA27"/>
    <mergeCell ref="DI37:DL37"/>
    <mergeCell ref="DJ7:DK7"/>
    <mergeCell ref="DJ13:DK13"/>
    <mergeCell ref="DJ15:DK15"/>
    <mergeCell ref="DF21:DG21"/>
    <mergeCell ref="DJ9:DK9"/>
    <mergeCell ref="CT13:CU13"/>
    <mergeCell ref="CX13:CY13"/>
    <mergeCell ref="DB13:DC13"/>
    <mergeCell ref="DF13:DG13"/>
    <mergeCell ref="DJ19:DK19"/>
    <mergeCell ref="CS2:CV2"/>
    <mergeCell ref="CW2:CZ2"/>
    <mergeCell ref="DA2:DD2"/>
    <mergeCell ref="DE2:DH2"/>
    <mergeCell ref="CX9:CY9"/>
    <mergeCell ref="DB9:DC9"/>
    <mergeCell ref="DF9:DG9"/>
    <mergeCell ref="CT11:CU11"/>
    <mergeCell ref="CX11:CY11"/>
    <mergeCell ref="CT4:CU4"/>
    <mergeCell ref="CX4:CY4"/>
    <mergeCell ref="CT15:CU15"/>
    <mergeCell ref="CX15:CY15"/>
    <mergeCell ref="DB15:DC15"/>
    <mergeCell ref="DF15:DG15"/>
    <mergeCell ref="DJ21:DK21"/>
    <mergeCell ref="DJ33:DK33"/>
    <mergeCell ref="DJ11:DK11"/>
    <mergeCell ref="DU2:DX2"/>
    <mergeCell ref="DY2:EB2"/>
    <mergeCell ref="EC2:EF2"/>
    <mergeCell ref="EG2:EJ2"/>
    <mergeCell ref="EK2:EN2"/>
    <mergeCell ref="CD7:CE7"/>
    <mergeCell ref="CH7:CI7"/>
    <mergeCell ref="CL7:CM7"/>
    <mergeCell ref="CP7:CQ7"/>
    <mergeCell ref="CT7:CU7"/>
    <mergeCell ref="CD9:CE9"/>
    <mergeCell ref="CH9:CI9"/>
    <mergeCell ref="CL9:CM9"/>
    <mergeCell ref="CP9:CQ9"/>
    <mergeCell ref="DM2:DP2"/>
    <mergeCell ref="DQ2:DT2"/>
    <mergeCell ref="CX7:CY7"/>
    <mergeCell ref="DB7:DC7"/>
    <mergeCell ref="DF7:DG7"/>
    <mergeCell ref="DN7:DO7"/>
    <mergeCell ref="DR9:DS9"/>
    <mergeCell ref="CC2:CF2"/>
    <mergeCell ref="CG2:CJ2"/>
    <mergeCell ref="CK2:CN2"/>
    <mergeCell ref="CO2:CR2"/>
    <mergeCell ref="DN9:DO9"/>
    <mergeCell ref="EH9:EI9"/>
    <mergeCell ref="EL9:EM9"/>
    <mergeCell ref="CH4:CI4"/>
    <mergeCell ref="CD4:CE4"/>
    <mergeCell ref="CL4:CM4"/>
    <mergeCell ref="CP4:CQ4"/>
    <mergeCell ref="CH13:CI13"/>
    <mergeCell ref="CL13:CM13"/>
    <mergeCell ref="CP13:CQ13"/>
    <mergeCell ref="CP11:CQ11"/>
    <mergeCell ref="CH11:CI11"/>
    <mergeCell ref="CT19:CU19"/>
    <mergeCell ref="CX19:CY19"/>
    <mergeCell ref="DB19:DC19"/>
    <mergeCell ref="DF19:DG19"/>
    <mergeCell ref="DV9:DW9"/>
    <mergeCell ref="DZ9:EA9"/>
    <mergeCell ref="ED9:EE9"/>
    <mergeCell ref="DZ11:EA11"/>
    <mergeCell ref="ED11:EE11"/>
    <mergeCell ref="DN11:DO11"/>
    <mergeCell ref="DR19:DS19"/>
    <mergeCell ref="DV19:DW19"/>
    <mergeCell ref="DZ19:EA19"/>
    <mergeCell ref="ED19:EE19"/>
    <mergeCell ref="DN15:DO15"/>
    <mergeCell ref="DR15:DS15"/>
    <mergeCell ref="DV15:DW15"/>
    <mergeCell ref="DZ15:EA15"/>
    <mergeCell ref="ED15:EE15"/>
    <mergeCell ref="DU37:DX37"/>
    <mergeCell ref="DY37:EB37"/>
    <mergeCell ref="EC37:EF37"/>
    <mergeCell ref="EG37:EJ37"/>
    <mergeCell ref="DR23:DS23"/>
    <mergeCell ref="DV23:DW23"/>
    <mergeCell ref="DZ23:EA23"/>
    <mergeCell ref="DR33:DS33"/>
    <mergeCell ref="DN33:DO33"/>
    <mergeCell ref="DV25:DW25"/>
    <mergeCell ref="DZ25:EA25"/>
    <mergeCell ref="ED25:EE25"/>
    <mergeCell ref="EH25:EI25"/>
    <mergeCell ref="EH11:EI11"/>
    <mergeCell ref="EH13:EI13"/>
    <mergeCell ref="DV7:DW7"/>
    <mergeCell ref="DZ7:EA7"/>
    <mergeCell ref="ED7:EE7"/>
    <mergeCell ref="DN13:DO13"/>
    <mergeCell ref="DR13:DS13"/>
    <mergeCell ref="DV13:DW13"/>
    <mergeCell ref="DZ13:EA13"/>
    <mergeCell ref="ED13:EE13"/>
    <mergeCell ref="EH21:EI21"/>
    <mergeCell ref="CH21:CI21"/>
    <mergeCell ref="CL21:CM21"/>
    <mergeCell ref="CP21:CQ21"/>
    <mergeCell ref="CT21:CU21"/>
    <mergeCell ref="CX21:CY21"/>
    <mergeCell ref="DB21:DC21"/>
    <mergeCell ref="ED23:EE23"/>
    <mergeCell ref="EH23:EI23"/>
    <mergeCell ref="CP25:CQ25"/>
    <mergeCell ref="EO37:ER37"/>
    <mergeCell ref="EP13:EQ13"/>
    <mergeCell ref="CT25:CU25"/>
    <mergeCell ref="DZ31:EA31"/>
    <mergeCell ref="ED31:EE31"/>
    <mergeCell ref="CH29:CI29"/>
    <mergeCell ref="CL29:CM29"/>
    <mergeCell ref="CP29:CQ29"/>
    <mergeCell ref="CT29:CU29"/>
    <mergeCell ref="CX29:CY29"/>
    <mergeCell ref="DB29:DC29"/>
    <mergeCell ref="DF29:DG29"/>
    <mergeCell ref="DJ29:DK29"/>
    <mergeCell ref="DN29:DO29"/>
    <mergeCell ref="DR29:DS29"/>
    <mergeCell ref="DV29:DW29"/>
    <mergeCell ref="DZ29:EA29"/>
    <mergeCell ref="DB33:DC33"/>
    <mergeCell ref="DZ21:EA21"/>
    <mergeCell ref="EH15:EI15"/>
    <mergeCell ref="DM37:DP37"/>
    <mergeCell ref="DQ37:DT37"/>
    <mergeCell ref="ET13:EU13"/>
    <mergeCell ref="EP15:EQ15"/>
    <mergeCell ref="ET15:EU15"/>
    <mergeCell ref="EP19:EQ19"/>
    <mergeCell ref="ET19:EU19"/>
    <mergeCell ref="EO2:ER2"/>
    <mergeCell ref="ES2:EV2"/>
    <mergeCell ref="EP7:EQ7"/>
    <mergeCell ref="ET7:EU7"/>
    <mergeCell ref="EP9:EQ9"/>
    <mergeCell ref="ET9:EU9"/>
    <mergeCell ref="EK37:EN37"/>
    <mergeCell ref="EP23:EQ23"/>
    <mergeCell ref="ET23:EU23"/>
    <mergeCell ref="EL23:EM23"/>
    <mergeCell ref="ES37:EV37"/>
    <mergeCell ref="EL21:EM21"/>
    <mergeCell ref="EL11:EM11"/>
    <mergeCell ref="EP11:EQ11"/>
    <mergeCell ref="EL25:EM25"/>
    <mergeCell ref="EP25:EQ25"/>
    <mergeCell ref="ET25:EU25"/>
    <mergeCell ref="EP27:EQ27"/>
    <mergeCell ref="ET27:EU27"/>
    <mergeCell ref="ET4:EU4"/>
    <mergeCell ref="EL13:EM13"/>
    <mergeCell ref="FB19:FC19"/>
    <mergeCell ref="FZ7:GA7"/>
    <mergeCell ref="GD7:GE7"/>
    <mergeCell ref="EW2:EZ2"/>
    <mergeCell ref="FA2:FD2"/>
    <mergeCell ref="FY2:GB2"/>
    <mergeCell ref="FF7:FG7"/>
    <mergeCell ref="FJ7:FK7"/>
    <mergeCell ref="FN7:FO7"/>
    <mergeCell ref="FR7:FS7"/>
    <mergeCell ref="FV7:FW7"/>
    <mergeCell ref="FF4:FG4"/>
    <mergeCell ref="FJ4:FK4"/>
    <mergeCell ref="FN4:FO4"/>
    <mergeCell ref="FR4:FS4"/>
    <mergeCell ref="EX4:EY4"/>
    <mergeCell ref="EX7:EY7"/>
    <mergeCell ref="FZ15:GA15"/>
    <mergeCell ref="GD15:GE15"/>
    <mergeCell ref="EX9:EY9"/>
    <mergeCell ref="FB7:FC7"/>
    <mergeCell ref="FB9:FC9"/>
    <mergeCell ref="FE2:FH2"/>
    <mergeCell ref="FI2:FL2"/>
    <mergeCell ref="FM2:FP2"/>
    <mergeCell ref="FQ2:FT2"/>
    <mergeCell ref="FU2:FX2"/>
    <mergeCell ref="FV4:FW4"/>
    <mergeCell ref="FZ4:GA4"/>
    <mergeCell ref="GD4:GE4"/>
    <mergeCell ref="FB4:FC4"/>
    <mergeCell ref="GH11:GI11"/>
    <mergeCell ref="FF15:FG15"/>
    <mergeCell ref="FJ15:FK15"/>
    <mergeCell ref="FN15:FO15"/>
    <mergeCell ref="FR15:FS15"/>
    <mergeCell ref="FV15:FW15"/>
    <mergeCell ref="FZ9:GA9"/>
    <mergeCell ref="GD9:GE9"/>
    <mergeCell ref="FF11:FG11"/>
    <mergeCell ref="FJ11:FK11"/>
    <mergeCell ref="FN11:FO11"/>
    <mergeCell ref="FR11:FS11"/>
    <mergeCell ref="FV11:FW11"/>
    <mergeCell ref="FZ11:GA11"/>
    <mergeCell ref="GD11:GE11"/>
    <mergeCell ref="FF9:FG9"/>
    <mergeCell ref="FJ9:FK9"/>
    <mergeCell ref="FN9:FO9"/>
    <mergeCell ref="FR9:FS9"/>
    <mergeCell ref="FV9:FW9"/>
    <mergeCell ref="GL11:GM11"/>
    <mergeCell ref="GG2:GJ2"/>
    <mergeCell ref="GH7:GI7"/>
    <mergeCell ref="GH9:GI9"/>
    <mergeCell ref="GH13:GI13"/>
    <mergeCell ref="GH15:GI15"/>
    <mergeCell ref="GH19:GI19"/>
    <mergeCell ref="GH25:GI25"/>
    <mergeCell ref="GL25:GM25"/>
    <mergeCell ref="GH27:GI27"/>
    <mergeCell ref="GL27:GM27"/>
    <mergeCell ref="FZ25:GA25"/>
    <mergeCell ref="GD25:GE25"/>
    <mergeCell ref="GC2:GF2"/>
    <mergeCell ref="FF13:FG13"/>
    <mergeCell ref="FJ13:FK13"/>
    <mergeCell ref="FN13:FO13"/>
    <mergeCell ref="FR13:FS13"/>
    <mergeCell ref="FV13:FW13"/>
    <mergeCell ref="FZ13:GA13"/>
    <mergeCell ref="GD13:GE13"/>
    <mergeCell ref="FF19:FG19"/>
    <mergeCell ref="FJ19:FK19"/>
    <mergeCell ref="FN19:FO19"/>
    <mergeCell ref="FR19:FS19"/>
    <mergeCell ref="FV19:FW19"/>
    <mergeCell ref="FZ19:GA19"/>
    <mergeCell ref="GD19:GE19"/>
    <mergeCell ref="FF27:FG27"/>
    <mergeCell ref="FJ27:FK27"/>
    <mergeCell ref="FN27:FO27"/>
    <mergeCell ref="FR27:FS27"/>
    <mergeCell ref="GX9:GY9"/>
    <mergeCell ref="GT33:GU33"/>
    <mergeCell ref="GX33:GY33"/>
    <mergeCell ref="GT29:GU29"/>
    <mergeCell ref="GX29:GY29"/>
    <mergeCell ref="GP25:GQ25"/>
    <mergeCell ref="GT25:GU25"/>
    <mergeCell ref="GP9:GQ9"/>
    <mergeCell ref="GT9:GU9"/>
    <mergeCell ref="GP21:GQ21"/>
    <mergeCell ref="GT21:GU21"/>
    <mergeCell ref="GX21:GY21"/>
    <mergeCell ref="GP33:GQ33"/>
    <mergeCell ref="GP27:GQ27"/>
    <mergeCell ref="GT27:GU27"/>
    <mergeCell ref="GX27:GY27"/>
    <mergeCell ref="GT31:GU31"/>
    <mergeCell ref="GP23:GQ23"/>
    <mergeCell ref="GT23:GU23"/>
    <mergeCell ref="GX23:GY23"/>
    <mergeCell ref="GX31:GY31"/>
    <mergeCell ref="HV19:HW19"/>
    <mergeCell ref="HZ19:IA19"/>
    <mergeCell ref="ID19:IE19"/>
    <mergeCell ref="IH19:II19"/>
    <mergeCell ref="GK2:GN2"/>
    <mergeCell ref="GL7:GM7"/>
    <mergeCell ref="GL9:GM9"/>
    <mergeCell ref="GL13:GM13"/>
    <mergeCell ref="GL15:GM15"/>
    <mergeCell ref="GL19:GM19"/>
    <mergeCell ref="HR23:HS23"/>
    <mergeCell ref="HA2:HD2"/>
    <mergeCell ref="GP7:GQ7"/>
    <mergeCell ref="GT7:GU7"/>
    <mergeCell ref="GX7:GY7"/>
    <mergeCell ref="HB7:HC7"/>
    <mergeCell ref="HR19:HS19"/>
    <mergeCell ref="HB19:HC19"/>
    <mergeCell ref="GO2:GR2"/>
    <mergeCell ref="GS2:GV2"/>
    <mergeCell ref="GW2:GZ2"/>
    <mergeCell ref="GP19:GQ19"/>
    <mergeCell ref="GT19:GU19"/>
    <mergeCell ref="GL21:GM21"/>
    <mergeCell ref="HN23:HO23"/>
    <mergeCell ref="HF23:HG23"/>
    <mergeCell ref="HJ23:HK23"/>
    <mergeCell ref="GP15:GQ15"/>
    <mergeCell ref="GT15:GU15"/>
    <mergeCell ref="GX15:GY15"/>
    <mergeCell ref="HB15:HC15"/>
    <mergeCell ref="HB11:HC11"/>
    <mergeCell ref="HV11:HW11"/>
    <mergeCell ref="HZ11:IA11"/>
    <mergeCell ref="ID11:IE11"/>
    <mergeCell ref="IH11:II11"/>
    <mergeCell ref="HV13:HW13"/>
    <mergeCell ref="HZ13:IA13"/>
    <mergeCell ref="ID13:IE13"/>
    <mergeCell ref="IH13:II13"/>
    <mergeCell ref="HV4:HW4"/>
    <mergeCell ref="HZ4:IA4"/>
    <mergeCell ref="HN15:HO15"/>
    <mergeCell ref="HF15:HG15"/>
    <mergeCell ref="HJ15:HK15"/>
    <mergeCell ref="HF7:HG7"/>
    <mergeCell ref="HJ7:HK7"/>
    <mergeCell ref="HN7:HO7"/>
    <mergeCell ref="HR7:HS7"/>
    <mergeCell ref="IH4:II4"/>
    <mergeCell ref="HE2:HH2"/>
    <mergeCell ref="HI2:HL2"/>
    <mergeCell ref="HF9:HG9"/>
    <mergeCell ref="HJ9:HK9"/>
    <mergeCell ref="HF4:HG4"/>
    <mergeCell ref="HJ4:HK4"/>
    <mergeCell ref="HN4:HO4"/>
    <mergeCell ref="HR4:HS4"/>
    <mergeCell ref="IW2:IZ2"/>
    <mergeCell ref="IL7:IM7"/>
    <mergeCell ref="IP7:IQ7"/>
    <mergeCell ref="IT7:IU7"/>
    <mergeCell ref="IX7:IY7"/>
    <mergeCell ref="IL4:IM4"/>
    <mergeCell ref="IP4:IQ4"/>
    <mergeCell ref="IT4:IU4"/>
    <mergeCell ref="IX4:IY4"/>
    <mergeCell ref="HZ9:IA9"/>
    <mergeCell ref="ID9:IE9"/>
    <mergeCell ref="IH9:II9"/>
    <mergeCell ref="HU2:HX2"/>
    <mergeCell ref="HY2:IB2"/>
    <mergeCell ref="IC2:IF2"/>
    <mergeCell ref="IG2:IJ2"/>
    <mergeCell ref="HV7:HW7"/>
    <mergeCell ref="HZ7:IA7"/>
    <mergeCell ref="ID7:IE7"/>
    <mergeCell ref="IH7:II7"/>
    <mergeCell ref="HV9:HW9"/>
    <mergeCell ref="HN9:HO9"/>
    <mergeCell ref="HR9:HS9"/>
    <mergeCell ref="ID4:IE4"/>
    <mergeCell ref="IH21:II21"/>
    <mergeCell ref="HB9:HC9"/>
    <mergeCell ref="GP13:GQ13"/>
    <mergeCell ref="GT13:GU13"/>
    <mergeCell ref="GX13:GY13"/>
    <mergeCell ref="JR19:JS19"/>
    <mergeCell ref="HR15:HS15"/>
    <mergeCell ref="HF19:HG19"/>
    <mergeCell ref="HJ19:HK19"/>
    <mergeCell ref="HN19:HO19"/>
    <mergeCell ref="HB13:HC13"/>
    <mergeCell ref="FV21:FW21"/>
    <mergeCell ref="FZ21:GA21"/>
    <mergeCell ref="JB21:JC21"/>
    <mergeCell ref="JF21:JG21"/>
    <mergeCell ref="JJ21:JK21"/>
    <mergeCell ref="JN21:JO21"/>
    <mergeCell ref="JR21:JS21"/>
    <mergeCell ref="IL21:IM21"/>
    <mergeCell ref="IP21:IQ21"/>
    <mergeCell ref="IT21:IU21"/>
    <mergeCell ref="IX21:IY21"/>
    <mergeCell ref="GD21:GE21"/>
    <mergeCell ref="GH21:GI21"/>
    <mergeCell ref="HF13:HG13"/>
    <mergeCell ref="HJ13:HK13"/>
    <mergeCell ref="HN13:HO13"/>
    <mergeCell ref="HR13:HS13"/>
    <mergeCell ref="HV15:HW15"/>
    <mergeCell ref="HZ15:IA15"/>
    <mergeCell ref="ID15:IE15"/>
    <mergeCell ref="IH15:II15"/>
    <mergeCell ref="HM2:HP2"/>
    <mergeCell ref="HQ2:HT2"/>
    <mergeCell ref="FB21:FC21"/>
    <mergeCell ref="JF23:JG23"/>
    <mergeCell ref="JJ23:JK23"/>
    <mergeCell ref="HZ21:IA21"/>
    <mergeCell ref="ID21:IE21"/>
    <mergeCell ref="KT21:KU21"/>
    <mergeCell ref="JN27:JO27"/>
    <mergeCell ref="KP27:KQ27"/>
    <mergeCell ref="KT27:KU27"/>
    <mergeCell ref="HR21:HS21"/>
    <mergeCell ref="HV21:HW21"/>
    <mergeCell ref="HV27:HW27"/>
    <mergeCell ref="FB25:FC25"/>
    <mergeCell ref="HV23:HW23"/>
    <mergeCell ref="GL23:GM23"/>
    <mergeCell ref="HB23:HC23"/>
    <mergeCell ref="FF25:FG25"/>
    <mergeCell ref="IP27:IQ27"/>
    <mergeCell ref="IT27:IU27"/>
    <mergeCell ref="IX27:IY27"/>
    <mergeCell ref="JB27:JC27"/>
    <mergeCell ref="JF27:JG27"/>
    <mergeCell ref="JJ27:JK27"/>
    <mergeCell ref="GD23:GE23"/>
    <mergeCell ref="HB21:HC21"/>
    <mergeCell ref="HF21:HG21"/>
    <mergeCell ref="HJ21:HK21"/>
    <mergeCell ref="HN21:HO21"/>
    <mergeCell ref="FN21:FO21"/>
    <mergeCell ref="FR21:FS21"/>
    <mergeCell ref="U92:X92"/>
    <mergeCell ref="A6:G16"/>
    <mergeCell ref="A86:I86"/>
    <mergeCell ref="A18:G34"/>
    <mergeCell ref="A92:I92"/>
    <mergeCell ref="M92:P92"/>
    <mergeCell ref="BJ21:BK21"/>
    <mergeCell ref="BN21:BO21"/>
    <mergeCell ref="CD21:CE21"/>
    <mergeCell ref="AH21:AI21"/>
    <mergeCell ref="BZ21:CA21"/>
    <mergeCell ref="CD19:CE19"/>
    <mergeCell ref="CD13:CE13"/>
    <mergeCell ref="BY37:CB37"/>
    <mergeCell ref="BJ19:BK19"/>
    <mergeCell ref="BR19:BS19"/>
    <mergeCell ref="BA37:BD37"/>
    <mergeCell ref="BE37:BH37"/>
    <mergeCell ref="Q92:T92"/>
    <mergeCell ref="M79:P79"/>
    <mergeCell ref="M80:P80"/>
    <mergeCell ref="Q80:T80"/>
    <mergeCell ref="BQ37:BT37"/>
    <mergeCell ref="BU37:BX37"/>
    <mergeCell ref="BJ7:BK7"/>
    <mergeCell ref="BN7:BO7"/>
    <mergeCell ref="BR7:BS7"/>
    <mergeCell ref="BV7:BW7"/>
    <mergeCell ref="M91:O91"/>
    <mergeCell ref="M76:O76"/>
    <mergeCell ref="M60:O60"/>
    <mergeCell ref="V21:W21"/>
    <mergeCell ref="Z21:AA21"/>
    <mergeCell ref="AD21:AE21"/>
    <mergeCell ref="AH7:AI7"/>
    <mergeCell ref="N13:O13"/>
    <mergeCell ref="M37:P37"/>
    <mergeCell ref="N15:O15"/>
    <mergeCell ref="N11:O11"/>
    <mergeCell ref="M50:O50"/>
    <mergeCell ref="M51:O51"/>
    <mergeCell ref="AG48:AI48"/>
    <mergeCell ref="Y61:AA61"/>
    <mergeCell ref="AC61:AE61"/>
    <mergeCell ref="AG61:AI61"/>
    <mergeCell ref="Y70:AA70"/>
    <mergeCell ref="AC70:AE70"/>
    <mergeCell ref="AG70:AI70"/>
    <mergeCell ref="V29:W29"/>
    <mergeCell ref="V13:W13"/>
    <mergeCell ref="V15:W15"/>
    <mergeCell ref="V19:W19"/>
    <mergeCell ref="AH19:AI19"/>
    <mergeCell ref="Z19:AA19"/>
    <mergeCell ref="N23:O23"/>
    <mergeCell ref="V11:W11"/>
    <mergeCell ref="Z11:AA11"/>
    <mergeCell ref="AD11:AE11"/>
    <mergeCell ref="M42:O42"/>
    <mergeCell ref="M43:O43"/>
    <mergeCell ref="M44:O44"/>
    <mergeCell ref="M45:O45"/>
    <mergeCell ref="M46:O46"/>
    <mergeCell ref="Y63:AA63"/>
    <mergeCell ref="BI37:BL37"/>
    <mergeCell ref="BM37:BP37"/>
    <mergeCell ref="IC61:IE61"/>
    <mergeCell ref="IG61:II61"/>
    <mergeCell ref="IC58:IE58"/>
    <mergeCell ref="IG58:II58"/>
    <mergeCell ref="IC50:IE50"/>
    <mergeCell ref="IG50:II50"/>
    <mergeCell ref="HE60:HG60"/>
    <mergeCell ref="HI60:HK60"/>
    <mergeCell ref="FY61:GA61"/>
    <mergeCell ref="GC61:GE61"/>
    <mergeCell ref="M61:O61"/>
    <mergeCell ref="M62:O62"/>
    <mergeCell ref="M63:O63"/>
    <mergeCell ref="M70:O70"/>
    <mergeCell ref="M69:O69"/>
    <mergeCell ref="M48:O48"/>
    <mergeCell ref="M49:O49"/>
    <mergeCell ref="CS37:CV37"/>
    <mergeCell ref="CW37:CZ37"/>
    <mergeCell ref="DA37:DD37"/>
    <mergeCell ref="DE37:DH37"/>
    <mergeCell ref="GK37:GN37"/>
    <mergeCell ref="GG37:GJ37"/>
    <mergeCell ref="AW37:AZ37"/>
    <mergeCell ref="HI37:HL37"/>
    <mergeCell ref="HE37:HH37"/>
    <mergeCell ref="HA37:HD37"/>
    <mergeCell ref="GW37:GZ37"/>
    <mergeCell ref="GS37:GV37"/>
    <mergeCell ref="IG48:II48"/>
    <mergeCell ref="B38:B78"/>
    <mergeCell ref="A38:A78"/>
    <mergeCell ref="E77:F77"/>
    <mergeCell ref="G77:H77"/>
    <mergeCell ref="E48:F48"/>
    <mergeCell ref="G48:H48"/>
    <mergeCell ref="G49:H49"/>
    <mergeCell ref="G50:H50"/>
    <mergeCell ref="G57:H60"/>
    <mergeCell ref="C38:C78"/>
    <mergeCell ref="G78:H78"/>
    <mergeCell ref="E78:F78"/>
    <mergeCell ref="HE38:HG38"/>
    <mergeCell ref="HI38:HK38"/>
    <mergeCell ref="HM38:HO38"/>
    <mergeCell ref="HQ38:HS38"/>
    <mergeCell ref="M72:O72"/>
    <mergeCell ref="M77:O77"/>
    <mergeCell ref="M78:O78"/>
    <mergeCell ref="Y73:AA73"/>
    <mergeCell ref="AC73:AE73"/>
    <mergeCell ref="AG73:AI73"/>
    <mergeCell ref="FE49:FG49"/>
    <mergeCell ref="FI49:FK49"/>
    <mergeCell ref="FA69:FC69"/>
    <mergeCell ref="EW50:EY50"/>
    <mergeCell ref="FA50:FC50"/>
    <mergeCell ref="EW62:EY62"/>
    <mergeCell ref="FA62:FC62"/>
    <mergeCell ref="ES51:EU51"/>
    <mergeCell ref="FE74:FG74"/>
    <mergeCell ref="D57:D60"/>
    <mergeCell ref="Q79:T79"/>
    <mergeCell ref="ED21:EE21"/>
    <mergeCell ref="FE73:FG73"/>
    <mergeCell ref="FE77:FG77"/>
    <mergeCell ref="EW41:EY41"/>
    <mergeCell ref="FA41:FC41"/>
    <mergeCell ref="FE41:FG41"/>
    <mergeCell ref="HM47:HO47"/>
    <mergeCell ref="HQ47:HS47"/>
    <mergeCell ref="HU47:HW47"/>
    <mergeCell ref="HY47:IA47"/>
    <mergeCell ref="HI48:HK48"/>
    <mergeCell ref="HQ48:HS48"/>
    <mergeCell ref="HU48:HW48"/>
    <mergeCell ref="HY48:IA48"/>
    <mergeCell ref="GS48:GU48"/>
    <mergeCell ref="GW48:GY48"/>
    <mergeCell ref="HA48:HC48"/>
    <mergeCell ref="HE48:HG48"/>
    <mergeCell ref="GG49:GI49"/>
    <mergeCell ref="GK49:GM49"/>
    <mergeCell ref="FU47:FW47"/>
    <mergeCell ref="FE48:FG48"/>
    <mergeCell ref="FI48:FK48"/>
    <mergeCell ref="GK50:GM50"/>
    <mergeCell ref="GO50:GQ50"/>
    <mergeCell ref="HQ50:HS50"/>
    <mergeCell ref="HU50:HW50"/>
    <mergeCell ref="HY50:IA50"/>
    <mergeCell ref="HM49:HO49"/>
    <mergeCell ref="GW60:GY60"/>
    <mergeCell ref="HA60:HC60"/>
    <mergeCell ref="FU58:FW58"/>
    <mergeCell ref="FY58:GA58"/>
    <mergeCell ref="HI51:HK51"/>
    <mergeCell ref="HM51:HO51"/>
    <mergeCell ref="GK51:GM51"/>
    <mergeCell ref="GO51:GQ51"/>
    <mergeCell ref="GS51:GU51"/>
    <mergeCell ref="KK60:KM60"/>
    <mergeCell ref="HM60:HO60"/>
    <mergeCell ref="HQ60:HS60"/>
    <mergeCell ref="JY50:KA50"/>
    <mergeCell ref="HU60:HW60"/>
    <mergeCell ref="HY60:IA60"/>
    <mergeCell ref="IC60:IE60"/>
    <mergeCell ref="IG60:II60"/>
    <mergeCell ref="IK60:IM60"/>
    <mergeCell ref="IO60:IQ60"/>
    <mergeCell ref="IS60:IU60"/>
    <mergeCell ref="IK50:IM50"/>
    <mergeCell ref="JA58:JC58"/>
    <mergeCell ref="JE58:JG58"/>
    <mergeCell ref="JI58:JK58"/>
    <mergeCell ref="JM58:JO58"/>
    <mergeCell ref="JQ58:JS58"/>
    <mergeCell ref="JU58:JW58"/>
    <mergeCell ref="JY58:KA58"/>
    <mergeCell ref="GW58:GY58"/>
    <mergeCell ref="AG60:AI60"/>
    <mergeCell ref="AK60:AM60"/>
    <mergeCell ref="BE50:BG50"/>
    <mergeCell ref="JY49:KA49"/>
    <mergeCell ref="IO50:IQ50"/>
    <mergeCell ref="IS50:IU50"/>
    <mergeCell ref="IW51:IY51"/>
    <mergeCell ref="JA51:JC51"/>
    <mergeCell ref="IW50:IY50"/>
    <mergeCell ref="JU50:JW50"/>
    <mergeCell ref="NJ57:NJ60"/>
    <mergeCell ref="HU51:HW51"/>
    <mergeCell ref="HY51:IA51"/>
    <mergeCell ref="IC51:IE51"/>
    <mergeCell ref="IG51:II51"/>
    <mergeCell ref="IK51:IM51"/>
    <mergeCell ref="IO51:IQ51"/>
    <mergeCell ref="IS51:IU51"/>
    <mergeCell ref="KC49:KE49"/>
    <mergeCell ref="KG49:KI49"/>
    <mergeCell ref="KK49:KM49"/>
    <mergeCell ref="JA50:JC50"/>
    <mergeCell ref="JE50:JG50"/>
    <mergeCell ref="JI50:JK50"/>
    <mergeCell ref="JM50:JO50"/>
    <mergeCell ref="JQ50:JS50"/>
    <mergeCell ref="JM49:JO49"/>
    <mergeCell ref="JQ49:JS49"/>
    <mergeCell ref="JU49:JW49"/>
    <mergeCell ref="KS49:KU49"/>
    <mergeCell ref="KW49:KY49"/>
    <mergeCell ref="LA49:LC49"/>
    <mergeCell ref="IC49:IE49"/>
    <mergeCell ref="IG49:II49"/>
    <mergeCell ref="IO49:IQ49"/>
    <mergeCell ref="IS49:IU49"/>
    <mergeCell ref="IW49:IY49"/>
    <mergeCell ref="NI37:NJ37"/>
    <mergeCell ref="EK63:EM63"/>
    <mergeCell ref="EO63:EQ63"/>
    <mergeCell ref="ES63:EU63"/>
    <mergeCell ref="FE63:FG63"/>
    <mergeCell ref="FI63:FK63"/>
    <mergeCell ref="FM63:FO63"/>
    <mergeCell ref="FQ63:FS63"/>
    <mergeCell ref="FU63:FW63"/>
    <mergeCell ref="JQ62:JS62"/>
    <mergeCell ref="JU62:JW62"/>
    <mergeCell ref="JY62:KA62"/>
    <mergeCell ref="KC62:KE62"/>
    <mergeCell ref="KG62:KI62"/>
    <mergeCell ref="KK62:KM62"/>
    <mergeCell ref="KO62:KQ62"/>
    <mergeCell ref="KS62:KU62"/>
    <mergeCell ref="KW62:KY62"/>
    <mergeCell ref="KW61:KY61"/>
    <mergeCell ref="LA61:LC61"/>
    <mergeCell ref="EK62:EM62"/>
    <mergeCell ref="KO57:KQ57"/>
    <mergeCell ref="KS57:KU57"/>
    <mergeCell ref="KK57:KM57"/>
    <mergeCell ref="LE51:LG51"/>
    <mergeCell ref="HM62:HO62"/>
    <mergeCell ref="HQ62:HS62"/>
    <mergeCell ref="HU62:HW62"/>
    <mergeCell ref="KG60:KI60"/>
    <mergeCell ref="KO61:KQ61"/>
    <mergeCell ref="KS61:KU61"/>
    <mergeCell ref="KG57:KI57"/>
    <mergeCell ref="LE61:LG61"/>
    <mergeCell ref="LI61:LK61"/>
    <mergeCell ref="LM61:LO61"/>
    <mergeCell ref="LQ61:LS61"/>
    <mergeCell ref="IW61:IY61"/>
    <mergeCell ref="JA61:JC61"/>
    <mergeCell ref="JE61:JG61"/>
    <mergeCell ref="JI61:JK61"/>
    <mergeCell ref="KG51:KI51"/>
    <mergeCell ref="KK51:KM51"/>
    <mergeCell ref="KO51:KQ51"/>
    <mergeCell ref="KS51:KU51"/>
    <mergeCell ref="JM61:JO61"/>
    <mergeCell ref="JQ61:JS61"/>
    <mergeCell ref="JU61:JW61"/>
    <mergeCell ref="LQ57:LS57"/>
    <mergeCell ref="LA60:LC60"/>
    <mergeCell ref="KW60:KY60"/>
    <mergeCell ref="LQ60:LS60"/>
    <mergeCell ref="IW60:IY60"/>
    <mergeCell ref="JY51:KA51"/>
    <mergeCell ref="KC51:KE51"/>
    <mergeCell ref="JE51:JG51"/>
    <mergeCell ref="JI51:JK51"/>
    <mergeCell ref="JM51:JO51"/>
    <mergeCell ref="LQ54:LS54"/>
    <mergeCell ref="LQ55:LS55"/>
    <mergeCell ref="KO49:KQ49"/>
    <mergeCell ref="LM49:LO49"/>
    <mergeCell ref="KO50:KQ50"/>
    <mergeCell ref="KO60:KQ60"/>
    <mergeCell ref="KS60:KU60"/>
    <mergeCell ref="KW51:KY51"/>
    <mergeCell ref="LA51:LC51"/>
    <mergeCell ref="LE50:LG50"/>
    <mergeCell ref="LQ50:LS50"/>
    <mergeCell ref="KC58:KE58"/>
    <mergeCell ref="LA62:LC62"/>
    <mergeCell ref="LE62:LG62"/>
    <mergeCell ref="LI62:LK62"/>
    <mergeCell ref="KG58:KI58"/>
    <mergeCell ref="KK58:KM58"/>
    <mergeCell ref="KO58:KQ58"/>
    <mergeCell ref="KS58:KU58"/>
    <mergeCell ref="KW57:KY57"/>
    <mergeCell ref="LA57:LC57"/>
    <mergeCell ref="LE57:LG57"/>
    <mergeCell ref="LA58:LC58"/>
    <mergeCell ref="LM58:LO58"/>
    <mergeCell ref="LQ58:LS58"/>
    <mergeCell ref="LE60:LG60"/>
    <mergeCell ref="LI60:LK60"/>
    <mergeCell ref="LM60:LO60"/>
    <mergeCell ref="KS50:KU50"/>
    <mergeCell ref="KW50:KY50"/>
    <mergeCell ref="LA50:LC50"/>
    <mergeCell ref="LQ51:LS51"/>
    <mergeCell ref="LI57:LK57"/>
    <mergeCell ref="LM57:LO57"/>
    <mergeCell ref="IO62:IQ62"/>
    <mergeCell ref="IS62:IU62"/>
    <mergeCell ref="IW62:IY62"/>
    <mergeCell ref="KK70:KM70"/>
    <mergeCell ref="KO70:KQ70"/>
    <mergeCell ref="KS70:KU70"/>
    <mergeCell ref="KW70:KY70"/>
    <mergeCell ref="LA70:LC70"/>
    <mergeCell ref="GO62:GQ62"/>
    <mergeCell ref="LQ70:LS70"/>
    <mergeCell ref="HM70:HO70"/>
    <mergeCell ref="LE70:LG70"/>
    <mergeCell ref="LI70:LK70"/>
    <mergeCell ref="LM70:LO70"/>
    <mergeCell ref="HQ70:HS70"/>
    <mergeCell ref="LM62:LO62"/>
    <mergeCell ref="LQ62:LS62"/>
    <mergeCell ref="JI62:JK62"/>
    <mergeCell ref="LQ63:LS63"/>
    <mergeCell ref="GO63:GQ63"/>
    <mergeCell ref="GS63:GU63"/>
    <mergeCell ref="GW63:GY63"/>
    <mergeCell ref="HA63:HC63"/>
    <mergeCell ref="HE63:HG63"/>
    <mergeCell ref="HI63:HK63"/>
    <mergeCell ref="HM63:HO63"/>
    <mergeCell ref="HQ63:HS63"/>
    <mergeCell ref="HU63:HW63"/>
    <mergeCell ref="HY63:IA63"/>
    <mergeCell ref="IC63:IE63"/>
    <mergeCell ref="IG63:II63"/>
    <mergeCell ref="IK63:IM63"/>
    <mergeCell ref="KG72:KI72"/>
    <mergeCell ref="KK72:KM72"/>
    <mergeCell ref="KO72:KQ72"/>
    <mergeCell ref="KS72:KU72"/>
    <mergeCell ref="KW72:KY72"/>
    <mergeCell ref="LA72:LC72"/>
    <mergeCell ref="HY72:IA72"/>
    <mergeCell ref="IC72:IE72"/>
    <mergeCell ref="IG72:II72"/>
    <mergeCell ref="IK72:IM72"/>
    <mergeCell ref="IO72:IQ72"/>
    <mergeCell ref="IS72:IU72"/>
    <mergeCell ref="IW72:IY72"/>
    <mergeCell ref="JA72:JC72"/>
    <mergeCell ref="JE72:JG72"/>
    <mergeCell ref="JI72:JK72"/>
    <mergeCell ref="JM72:JO72"/>
    <mergeCell ref="JQ72:JS72"/>
    <mergeCell ref="JU72:JW72"/>
    <mergeCell ref="JY72:KA72"/>
    <mergeCell ref="FY73:GA73"/>
    <mergeCell ref="GC73:GE73"/>
    <mergeCell ref="GG73:GI73"/>
    <mergeCell ref="GK73:GM73"/>
    <mergeCell ref="GO73:GQ73"/>
    <mergeCell ref="GS73:GU73"/>
    <mergeCell ref="GW73:GY73"/>
    <mergeCell ref="HM61:HO61"/>
    <mergeCell ref="IC62:IE62"/>
    <mergeCell ref="IG62:II62"/>
    <mergeCell ref="FI73:FK73"/>
    <mergeCell ref="IK74:IM74"/>
    <mergeCell ref="KC74:KE74"/>
    <mergeCell ref="KG74:KI74"/>
    <mergeCell ref="KK74:KM74"/>
    <mergeCell ref="FY74:GA74"/>
    <mergeCell ref="GC74:GE74"/>
    <mergeCell ref="GG74:GI74"/>
    <mergeCell ref="GK74:GM74"/>
    <mergeCell ref="GO74:GQ74"/>
    <mergeCell ref="GS74:GU74"/>
    <mergeCell ref="GW74:GY74"/>
    <mergeCell ref="HA74:HC74"/>
    <mergeCell ref="HE74:HG74"/>
    <mergeCell ref="HI74:HK74"/>
    <mergeCell ref="HM74:HO74"/>
    <mergeCell ref="HQ74:HS74"/>
    <mergeCell ref="HU74:HW74"/>
    <mergeCell ref="HY74:IA74"/>
    <mergeCell ref="HM72:HO72"/>
    <mergeCell ref="HQ72:HS72"/>
    <mergeCell ref="KC72:KE72"/>
    <mergeCell ref="FY72:GA72"/>
    <mergeCell ref="GC72:GE72"/>
    <mergeCell ref="GG72:GI72"/>
    <mergeCell ref="GK72:GM72"/>
    <mergeCell ref="HA72:HC72"/>
    <mergeCell ref="KO73:KQ73"/>
    <mergeCell ref="KS73:KU73"/>
    <mergeCell ref="KW73:KY73"/>
    <mergeCell ref="LE72:LG72"/>
    <mergeCell ref="LI72:LK72"/>
    <mergeCell ref="HY73:IA73"/>
    <mergeCell ref="IC73:IE73"/>
    <mergeCell ref="LM73:LO73"/>
    <mergeCell ref="LQ73:LS73"/>
    <mergeCell ref="IG73:II73"/>
    <mergeCell ref="IK73:IM73"/>
    <mergeCell ref="IO73:IQ73"/>
    <mergeCell ref="IS73:IU73"/>
    <mergeCell ref="GS72:GU72"/>
    <mergeCell ref="HA73:HC73"/>
    <mergeCell ref="HE73:HG73"/>
    <mergeCell ref="HI73:HK73"/>
    <mergeCell ref="HM73:HO73"/>
    <mergeCell ref="JE73:JG73"/>
    <mergeCell ref="JI73:JK73"/>
    <mergeCell ref="JM73:JO73"/>
    <mergeCell ref="JQ73:JS73"/>
    <mergeCell ref="JU73:JW73"/>
    <mergeCell ref="KG73:KI73"/>
    <mergeCell ref="KK73:KM73"/>
    <mergeCell ref="JY73:KA73"/>
    <mergeCell ref="HU73:HW73"/>
    <mergeCell ref="KW76:KY76"/>
    <mergeCell ref="LA76:LC76"/>
    <mergeCell ref="KG76:KI76"/>
    <mergeCell ref="KK76:KM76"/>
    <mergeCell ref="KO76:KQ76"/>
    <mergeCell ref="KS76:KU76"/>
    <mergeCell ref="FM77:FO77"/>
    <mergeCell ref="FQ77:FS77"/>
    <mergeCell ref="GG77:GI77"/>
    <mergeCell ref="GK77:GM77"/>
    <mergeCell ref="KC77:KE77"/>
    <mergeCell ref="KG77:KI77"/>
    <mergeCell ref="HM76:HO76"/>
    <mergeCell ref="IW76:IY76"/>
    <mergeCell ref="JA76:JC76"/>
    <mergeCell ref="JE76:JG76"/>
    <mergeCell ref="JI76:JK76"/>
    <mergeCell ref="IK76:IM76"/>
    <mergeCell ref="IO76:IQ76"/>
    <mergeCell ref="IS76:IU76"/>
    <mergeCell ref="GO77:GQ77"/>
    <mergeCell ref="GS77:GU77"/>
    <mergeCell ref="GW77:GY77"/>
    <mergeCell ref="HA77:HC77"/>
    <mergeCell ref="HE77:HG77"/>
    <mergeCell ref="HI77:HK77"/>
    <mergeCell ref="HM77:HO77"/>
    <mergeCell ref="JY77:KA77"/>
    <mergeCell ref="JM76:JO76"/>
    <mergeCell ref="IW77:IY77"/>
    <mergeCell ref="JA77:JC77"/>
    <mergeCell ref="JE77:JG77"/>
    <mergeCell ref="KC73:KE73"/>
    <mergeCell ref="JE74:JG74"/>
    <mergeCell ref="IO74:IQ74"/>
    <mergeCell ref="IS74:IU74"/>
    <mergeCell ref="IW74:IY74"/>
    <mergeCell ref="JA74:JC74"/>
    <mergeCell ref="JQ76:JS76"/>
    <mergeCell ref="JU76:JW76"/>
    <mergeCell ref="JY76:KA76"/>
    <mergeCell ref="KC76:KE76"/>
    <mergeCell ref="IW73:IY73"/>
    <mergeCell ref="JA73:JC73"/>
    <mergeCell ref="JI77:JK77"/>
    <mergeCell ref="JM77:JO77"/>
    <mergeCell ref="IO77:IQ77"/>
    <mergeCell ref="IS77:IU77"/>
    <mergeCell ref="IG79:IJ79"/>
    <mergeCell ref="IK78:IM78"/>
    <mergeCell ref="JI78:JK78"/>
    <mergeCell ref="JM78:JO78"/>
    <mergeCell ref="JQ78:JS78"/>
    <mergeCell ref="JU78:JW78"/>
    <mergeCell ref="JY78:KA78"/>
    <mergeCell ref="LE76:LG76"/>
    <mergeCell ref="CO79:CR79"/>
    <mergeCell ref="CS79:CV79"/>
    <mergeCell ref="LI76:LK76"/>
    <mergeCell ref="LM76:LO76"/>
    <mergeCell ref="LQ76:LS76"/>
    <mergeCell ref="LA73:LC73"/>
    <mergeCell ref="LE73:LG73"/>
    <mergeCell ref="LI73:LK73"/>
    <mergeCell ref="JQ77:JS77"/>
    <mergeCell ref="JU77:JW77"/>
    <mergeCell ref="JY74:KA74"/>
    <mergeCell ref="JI74:JK74"/>
    <mergeCell ref="JM74:JO74"/>
    <mergeCell ref="IC77:IE77"/>
    <mergeCell ref="DA76:DC76"/>
    <mergeCell ref="DE76:DG76"/>
    <mergeCell ref="DI76:DK76"/>
    <mergeCell ref="DM76:DO76"/>
    <mergeCell ref="DQ76:DS76"/>
    <mergeCell ref="DU76:DW76"/>
    <mergeCell ref="DY76:EA76"/>
    <mergeCell ref="EC76:EE76"/>
    <mergeCell ref="EG76:EI76"/>
    <mergeCell ref="EK76:EM76"/>
    <mergeCell ref="EO76:EQ76"/>
    <mergeCell ref="ES76:EU76"/>
    <mergeCell ref="GS76:GU76"/>
    <mergeCell ref="GW76:GY76"/>
    <mergeCell ref="HA76:HC76"/>
    <mergeCell ref="HE76:HG76"/>
    <mergeCell ref="EC77:EE77"/>
    <mergeCell ref="EK77:EM77"/>
    <mergeCell ref="EO77:EQ77"/>
    <mergeCell ref="ES77:EU77"/>
    <mergeCell ref="HU77:HW77"/>
    <mergeCell ref="M38:O38"/>
    <mergeCell ref="M47:O47"/>
    <mergeCell ref="A90:I90"/>
    <mergeCell ref="M90:P90"/>
    <mergeCell ref="Q90:T90"/>
    <mergeCell ref="U90:X90"/>
    <mergeCell ref="Y90:AB90"/>
    <mergeCell ref="AC90:AF90"/>
    <mergeCell ref="AG90:AJ90"/>
    <mergeCell ref="AK90:AN90"/>
    <mergeCell ref="G96:J96"/>
    <mergeCell ref="AS90:AV90"/>
    <mergeCell ref="AW90:AZ90"/>
    <mergeCell ref="BE90:BH90"/>
    <mergeCell ref="BI90:BL90"/>
    <mergeCell ref="BM90:BP90"/>
    <mergeCell ref="BQ90:BT90"/>
    <mergeCell ref="BU90:BX90"/>
    <mergeCell ref="CG79:CJ79"/>
    <mergeCell ref="HI76:HK76"/>
    <mergeCell ref="EG73:EI73"/>
    <mergeCell ref="EK73:EM73"/>
    <mergeCell ref="EO73:EQ73"/>
    <mergeCell ref="ES73:EU73"/>
    <mergeCell ref="CK72:CM72"/>
    <mergeCell ref="ES78:EU78"/>
    <mergeCell ref="BY90:CB90"/>
    <mergeCell ref="HU72:HW72"/>
    <mergeCell ref="HY76:IA76"/>
    <mergeCell ref="IC76:IE76"/>
    <mergeCell ref="IG76:II76"/>
    <mergeCell ref="DA78:DC78"/>
    <mergeCell ref="CC79:CF79"/>
    <mergeCell ref="HY77:IA77"/>
    <mergeCell ref="HQ76:HS76"/>
    <mergeCell ref="HU76:HW76"/>
    <mergeCell ref="CS76:CU76"/>
    <mergeCell ref="CW76:CY76"/>
    <mergeCell ref="FU77:FW77"/>
    <mergeCell ref="FY77:GA77"/>
    <mergeCell ref="GC77:GE77"/>
    <mergeCell ref="FQ76:FS76"/>
    <mergeCell ref="FU76:FW76"/>
    <mergeCell ref="FY76:GA76"/>
    <mergeCell ref="GC76:GE76"/>
    <mergeCell ref="GG76:GI76"/>
    <mergeCell ref="GK76:GM76"/>
    <mergeCell ref="GO76:GQ76"/>
    <mergeCell ref="FI77:FK77"/>
    <mergeCell ref="FE76:FG76"/>
    <mergeCell ref="FI76:FK76"/>
    <mergeCell ref="DM79:DP79"/>
    <mergeCell ref="DQ79:DT79"/>
    <mergeCell ref="FM76:FO76"/>
    <mergeCell ref="IG78:II78"/>
    <mergeCell ref="HQ77:HS77"/>
    <mergeCell ref="DU79:DX79"/>
    <mergeCell ref="FM79:FP79"/>
    <mergeCell ref="FQ79:FT79"/>
    <mergeCell ref="EG77:EI77"/>
    <mergeCell ref="CC90:CF90"/>
    <mergeCell ref="CG90:CJ90"/>
    <mergeCell ref="CK90:CN90"/>
    <mergeCell ref="CO90:CR90"/>
    <mergeCell ref="CS90:CV90"/>
    <mergeCell ref="CW90:CZ90"/>
    <mergeCell ref="DA90:DD90"/>
    <mergeCell ref="DE90:DH90"/>
    <mergeCell ref="DI90:DL90"/>
    <mergeCell ref="DM90:DP90"/>
    <mergeCell ref="DQ90:DT90"/>
    <mergeCell ref="DU90:DX90"/>
    <mergeCell ref="DY90:EB90"/>
    <mergeCell ref="EC90:EF90"/>
    <mergeCell ref="EG90:EJ90"/>
    <mergeCell ref="EK90:EN90"/>
    <mergeCell ref="EO90:ER90"/>
    <mergeCell ref="ES90:EV90"/>
    <mergeCell ref="EW90:EZ90"/>
    <mergeCell ref="FA90:FD90"/>
    <mergeCell ref="CK79:CN79"/>
    <mergeCell ref="DY79:EB79"/>
    <mergeCell ref="EC79:EF79"/>
    <mergeCell ref="ES79:EV79"/>
    <mergeCell ref="EW79:EZ79"/>
    <mergeCell ref="CW79:CZ79"/>
    <mergeCell ref="DA79:DD79"/>
    <mergeCell ref="U76:W76"/>
    <mergeCell ref="U77:W77"/>
    <mergeCell ref="U78:W78"/>
    <mergeCell ref="CO76:CQ76"/>
    <mergeCell ref="Y76:AA76"/>
    <mergeCell ref="AC76:AE76"/>
    <mergeCell ref="AG76:AI76"/>
    <mergeCell ref="AK76:AM76"/>
    <mergeCell ref="AO76:AQ76"/>
    <mergeCell ref="AS76:AU76"/>
    <mergeCell ref="AW76:AY76"/>
    <mergeCell ref="BA76:BC76"/>
    <mergeCell ref="BE76:BG76"/>
    <mergeCell ref="BI76:BK76"/>
    <mergeCell ref="BM76:BO76"/>
    <mergeCell ref="BQ76:BS76"/>
    <mergeCell ref="BU76:BW76"/>
    <mergeCell ref="BY76:CA76"/>
    <mergeCell ref="CC76:CE76"/>
    <mergeCell ref="CG76:CI76"/>
    <mergeCell ref="CK76:CM76"/>
    <mergeCell ref="Y78:AA78"/>
    <mergeCell ref="AC78:AE78"/>
    <mergeCell ref="AG78:AI78"/>
    <mergeCell ref="AK78:AM78"/>
    <mergeCell ref="AO78:AQ78"/>
    <mergeCell ref="AS78:AU78"/>
    <mergeCell ref="AW78:AY78"/>
    <mergeCell ref="BA78:BC78"/>
    <mergeCell ref="DE79:DH79"/>
    <mergeCell ref="DI79:DL79"/>
    <mergeCell ref="LQ90:LT90"/>
    <mergeCell ref="Q38:S38"/>
    <mergeCell ref="U38:W38"/>
    <mergeCell ref="U47:W47"/>
    <mergeCell ref="U48:W48"/>
    <mergeCell ref="U49:W49"/>
    <mergeCell ref="U50:W50"/>
    <mergeCell ref="U51:W51"/>
    <mergeCell ref="U57:W57"/>
    <mergeCell ref="U60:W60"/>
    <mergeCell ref="U61:W61"/>
    <mergeCell ref="U62:W62"/>
    <mergeCell ref="U63:W63"/>
    <mergeCell ref="JU90:JX90"/>
    <mergeCell ref="JY90:KB90"/>
    <mergeCell ref="KC90:KF90"/>
    <mergeCell ref="KG90:KJ90"/>
    <mergeCell ref="KK90:KN90"/>
    <mergeCell ref="KO90:KR90"/>
    <mergeCell ref="KS90:KV90"/>
    <mergeCell ref="DE77:DG77"/>
    <mergeCell ref="JI90:JL90"/>
    <mergeCell ref="JM90:JP90"/>
    <mergeCell ref="JQ90:JT90"/>
    <mergeCell ref="KW90:KZ90"/>
    <mergeCell ref="JE78:JG78"/>
    <mergeCell ref="LA90:LD90"/>
    <mergeCell ref="LE90:LH90"/>
    <mergeCell ref="LI90:LL90"/>
    <mergeCell ref="HU78:HW78"/>
    <mergeCell ref="LM90:LP90"/>
    <mergeCell ref="FE90:FG90"/>
    <mergeCell ref="FI90:FK90"/>
    <mergeCell ref="FM90:FO90"/>
    <mergeCell ref="FQ90:FS90"/>
    <mergeCell ref="FU90:FW90"/>
    <mergeCell ref="FY90:GB90"/>
    <mergeCell ref="GC90:GF90"/>
    <mergeCell ref="GG90:GJ90"/>
    <mergeCell ref="GK90:GN90"/>
    <mergeCell ref="GO90:GR90"/>
    <mergeCell ref="GS90:GV90"/>
    <mergeCell ref="GW90:GZ90"/>
    <mergeCell ref="HA90:HD90"/>
    <mergeCell ref="HE90:HH90"/>
    <mergeCell ref="HI90:HL90"/>
    <mergeCell ref="HM90:HP90"/>
    <mergeCell ref="HQ90:HT90"/>
    <mergeCell ref="HU90:HX90"/>
    <mergeCell ref="HY90:IB90"/>
    <mergeCell ref="IC90:IF90"/>
    <mergeCell ref="IG90:IJ90"/>
    <mergeCell ref="IK90:IN90"/>
    <mergeCell ref="IO90:IR90"/>
    <mergeCell ref="IS90:IV90"/>
    <mergeCell ref="IW90:IZ90"/>
    <mergeCell ref="JA90:JD90"/>
    <mergeCell ref="JE90:JH90"/>
    <mergeCell ref="AW48:AY48"/>
    <mergeCell ref="BA48:BC48"/>
    <mergeCell ref="Y49:AA49"/>
    <mergeCell ref="AC49:AE49"/>
    <mergeCell ref="AG49:AI49"/>
    <mergeCell ref="AK49:AM49"/>
    <mergeCell ref="AO49:AQ49"/>
    <mergeCell ref="AS49:AU49"/>
    <mergeCell ref="AW49:AY49"/>
    <mergeCell ref="BA49:BC49"/>
    <mergeCell ref="M57:O57"/>
    <mergeCell ref="M73:O73"/>
    <mergeCell ref="M74:O74"/>
    <mergeCell ref="U70:W70"/>
    <mergeCell ref="U72:W72"/>
    <mergeCell ref="U73:W73"/>
    <mergeCell ref="U74:W74"/>
    <mergeCell ref="Y48:AA48"/>
    <mergeCell ref="AC48:AE48"/>
    <mergeCell ref="Y62:AA62"/>
    <mergeCell ref="Y50:AA50"/>
    <mergeCell ref="AC50:AE50"/>
    <mergeCell ref="AG50:AI50"/>
    <mergeCell ref="AK50:AM50"/>
    <mergeCell ref="AO50:AQ50"/>
    <mergeCell ref="AS50:AU50"/>
    <mergeCell ref="AW50:AY50"/>
    <mergeCell ref="BA50:BC50"/>
    <mergeCell ref="Y60:AA60"/>
    <mergeCell ref="BE38:BG38"/>
    <mergeCell ref="BI38:BK38"/>
    <mergeCell ref="BM38:BO38"/>
    <mergeCell ref="BQ38:BS38"/>
    <mergeCell ref="BU38:BW38"/>
    <mergeCell ref="BY38:CA38"/>
    <mergeCell ref="CC38:CE38"/>
    <mergeCell ref="CG38:CI38"/>
    <mergeCell ref="CK38:CM38"/>
    <mergeCell ref="CO38:CQ38"/>
    <mergeCell ref="CS38:CU38"/>
    <mergeCell ref="CC39:CE39"/>
    <mergeCell ref="CG39:CI39"/>
    <mergeCell ref="CK39:CM39"/>
    <mergeCell ref="CO39:CQ39"/>
    <mergeCell ref="CS39:CU39"/>
    <mergeCell ref="Y38:AA38"/>
    <mergeCell ref="AC38:AE38"/>
    <mergeCell ref="AG38:AI38"/>
    <mergeCell ref="AK38:AM38"/>
    <mergeCell ref="AO38:AQ38"/>
    <mergeCell ref="AS38:AU38"/>
    <mergeCell ref="AW38:AY38"/>
    <mergeCell ref="BA38:BC38"/>
    <mergeCell ref="CW38:CY38"/>
    <mergeCell ref="DA38:DC38"/>
    <mergeCell ref="DE38:DG38"/>
    <mergeCell ref="DI38:DK38"/>
    <mergeCell ref="DM38:DO38"/>
    <mergeCell ref="DQ38:DS38"/>
    <mergeCell ref="KW38:KY38"/>
    <mergeCell ref="LA38:LC38"/>
    <mergeCell ref="LE38:LG38"/>
    <mergeCell ref="LM38:LO38"/>
    <mergeCell ref="LQ38:LS38"/>
    <mergeCell ref="LI38:LK38"/>
    <mergeCell ref="DU38:DW38"/>
    <mergeCell ref="DY38:EA38"/>
    <mergeCell ref="EC38:EE38"/>
    <mergeCell ref="EG38:EI38"/>
    <mergeCell ref="EK38:EM38"/>
    <mergeCell ref="EO38:EQ38"/>
    <mergeCell ref="ES38:EU38"/>
    <mergeCell ref="FE38:FG38"/>
    <mergeCell ref="FI38:FK38"/>
    <mergeCell ref="FM38:FO38"/>
    <mergeCell ref="FQ38:FS38"/>
    <mergeCell ref="FU38:FW38"/>
    <mergeCell ref="FY38:GA38"/>
    <mergeCell ref="GC38:GE38"/>
    <mergeCell ref="GG38:GI38"/>
    <mergeCell ref="IS38:IU38"/>
    <mergeCell ref="IW38:IY38"/>
    <mergeCell ref="HU38:HW38"/>
    <mergeCell ref="HY38:IA38"/>
    <mergeCell ref="IC38:IE38"/>
    <mergeCell ref="IG38:II38"/>
    <mergeCell ref="IK38:IM38"/>
    <mergeCell ref="IO38:IQ38"/>
    <mergeCell ref="EW38:EY38"/>
    <mergeCell ref="FA38:FC38"/>
    <mergeCell ref="GK38:GM38"/>
    <mergeCell ref="JA38:JC38"/>
    <mergeCell ref="JE38:JG38"/>
    <mergeCell ref="JI38:JK38"/>
    <mergeCell ref="JM38:JO38"/>
    <mergeCell ref="JQ38:JS38"/>
    <mergeCell ref="JU38:JW38"/>
    <mergeCell ref="JY38:KA38"/>
    <mergeCell ref="KC38:KE38"/>
    <mergeCell ref="KG38:KI38"/>
    <mergeCell ref="KK38:KM38"/>
    <mergeCell ref="KO38:KQ38"/>
    <mergeCell ref="KS38:KU38"/>
    <mergeCell ref="EC47:EE47"/>
    <mergeCell ref="EG47:EI47"/>
    <mergeCell ref="EK47:EM47"/>
    <mergeCell ref="EO47:EQ47"/>
    <mergeCell ref="ES47:EU47"/>
    <mergeCell ref="FE47:FG47"/>
    <mergeCell ref="FI47:FK47"/>
    <mergeCell ref="FM47:FO47"/>
    <mergeCell ref="FQ47:FS47"/>
    <mergeCell ref="EW47:EY47"/>
    <mergeCell ref="FA47:FC47"/>
    <mergeCell ref="GO38:GQ38"/>
    <mergeCell ref="GS38:GU38"/>
    <mergeCell ref="GW38:GY38"/>
    <mergeCell ref="KO47:KQ47"/>
    <mergeCell ref="HA38:HC38"/>
    <mergeCell ref="FY47:GA47"/>
    <mergeCell ref="GC47:GE47"/>
    <mergeCell ref="GG47:GI47"/>
    <mergeCell ref="GK47:GM47"/>
    <mergeCell ref="JU41:JW41"/>
    <mergeCell ref="JY41:KA41"/>
    <mergeCell ref="KC41:KE41"/>
    <mergeCell ref="KG41:KI41"/>
    <mergeCell ref="KK41:KM41"/>
    <mergeCell ref="KO41:KQ41"/>
    <mergeCell ref="KS41:KU41"/>
    <mergeCell ref="JI40:JK40"/>
    <mergeCell ref="ES39:EU39"/>
    <mergeCell ref="EW39:EY39"/>
    <mergeCell ref="FA39:FC39"/>
    <mergeCell ref="LA47:LC47"/>
    <mergeCell ref="LE47:LG47"/>
    <mergeCell ref="LI47:LK47"/>
    <mergeCell ref="LM47:LO47"/>
    <mergeCell ref="LQ47:LS47"/>
    <mergeCell ref="Y47:AA47"/>
    <mergeCell ref="AC47:AE47"/>
    <mergeCell ref="AG47:AI47"/>
    <mergeCell ref="AK47:AM47"/>
    <mergeCell ref="AO47:AQ47"/>
    <mergeCell ref="AS47:AU47"/>
    <mergeCell ref="AW47:AY47"/>
    <mergeCell ref="BA47:BC47"/>
    <mergeCell ref="BE47:BG47"/>
    <mergeCell ref="BI47:BK47"/>
    <mergeCell ref="BM47:BO47"/>
    <mergeCell ref="BQ47:BS47"/>
    <mergeCell ref="BU47:BW47"/>
    <mergeCell ref="BY47:CA47"/>
    <mergeCell ref="CC47:CE47"/>
    <mergeCell ref="CG47:CI47"/>
    <mergeCell ref="CK47:CM47"/>
    <mergeCell ref="CO47:CQ47"/>
    <mergeCell ref="CS47:CU47"/>
    <mergeCell ref="CW47:CY47"/>
    <mergeCell ref="DA47:DC47"/>
    <mergeCell ref="DE47:DG47"/>
    <mergeCell ref="DI47:DK47"/>
    <mergeCell ref="DM47:DO47"/>
    <mergeCell ref="DQ47:DS47"/>
    <mergeCell ref="DU47:DW47"/>
    <mergeCell ref="KS47:KU47"/>
    <mergeCell ref="BE49:BG49"/>
    <mergeCell ref="DY47:EA47"/>
    <mergeCell ref="IC47:IE47"/>
    <mergeCell ref="IG47:II47"/>
    <mergeCell ref="KO48:KQ48"/>
    <mergeCell ref="KS48:KU48"/>
    <mergeCell ref="IO48:IQ48"/>
    <mergeCell ref="IS48:IU48"/>
    <mergeCell ref="IW48:IY48"/>
    <mergeCell ref="JA48:JC48"/>
    <mergeCell ref="GO47:GQ47"/>
    <mergeCell ref="GS47:GU47"/>
    <mergeCell ref="GW47:GY47"/>
    <mergeCell ref="HA47:HC47"/>
    <mergeCell ref="HE47:HG47"/>
    <mergeCell ref="HI47:HK47"/>
    <mergeCell ref="KC47:KE47"/>
    <mergeCell ref="KG47:KI47"/>
    <mergeCell ref="KK47:KM47"/>
    <mergeCell ref="JE48:JG48"/>
    <mergeCell ref="FU48:FW48"/>
    <mergeCell ref="FY48:GA48"/>
    <mergeCell ref="GC48:GE48"/>
    <mergeCell ref="GG48:GI48"/>
    <mergeCell ref="GK48:GM48"/>
    <mergeCell ref="GO48:GQ48"/>
    <mergeCell ref="HM48:HO48"/>
    <mergeCell ref="IK48:IM48"/>
    <mergeCell ref="IK47:IM47"/>
    <mergeCell ref="IO47:IQ47"/>
    <mergeCell ref="IS47:IU47"/>
    <mergeCell ref="IW47:IY47"/>
    <mergeCell ref="CO48:CQ48"/>
    <mergeCell ref="EW48:EY48"/>
    <mergeCell ref="FA48:FC48"/>
    <mergeCell ref="FQ48:FS48"/>
    <mergeCell ref="BE48:BG48"/>
    <mergeCell ref="BI48:BK48"/>
    <mergeCell ref="BM48:BO48"/>
    <mergeCell ref="BQ48:BS48"/>
    <mergeCell ref="BU48:BW48"/>
    <mergeCell ref="BY48:CA48"/>
    <mergeCell ref="CC48:CE48"/>
    <mergeCell ref="CG48:CI48"/>
    <mergeCell ref="DY48:EA48"/>
    <mergeCell ref="EC48:EE48"/>
    <mergeCell ref="EG48:EI48"/>
    <mergeCell ref="EK48:EM48"/>
    <mergeCell ref="CS48:CU48"/>
    <mergeCell ref="CW48:CY48"/>
    <mergeCell ref="DA48:DC48"/>
    <mergeCell ref="DE48:DG48"/>
    <mergeCell ref="DI48:DK48"/>
    <mergeCell ref="DM48:DO48"/>
    <mergeCell ref="DQ48:DS48"/>
    <mergeCell ref="EO48:EQ48"/>
    <mergeCell ref="ES48:EU48"/>
    <mergeCell ref="DU48:DW48"/>
    <mergeCell ref="FM48:FO48"/>
    <mergeCell ref="BI49:BK49"/>
    <mergeCell ref="BM49:BO49"/>
    <mergeCell ref="BQ49:BS49"/>
    <mergeCell ref="BU49:BW49"/>
    <mergeCell ref="BY49:CA49"/>
    <mergeCell ref="CC49:CE49"/>
    <mergeCell ref="CG49:CI49"/>
    <mergeCell ref="CK49:CM49"/>
    <mergeCell ref="CO49:CQ49"/>
    <mergeCell ref="CS49:CU49"/>
    <mergeCell ref="CW49:CY49"/>
    <mergeCell ref="DA49:DC49"/>
    <mergeCell ref="DE49:DG49"/>
    <mergeCell ref="DI49:DK49"/>
    <mergeCell ref="DM49:DO49"/>
    <mergeCell ref="DQ49:DS49"/>
    <mergeCell ref="EK49:EM49"/>
    <mergeCell ref="DU49:DW49"/>
    <mergeCell ref="DY49:EA49"/>
    <mergeCell ref="EC49:EE49"/>
    <mergeCell ref="EG49:EI49"/>
    <mergeCell ref="ES49:EU49"/>
    <mergeCell ref="HQ49:HS49"/>
    <mergeCell ref="HU49:HW49"/>
    <mergeCell ref="ES50:EU50"/>
    <mergeCell ref="FE50:FG50"/>
    <mergeCell ref="FI50:FK50"/>
    <mergeCell ref="GS50:GU50"/>
    <mergeCell ref="GW50:GY50"/>
    <mergeCell ref="HA50:HC50"/>
    <mergeCell ref="HE50:HG50"/>
    <mergeCell ref="HI50:HK50"/>
    <mergeCell ref="HM50:HO50"/>
    <mergeCell ref="FU50:FW50"/>
    <mergeCell ref="FY50:GA50"/>
    <mergeCell ref="GC50:GE50"/>
    <mergeCell ref="GG50:GI50"/>
    <mergeCell ref="EW49:EY49"/>
    <mergeCell ref="FA49:FC49"/>
    <mergeCell ref="FM49:FO49"/>
    <mergeCell ref="FQ49:FS49"/>
    <mergeCell ref="FU49:FW49"/>
    <mergeCell ref="FY49:GA49"/>
    <mergeCell ref="GC49:GE49"/>
    <mergeCell ref="GW49:GY49"/>
    <mergeCell ref="HA49:HC49"/>
    <mergeCell ref="HE49:HG49"/>
    <mergeCell ref="HI49:HK49"/>
    <mergeCell ref="FM50:FO50"/>
    <mergeCell ref="FQ50:FS50"/>
    <mergeCell ref="CK50:CM50"/>
    <mergeCell ref="BU51:BW51"/>
    <mergeCell ref="BY51:CA51"/>
    <mergeCell ref="CC51:CE51"/>
    <mergeCell ref="CG51:CI51"/>
    <mergeCell ref="CK51:CM51"/>
    <mergeCell ref="CO57:CQ57"/>
    <mergeCell ref="CS57:CU57"/>
    <mergeCell ref="EO50:EQ50"/>
    <mergeCell ref="DQ57:DS57"/>
    <mergeCell ref="DU57:DW57"/>
    <mergeCell ref="DY57:EA57"/>
    <mergeCell ref="DA50:DC50"/>
    <mergeCell ref="DE50:DG50"/>
    <mergeCell ref="DQ50:DS50"/>
    <mergeCell ref="DU50:DW50"/>
    <mergeCell ref="DY50:EA50"/>
    <mergeCell ref="EC50:EE50"/>
    <mergeCell ref="EG50:EI50"/>
    <mergeCell ref="EK50:EM50"/>
    <mergeCell ref="DI50:DK50"/>
    <mergeCell ref="DM50:DO50"/>
    <mergeCell ref="CO50:CQ50"/>
    <mergeCell ref="CS50:CU50"/>
    <mergeCell ref="CW50:CY50"/>
    <mergeCell ref="EC57:EE57"/>
    <mergeCell ref="EG57:EI57"/>
    <mergeCell ref="EK57:EM57"/>
    <mergeCell ref="EO57:EQ57"/>
    <mergeCell ref="LI51:LK51"/>
    <mergeCell ref="LM51:LO51"/>
    <mergeCell ref="CO51:CQ51"/>
    <mergeCell ref="CS51:CU51"/>
    <mergeCell ref="CW51:CY51"/>
    <mergeCell ref="DA51:DC51"/>
    <mergeCell ref="DE51:DG51"/>
    <mergeCell ref="DI51:DK51"/>
    <mergeCell ref="DM51:DO51"/>
    <mergeCell ref="DQ51:DS51"/>
    <mergeCell ref="DU51:DW51"/>
    <mergeCell ref="DY51:EA51"/>
    <mergeCell ref="EC51:EE51"/>
    <mergeCell ref="EG51:EI51"/>
    <mergeCell ref="EK51:EM51"/>
    <mergeCell ref="EO51:EQ51"/>
    <mergeCell ref="JU51:JW51"/>
    <mergeCell ref="LI50:LK50"/>
    <mergeCell ref="LM50:LO50"/>
    <mergeCell ref="FI51:FK51"/>
    <mergeCell ref="KC50:KE50"/>
    <mergeCell ref="HQ57:HS57"/>
    <mergeCell ref="JQ51:JS51"/>
    <mergeCell ref="HU57:HW57"/>
    <mergeCell ref="HY57:IA57"/>
    <mergeCell ref="IC57:IE57"/>
    <mergeCell ref="IG57:II57"/>
    <mergeCell ref="IK57:IM57"/>
    <mergeCell ref="FE57:FG57"/>
    <mergeCell ref="FI57:FK57"/>
    <mergeCell ref="EW57:EY57"/>
    <mergeCell ref="FA57:FC57"/>
    <mergeCell ref="FM57:FO57"/>
    <mergeCell ref="FQ57:FS57"/>
    <mergeCell ref="FU57:FW57"/>
    <mergeCell ref="FY57:GA57"/>
    <mergeCell ref="GC57:GE57"/>
    <mergeCell ref="GG57:GI57"/>
    <mergeCell ref="GK57:GM57"/>
    <mergeCell ref="GO57:GQ57"/>
    <mergeCell ref="GS57:GU57"/>
    <mergeCell ref="GW57:GY57"/>
    <mergeCell ref="HA57:HC57"/>
    <mergeCell ref="IO57:IQ57"/>
    <mergeCell ref="IS57:IU57"/>
    <mergeCell ref="EW51:EY51"/>
    <mergeCell ref="FA51:FC51"/>
    <mergeCell ref="GW51:GY51"/>
    <mergeCell ref="HA51:HC51"/>
    <mergeCell ref="BI60:BK60"/>
    <mergeCell ref="BM60:BO60"/>
    <mergeCell ref="BQ60:BS60"/>
    <mergeCell ref="BU60:BW60"/>
    <mergeCell ref="BY60:CA60"/>
    <mergeCell ref="CC60:CE60"/>
    <mergeCell ref="CG60:CI60"/>
    <mergeCell ref="CK60:CM60"/>
    <mergeCell ref="JA60:JC60"/>
    <mergeCell ref="JE60:JG60"/>
    <mergeCell ref="JI60:JK60"/>
    <mergeCell ref="JM60:JO60"/>
    <mergeCell ref="JQ60:JS60"/>
    <mergeCell ref="JU60:JW60"/>
    <mergeCell ref="JY60:KA60"/>
    <mergeCell ref="EO60:EQ60"/>
    <mergeCell ref="ES60:EU60"/>
    <mergeCell ref="DA60:DC60"/>
    <mergeCell ref="DE60:DG60"/>
    <mergeCell ref="DI60:DK60"/>
    <mergeCell ref="DM60:DO60"/>
    <mergeCell ref="DQ60:DS60"/>
    <mergeCell ref="DU60:DW60"/>
    <mergeCell ref="DY60:EA60"/>
    <mergeCell ref="EC60:EE60"/>
    <mergeCell ref="EG60:EI60"/>
    <mergeCell ref="EK60:EM60"/>
    <mergeCell ref="CO60:CQ60"/>
    <mergeCell ref="CS60:CU60"/>
    <mergeCell ref="CW61:CY61"/>
    <mergeCell ref="DA61:DC61"/>
    <mergeCell ref="DE61:DG61"/>
    <mergeCell ref="DI61:DK61"/>
    <mergeCell ref="DM61:DO61"/>
    <mergeCell ref="EO61:EQ61"/>
    <mergeCell ref="ES61:EU61"/>
    <mergeCell ref="AW61:AY61"/>
    <mergeCell ref="BA61:BC61"/>
    <mergeCell ref="BE61:BG61"/>
    <mergeCell ref="BI61:BK61"/>
    <mergeCell ref="BM61:BO61"/>
    <mergeCell ref="BQ61:BS61"/>
    <mergeCell ref="BU61:BW61"/>
    <mergeCell ref="BY61:CA61"/>
    <mergeCell ref="CC61:CE61"/>
    <mergeCell ref="CG61:CI61"/>
    <mergeCell ref="CK61:CM61"/>
    <mergeCell ref="DQ61:DS61"/>
    <mergeCell ref="DU61:DW61"/>
    <mergeCell ref="DY61:EA61"/>
    <mergeCell ref="EC61:EE61"/>
    <mergeCell ref="EG61:EI61"/>
    <mergeCell ref="EK61:EM61"/>
    <mergeCell ref="CO61:CQ61"/>
    <mergeCell ref="AG63:AI63"/>
    <mergeCell ref="AK63:AM63"/>
    <mergeCell ref="DA62:DC62"/>
    <mergeCell ref="DE62:DG62"/>
    <mergeCell ref="DI62:DK62"/>
    <mergeCell ref="DM62:DO62"/>
    <mergeCell ref="DQ62:DS62"/>
    <mergeCell ref="DU62:DW62"/>
    <mergeCell ref="DY62:EA62"/>
    <mergeCell ref="EC62:EE62"/>
    <mergeCell ref="EG62:EI62"/>
    <mergeCell ref="GW62:GY62"/>
    <mergeCell ref="HA62:HC62"/>
    <mergeCell ref="ES62:EU62"/>
    <mergeCell ref="FE62:FG62"/>
    <mergeCell ref="FI62:FK62"/>
    <mergeCell ref="FM62:FO62"/>
    <mergeCell ref="FQ62:FS62"/>
    <mergeCell ref="FU62:FW62"/>
    <mergeCell ref="EO62:EQ62"/>
    <mergeCell ref="GS62:GU62"/>
    <mergeCell ref="AG62:AI62"/>
    <mergeCell ref="AK62:AM62"/>
    <mergeCell ref="AO62:AQ62"/>
    <mergeCell ref="AS62:AU62"/>
    <mergeCell ref="AW62:AY62"/>
    <mergeCell ref="BA62:BC62"/>
    <mergeCell ref="BE62:BG62"/>
    <mergeCell ref="BI62:BK62"/>
    <mergeCell ref="BM62:BO62"/>
    <mergeCell ref="BQ62:BS62"/>
    <mergeCell ref="BU62:BW62"/>
    <mergeCell ref="BY62:CA62"/>
    <mergeCell ref="CC62:CE62"/>
    <mergeCell ref="CG62:CI62"/>
    <mergeCell ref="CK62:CM62"/>
    <mergeCell ref="CO62:CQ62"/>
    <mergeCell ref="CG63:CI63"/>
    <mergeCell ref="CK63:CM63"/>
    <mergeCell ref="CO63:CQ63"/>
    <mergeCell ref="CS63:CU63"/>
    <mergeCell ref="CW63:CY63"/>
    <mergeCell ref="LM63:LO63"/>
    <mergeCell ref="JE63:JG63"/>
    <mergeCell ref="JI63:JK63"/>
    <mergeCell ref="JM63:JO63"/>
    <mergeCell ref="JQ63:JS63"/>
    <mergeCell ref="JU63:JW63"/>
    <mergeCell ref="JY63:KA63"/>
    <mergeCell ref="KC63:KE63"/>
    <mergeCell ref="KG63:KI63"/>
    <mergeCell ref="KK63:KM63"/>
    <mergeCell ref="KO63:KQ63"/>
    <mergeCell ref="KS63:KU63"/>
    <mergeCell ref="KW63:KY63"/>
    <mergeCell ref="GC63:GE63"/>
    <mergeCell ref="GG63:GI63"/>
    <mergeCell ref="GK63:GM63"/>
    <mergeCell ref="DA63:DC63"/>
    <mergeCell ref="DE63:DG63"/>
    <mergeCell ref="DI63:DK63"/>
    <mergeCell ref="DM63:DO63"/>
    <mergeCell ref="DQ63:DS63"/>
    <mergeCell ref="DU63:DW63"/>
    <mergeCell ref="BQ70:BS70"/>
    <mergeCell ref="BU70:BW70"/>
    <mergeCell ref="BY70:CA70"/>
    <mergeCell ref="CC70:CE70"/>
    <mergeCell ref="CG70:CI70"/>
    <mergeCell ref="CK70:CM70"/>
    <mergeCell ref="IK70:IM70"/>
    <mergeCell ref="IO70:IQ70"/>
    <mergeCell ref="IS70:IU70"/>
    <mergeCell ref="CO70:CQ70"/>
    <mergeCell ref="CS70:CU70"/>
    <mergeCell ref="CW70:CY70"/>
    <mergeCell ref="DA70:DC70"/>
    <mergeCell ref="DE70:DG70"/>
    <mergeCell ref="DI70:DK70"/>
    <mergeCell ref="DM70:DO70"/>
    <mergeCell ref="DQ70:DS70"/>
    <mergeCell ref="DU70:DW70"/>
    <mergeCell ref="DY70:EA70"/>
    <mergeCell ref="EC70:EE70"/>
    <mergeCell ref="EG70:EI70"/>
    <mergeCell ref="EK70:EM70"/>
    <mergeCell ref="EO70:EQ70"/>
    <mergeCell ref="ES70:EU70"/>
    <mergeCell ref="FE70:FG70"/>
    <mergeCell ref="FI70:FK70"/>
    <mergeCell ref="HU70:HW70"/>
    <mergeCell ref="HY70:IA70"/>
    <mergeCell ref="IC70:IE70"/>
    <mergeCell ref="IG70:II70"/>
    <mergeCell ref="EO72:EQ72"/>
    <mergeCell ref="ES72:EU72"/>
    <mergeCell ref="HE72:HG72"/>
    <mergeCell ref="HI72:HK72"/>
    <mergeCell ref="GO72:GQ72"/>
    <mergeCell ref="GW72:GY72"/>
    <mergeCell ref="Y72:AA72"/>
    <mergeCell ref="AC72:AE72"/>
    <mergeCell ref="AG72:AI72"/>
    <mergeCell ref="AK72:AM72"/>
    <mergeCell ref="AO72:AQ72"/>
    <mergeCell ref="AS72:AU72"/>
    <mergeCell ref="AW72:AY72"/>
    <mergeCell ref="BA72:BC72"/>
    <mergeCell ref="BE72:BG72"/>
    <mergeCell ref="BI72:BK72"/>
    <mergeCell ref="BM72:BO72"/>
    <mergeCell ref="BQ72:BS72"/>
    <mergeCell ref="BU72:BW72"/>
    <mergeCell ref="BY72:CA72"/>
    <mergeCell ref="CC72:CE72"/>
    <mergeCell ref="CG72:CI72"/>
    <mergeCell ref="CW72:CY72"/>
    <mergeCell ref="AO70:AQ70"/>
    <mergeCell ref="AS70:AU70"/>
    <mergeCell ref="AW70:AY70"/>
    <mergeCell ref="BA70:BC70"/>
    <mergeCell ref="BM70:BO70"/>
    <mergeCell ref="BE70:BG70"/>
    <mergeCell ref="BI70:BK70"/>
    <mergeCell ref="AO73:AQ73"/>
    <mergeCell ref="AS73:AU73"/>
    <mergeCell ref="AW73:AY73"/>
    <mergeCell ref="BA73:BC73"/>
    <mergeCell ref="BE73:BG73"/>
    <mergeCell ref="BI73:BK73"/>
    <mergeCell ref="BM73:BO73"/>
    <mergeCell ref="BQ73:BS73"/>
    <mergeCell ref="BU73:BW73"/>
    <mergeCell ref="BY73:CA73"/>
    <mergeCell ref="CC73:CE73"/>
    <mergeCell ref="CG73:CI73"/>
    <mergeCell ref="FU74:FW74"/>
    <mergeCell ref="FQ74:FS74"/>
    <mergeCell ref="CW74:CY74"/>
    <mergeCell ref="DA74:DC74"/>
    <mergeCell ref="DE74:DG74"/>
    <mergeCell ref="DI74:DK74"/>
    <mergeCell ref="DM74:DO74"/>
    <mergeCell ref="DQ74:DS74"/>
    <mergeCell ref="DU74:DW74"/>
    <mergeCell ref="DY74:EA74"/>
    <mergeCell ref="EC74:EE74"/>
    <mergeCell ref="EG74:EI74"/>
    <mergeCell ref="EK74:EM74"/>
    <mergeCell ref="EO74:EQ74"/>
    <mergeCell ref="ES74:EU74"/>
    <mergeCell ref="CK73:CM73"/>
    <mergeCell ref="FI74:FK74"/>
    <mergeCell ref="FA70:FC70"/>
    <mergeCell ref="LE74:LG74"/>
    <mergeCell ref="LI74:LK74"/>
    <mergeCell ref="LM74:LO74"/>
    <mergeCell ref="LQ74:LS74"/>
    <mergeCell ref="Y74:AA74"/>
    <mergeCell ref="AC74:AE74"/>
    <mergeCell ref="AG74:AI74"/>
    <mergeCell ref="AK74:AM74"/>
    <mergeCell ref="AO74:AQ74"/>
    <mergeCell ref="AS74:AU74"/>
    <mergeCell ref="AW74:AY74"/>
    <mergeCell ref="BA74:BC74"/>
    <mergeCell ref="BE74:BG74"/>
    <mergeCell ref="BI74:BK74"/>
    <mergeCell ref="BM74:BO74"/>
    <mergeCell ref="BQ74:BS74"/>
    <mergeCell ref="BU74:BW74"/>
    <mergeCell ref="BY74:CA74"/>
    <mergeCell ref="CC74:CE74"/>
    <mergeCell ref="CG74:CI74"/>
    <mergeCell ref="CK74:CM74"/>
    <mergeCell ref="CO74:CQ74"/>
    <mergeCell ref="CS74:CU74"/>
    <mergeCell ref="JQ74:JS74"/>
    <mergeCell ref="JU74:JW74"/>
    <mergeCell ref="FM74:FO74"/>
    <mergeCell ref="KO74:KQ74"/>
    <mergeCell ref="KS74:KU74"/>
    <mergeCell ref="KW74:KY74"/>
    <mergeCell ref="LA74:LC74"/>
    <mergeCell ref="IC74:IE74"/>
    <mergeCell ref="IG74:II74"/>
    <mergeCell ref="LQ77:LS77"/>
    <mergeCell ref="Y77:AA77"/>
    <mergeCell ref="AC77:AE77"/>
    <mergeCell ref="AG77:AI77"/>
    <mergeCell ref="AK77:AM77"/>
    <mergeCell ref="AO77:AQ77"/>
    <mergeCell ref="AS77:AU77"/>
    <mergeCell ref="AW77:AY77"/>
    <mergeCell ref="BA77:BC77"/>
    <mergeCell ref="BE77:BG77"/>
    <mergeCell ref="BI77:BK77"/>
    <mergeCell ref="BM77:BO77"/>
    <mergeCell ref="BQ77:BS77"/>
    <mergeCell ref="BU77:BW77"/>
    <mergeCell ref="BY77:CA77"/>
    <mergeCell ref="CC77:CE77"/>
    <mergeCell ref="CG77:CI77"/>
    <mergeCell ref="CK77:CM77"/>
    <mergeCell ref="CO77:CQ77"/>
    <mergeCell ref="CS77:CU77"/>
    <mergeCell ref="CW77:CY77"/>
    <mergeCell ref="DA77:DC77"/>
    <mergeCell ref="DI77:DK77"/>
    <mergeCell ref="KK77:KM77"/>
    <mergeCell ref="KO77:KQ77"/>
    <mergeCell ref="KS77:KU77"/>
    <mergeCell ref="KW77:KY77"/>
    <mergeCell ref="LA77:LC77"/>
    <mergeCell ref="LE77:LG77"/>
    <mergeCell ref="LI77:LK77"/>
    <mergeCell ref="LM77:LO77"/>
    <mergeCell ref="DU77:DW77"/>
    <mergeCell ref="BE78:BG78"/>
    <mergeCell ref="BI78:BK78"/>
    <mergeCell ref="BM78:BO78"/>
    <mergeCell ref="BQ78:BS78"/>
    <mergeCell ref="BU78:BW78"/>
    <mergeCell ref="BY78:CA78"/>
    <mergeCell ref="CC78:CE78"/>
    <mergeCell ref="CG78:CI78"/>
    <mergeCell ref="CK78:CM78"/>
    <mergeCell ref="KS78:KU78"/>
    <mergeCell ref="KW78:KY78"/>
    <mergeCell ref="LA78:LC78"/>
    <mergeCell ref="LE78:LG78"/>
    <mergeCell ref="LI78:LK78"/>
    <mergeCell ref="LM78:LO78"/>
    <mergeCell ref="DM77:DO77"/>
    <mergeCell ref="DQ77:DS77"/>
    <mergeCell ref="IG77:II77"/>
    <mergeCell ref="IK77:IM77"/>
    <mergeCell ref="KC78:KE78"/>
    <mergeCell ref="KG78:KI78"/>
    <mergeCell ref="KK78:KM78"/>
    <mergeCell ref="KO78:KQ78"/>
    <mergeCell ref="CO78:CQ78"/>
    <mergeCell ref="CS78:CU78"/>
    <mergeCell ref="CW78:CY78"/>
    <mergeCell ref="DE78:DG78"/>
    <mergeCell ref="DI78:DK78"/>
    <mergeCell ref="IO78:IQ78"/>
    <mergeCell ref="HY78:IA78"/>
    <mergeCell ref="IC78:IE78"/>
    <mergeCell ref="DY77:EA77"/>
    <mergeCell ref="GH4:GI4"/>
    <mergeCell ref="GL4:GM4"/>
    <mergeCell ref="GP4:GQ4"/>
    <mergeCell ref="GT4:GU4"/>
    <mergeCell ref="GX4:GY4"/>
    <mergeCell ref="HB4:HC4"/>
    <mergeCell ref="DB27:DC27"/>
    <mergeCell ref="DF27:DG27"/>
    <mergeCell ref="DJ27:DK27"/>
    <mergeCell ref="DN27:DO27"/>
    <mergeCell ref="ED27:EE27"/>
    <mergeCell ref="EH27:EI27"/>
    <mergeCell ref="EL27:EM27"/>
    <mergeCell ref="DB4:DC4"/>
    <mergeCell ref="DF4:DG4"/>
    <mergeCell ref="DJ4:DK4"/>
    <mergeCell ref="DN4:DO4"/>
    <mergeCell ref="DR4:DS4"/>
    <mergeCell ref="DV4:DW4"/>
    <mergeCell ref="DZ4:EA4"/>
    <mergeCell ref="ED4:EE4"/>
    <mergeCell ref="EH4:EI4"/>
    <mergeCell ref="EL4:EM4"/>
    <mergeCell ref="EP4:EQ4"/>
    <mergeCell ref="EP21:EQ21"/>
    <mergeCell ref="ET21:EU21"/>
    <mergeCell ref="FF21:FG21"/>
    <mergeCell ref="FJ21:FK21"/>
    <mergeCell ref="GX19:GY19"/>
    <mergeCell ref="GP11:GQ11"/>
    <mergeCell ref="GT11:GU11"/>
    <mergeCell ref="GX11:GY11"/>
    <mergeCell ref="LQ78:LS78"/>
    <mergeCell ref="EO78:EQ78"/>
    <mergeCell ref="FM70:FO70"/>
    <mergeCell ref="FQ70:FS70"/>
    <mergeCell ref="FU70:FW70"/>
    <mergeCell ref="FY70:GA70"/>
    <mergeCell ref="GC70:GE70"/>
    <mergeCell ref="GG70:GI70"/>
    <mergeCell ref="GK70:GM70"/>
    <mergeCell ref="GO70:GQ70"/>
    <mergeCell ref="GS70:GU70"/>
    <mergeCell ref="GW70:GY70"/>
    <mergeCell ref="HA70:HC70"/>
    <mergeCell ref="HE70:HG70"/>
    <mergeCell ref="HI70:HK70"/>
    <mergeCell ref="AL4:AM4"/>
    <mergeCell ref="AP4:AQ4"/>
    <mergeCell ref="AT4:AU4"/>
    <mergeCell ref="AX4:AY4"/>
    <mergeCell ref="BB4:BC4"/>
    <mergeCell ref="BF4:BG4"/>
    <mergeCell ref="BJ4:BK4"/>
    <mergeCell ref="BN4:BO4"/>
    <mergeCell ref="BR4:BS4"/>
    <mergeCell ref="BV4:BW4"/>
    <mergeCell ref="BZ4:CA4"/>
    <mergeCell ref="JB4:JC4"/>
    <mergeCell ref="JF4:JG4"/>
    <mergeCell ref="JJ4:JK4"/>
    <mergeCell ref="JN4:JO4"/>
    <mergeCell ref="JR4:JS4"/>
    <mergeCell ref="JV4:JW4"/>
    <mergeCell ref="KT33:KU33"/>
    <mergeCell ref="KX33:KY33"/>
    <mergeCell ref="LB33:LC33"/>
    <mergeCell ref="LF33:LG33"/>
    <mergeCell ref="LJ33:LK33"/>
    <mergeCell ref="KT31:KU31"/>
    <mergeCell ref="KX31:KY31"/>
    <mergeCell ref="LB31:LC31"/>
    <mergeCell ref="LF31:LG31"/>
    <mergeCell ref="LJ31:LK31"/>
    <mergeCell ref="GH31:GI31"/>
    <mergeCell ref="GL31:GM31"/>
    <mergeCell ref="CL31:CM31"/>
    <mergeCell ref="CP31:CQ31"/>
    <mergeCell ref="CT31:CU31"/>
    <mergeCell ref="LN33:LO33"/>
    <mergeCell ref="DV33:DW33"/>
    <mergeCell ref="DZ33:EA33"/>
    <mergeCell ref="ED33:EE33"/>
    <mergeCell ref="EH33:EI33"/>
    <mergeCell ref="EL33:EM33"/>
    <mergeCell ref="EP33:EQ33"/>
    <mergeCell ref="ET33:EU33"/>
    <mergeCell ref="EX33:EY33"/>
    <mergeCell ref="FB33:FC33"/>
    <mergeCell ref="FF33:FG33"/>
    <mergeCell ref="FJ33:FK33"/>
    <mergeCell ref="FN33:FO33"/>
    <mergeCell ref="FR33:FS33"/>
    <mergeCell ref="FV33:FW33"/>
    <mergeCell ref="FZ33:GA33"/>
    <mergeCell ref="HR31:HS31"/>
    <mergeCell ref="Z33:AA33"/>
    <mergeCell ref="V33:W33"/>
    <mergeCell ref="N33:O33"/>
    <mergeCell ref="N31:O31"/>
    <mergeCell ref="V31:W31"/>
    <mergeCell ref="Z31:AA31"/>
    <mergeCell ref="AD31:AE31"/>
    <mergeCell ref="AH31:AI31"/>
    <mergeCell ref="AL31:AM31"/>
    <mergeCell ref="AP31:AQ31"/>
    <mergeCell ref="AT31:AU31"/>
    <mergeCell ref="AX31:AY31"/>
    <mergeCell ref="BB31:BC31"/>
    <mergeCell ref="BF31:BG31"/>
    <mergeCell ref="BJ31:BK31"/>
    <mergeCell ref="BN31:BO31"/>
    <mergeCell ref="GP31:GQ31"/>
    <mergeCell ref="BR31:BS31"/>
    <mergeCell ref="BV31:BW31"/>
    <mergeCell ref="BZ31:CA31"/>
    <mergeCell ref="CD31:CE31"/>
    <mergeCell ref="CH31:CI31"/>
    <mergeCell ref="CX31:CY31"/>
    <mergeCell ref="DF33:DG33"/>
    <mergeCell ref="AD33:AE33"/>
    <mergeCell ref="GL33:GM33"/>
    <mergeCell ref="HV31:HW31"/>
    <mergeCell ref="HZ31:IA31"/>
    <mergeCell ref="ID31:IE31"/>
    <mergeCell ref="IH31:II31"/>
    <mergeCell ref="IL31:IM31"/>
    <mergeCell ref="IP31:IQ31"/>
    <mergeCell ref="IT31:IU31"/>
    <mergeCell ref="IX31:IY31"/>
    <mergeCell ref="JB31:JC31"/>
    <mergeCell ref="JV31:JW31"/>
    <mergeCell ref="JZ31:KA31"/>
    <mergeCell ref="KD31:KE31"/>
    <mergeCell ref="KP31:KQ31"/>
    <mergeCell ref="JN31:JO31"/>
    <mergeCell ref="JR31:JS31"/>
    <mergeCell ref="GD33:GE33"/>
    <mergeCell ref="HR33:HS33"/>
    <mergeCell ref="HV33:HW33"/>
    <mergeCell ref="HZ33:IA33"/>
    <mergeCell ref="ID33:IE33"/>
    <mergeCell ref="GH33:GI33"/>
    <mergeCell ref="HB33:HC33"/>
    <mergeCell ref="HF33:HG33"/>
    <mergeCell ref="HJ33:HK33"/>
    <mergeCell ref="HN33:HO33"/>
    <mergeCell ref="KP33:KQ33"/>
    <mergeCell ref="KH31:KI31"/>
    <mergeCell ref="KL31:KM31"/>
    <mergeCell ref="JV33:JW33"/>
    <mergeCell ref="JZ33:KA33"/>
    <mergeCell ref="KD33:KE33"/>
    <mergeCell ref="KH33:KI33"/>
    <mergeCell ref="Z29:AA29"/>
    <mergeCell ref="AD29:AE29"/>
    <mergeCell ref="AH29:AI29"/>
    <mergeCell ref="AL29:AM29"/>
    <mergeCell ref="AP29:AQ29"/>
    <mergeCell ref="AT29:AU29"/>
    <mergeCell ref="AX29:AY29"/>
    <mergeCell ref="BB29:BC29"/>
    <mergeCell ref="BF29:BG29"/>
    <mergeCell ref="BJ29:BK29"/>
    <mergeCell ref="BN29:BO29"/>
    <mergeCell ref="BR29:BS29"/>
    <mergeCell ref="BV29:BW29"/>
    <mergeCell ref="BZ29:CA29"/>
    <mergeCell ref="CD29:CE29"/>
    <mergeCell ref="ED29:EE29"/>
    <mergeCell ref="BU41:BW41"/>
    <mergeCell ref="BY41:CA41"/>
    <mergeCell ref="CC41:CE41"/>
    <mergeCell ref="CG41:CI41"/>
    <mergeCell ref="CK41:CM41"/>
    <mergeCell ref="CO41:CQ41"/>
    <mergeCell ref="CS41:CU41"/>
    <mergeCell ref="CW41:CY41"/>
    <mergeCell ref="DA41:DC41"/>
    <mergeCell ref="DE41:DG41"/>
    <mergeCell ref="DI41:DK41"/>
    <mergeCell ref="DM41:DO41"/>
    <mergeCell ref="DQ41:DS41"/>
    <mergeCell ref="DU41:DW41"/>
    <mergeCell ref="DY41:EA41"/>
    <mergeCell ref="EC41:EE41"/>
    <mergeCell ref="GW41:GY41"/>
    <mergeCell ref="HA41:HC41"/>
    <mergeCell ref="GK40:GM40"/>
    <mergeCell ref="GO40:GQ40"/>
    <mergeCell ref="BU40:BW40"/>
    <mergeCell ref="BY40:CA40"/>
    <mergeCell ref="CC40:CE40"/>
    <mergeCell ref="CG40:CI40"/>
    <mergeCell ref="CK40:CM40"/>
    <mergeCell ref="CO40:CQ40"/>
    <mergeCell ref="CS40:CU40"/>
    <mergeCell ref="CW40:CY40"/>
    <mergeCell ref="DA40:DC40"/>
    <mergeCell ref="DE40:DG40"/>
    <mergeCell ref="DI40:DK40"/>
    <mergeCell ref="JF31:JG31"/>
    <mergeCell ref="JJ31:JK31"/>
    <mergeCell ref="DB31:DC31"/>
    <mergeCell ref="DF31:DG31"/>
    <mergeCell ref="DJ31:DK31"/>
    <mergeCell ref="DN31:DO31"/>
    <mergeCell ref="DR31:DS31"/>
    <mergeCell ref="DV31:DW31"/>
    <mergeCell ref="IH33:II33"/>
    <mergeCell ref="IL33:IM33"/>
    <mergeCell ref="IP33:IQ33"/>
    <mergeCell ref="IT33:IU33"/>
    <mergeCell ref="IX33:IY33"/>
    <mergeCell ref="EO41:EQ41"/>
    <mergeCell ref="ES41:EU41"/>
    <mergeCell ref="FI41:FK41"/>
    <mergeCell ref="FM41:FO41"/>
    <mergeCell ref="FQ41:FS41"/>
    <mergeCell ref="FU41:FW41"/>
    <mergeCell ref="FY41:GA41"/>
    <mergeCell ref="GC41:GE41"/>
    <mergeCell ref="GG41:GI41"/>
    <mergeCell ref="GK41:GM41"/>
    <mergeCell ref="GO41:GQ41"/>
    <mergeCell ref="GS41:GU41"/>
    <mergeCell ref="EH29:EI29"/>
    <mergeCell ref="EL29:EM29"/>
    <mergeCell ref="EP29:EQ29"/>
    <mergeCell ref="EX29:EY29"/>
    <mergeCell ref="FB29:FC29"/>
    <mergeCell ref="FF29:FG29"/>
    <mergeCell ref="FJ29:FK29"/>
    <mergeCell ref="FN29:FO29"/>
    <mergeCell ref="FR29:FS29"/>
    <mergeCell ref="FV29:FW29"/>
    <mergeCell ref="FZ29:GA29"/>
    <mergeCell ref="GD29:GE29"/>
    <mergeCell ref="GH29:GI29"/>
    <mergeCell ref="GL29:GM29"/>
    <mergeCell ref="GP29:GQ29"/>
    <mergeCell ref="FE39:FG39"/>
    <mergeCell ref="FI39:FK39"/>
    <mergeCell ref="FM39:FO39"/>
    <mergeCell ref="FQ39:FS39"/>
    <mergeCell ref="FU39:FW39"/>
    <mergeCell ref="EG41:EI41"/>
    <mergeCell ref="EK41:EM41"/>
    <mergeCell ref="GO37:GR37"/>
    <mergeCell ref="GC39:GE39"/>
    <mergeCell ref="KT29:KU29"/>
    <mergeCell ref="KX29:KY29"/>
    <mergeCell ref="LB29:LC29"/>
    <mergeCell ref="LF29:LG29"/>
    <mergeCell ref="LJ29:LK29"/>
    <mergeCell ref="LN29:LO29"/>
    <mergeCell ref="LR29:LS29"/>
    <mergeCell ref="HB29:HC29"/>
    <mergeCell ref="HF29:HG29"/>
    <mergeCell ref="HJ29:HK29"/>
    <mergeCell ref="HN29:HO29"/>
    <mergeCell ref="HR29:HS29"/>
    <mergeCell ref="HV29:HW29"/>
    <mergeCell ref="HZ29:IA29"/>
    <mergeCell ref="ID29:IE29"/>
    <mergeCell ref="IH29:II29"/>
    <mergeCell ref="IL29:IM29"/>
    <mergeCell ref="IP29:IQ29"/>
    <mergeCell ref="IT29:IU29"/>
    <mergeCell ref="IX29:IY29"/>
    <mergeCell ref="JB29:JC29"/>
    <mergeCell ref="JF29:JG29"/>
    <mergeCell ref="JJ29:JK29"/>
    <mergeCell ref="JN29:JO29"/>
    <mergeCell ref="JV29:JW29"/>
    <mergeCell ref="JZ29:KA29"/>
    <mergeCell ref="KD29:KE29"/>
    <mergeCell ref="KH29:KI29"/>
    <mergeCell ref="KL29:KM29"/>
    <mergeCell ref="KP29:KQ29"/>
    <mergeCell ref="U41:W41"/>
    <mergeCell ref="Y41:AA41"/>
    <mergeCell ref="AC41:AE41"/>
    <mergeCell ref="AG41:AI41"/>
    <mergeCell ref="AK41:AM41"/>
    <mergeCell ref="AO41:AQ41"/>
    <mergeCell ref="AS41:AU41"/>
    <mergeCell ref="AW41:AY41"/>
    <mergeCell ref="BA41:BC41"/>
    <mergeCell ref="BE41:BG41"/>
    <mergeCell ref="BI41:BK41"/>
    <mergeCell ref="BM41:BO41"/>
    <mergeCell ref="BQ41:BS41"/>
    <mergeCell ref="M40:O40"/>
    <mergeCell ref="U40:W40"/>
    <mergeCell ref="Y40:AA40"/>
    <mergeCell ref="AC40:AE40"/>
    <mergeCell ref="AG40:AI40"/>
    <mergeCell ref="AK40:AM40"/>
    <mergeCell ref="AO40:AQ40"/>
    <mergeCell ref="AS40:AU40"/>
    <mergeCell ref="AW40:AY40"/>
    <mergeCell ref="BA40:BC40"/>
    <mergeCell ref="BE40:BG40"/>
    <mergeCell ref="BI40:BK40"/>
    <mergeCell ref="BM40:BO40"/>
    <mergeCell ref="BQ40:BS40"/>
    <mergeCell ref="KW41:KY41"/>
    <mergeCell ref="LA41:LC41"/>
    <mergeCell ref="LE41:LG41"/>
    <mergeCell ref="LI41:LK41"/>
    <mergeCell ref="LM41:LO41"/>
    <mergeCell ref="LQ41:LS41"/>
    <mergeCell ref="HE41:HG41"/>
    <mergeCell ref="HI41:HK41"/>
    <mergeCell ref="HM41:HO41"/>
    <mergeCell ref="HQ41:HS41"/>
    <mergeCell ref="HU41:HW41"/>
    <mergeCell ref="HY41:IA41"/>
    <mergeCell ref="IC41:IE41"/>
    <mergeCell ref="IG41:II41"/>
    <mergeCell ref="IK41:IM41"/>
    <mergeCell ref="IO41:IQ41"/>
    <mergeCell ref="IS41:IU41"/>
    <mergeCell ref="IW41:IY41"/>
    <mergeCell ref="JA41:JC41"/>
    <mergeCell ref="JE41:JG41"/>
    <mergeCell ref="JI41:JK41"/>
    <mergeCell ref="JM41:JO41"/>
    <mergeCell ref="JQ41:JS41"/>
    <mergeCell ref="LM40:LO40"/>
    <mergeCell ref="LQ40:LS40"/>
    <mergeCell ref="GS40:GU40"/>
    <mergeCell ref="GW40:GY40"/>
    <mergeCell ref="HA40:HC40"/>
    <mergeCell ref="HE40:HG40"/>
    <mergeCell ref="HI40:HK40"/>
    <mergeCell ref="HM40:HO40"/>
    <mergeCell ref="HQ40:HS40"/>
    <mergeCell ref="HU40:HW40"/>
    <mergeCell ref="HY40:IA40"/>
    <mergeCell ref="IC40:IE40"/>
    <mergeCell ref="IG40:II40"/>
    <mergeCell ref="IK40:IM40"/>
    <mergeCell ref="IO40:IQ40"/>
    <mergeCell ref="IS40:IU40"/>
    <mergeCell ref="IW40:IY40"/>
    <mergeCell ref="JA40:JC40"/>
    <mergeCell ref="JE40:JG40"/>
    <mergeCell ref="GG39:GI39"/>
    <mergeCell ref="GK39:GM39"/>
    <mergeCell ref="GO39:GQ39"/>
    <mergeCell ref="DM40:DO40"/>
    <mergeCell ref="DQ40:DS40"/>
    <mergeCell ref="DU40:DW40"/>
    <mergeCell ref="DY40:EA40"/>
    <mergeCell ref="KC40:KE40"/>
    <mergeCell ref="KG40:KI40"/>
    <mergeCell ref="KK40:KM40"/>
    <mergeCell ref="KO40:KQ40"/>
    <mergeCell ref="KS40:KU40"/>
    <mergeCell ref="KW40:KY40"/>
    <mergeCell ref="LA40:LC40"/>
    <mergeCell ref="LE40:LG40"/>
    <mergeCell ref="LI40:LK40"/>
    <mergeCell ref="DE39:DG39"/>
    <mergeCell ref="DI39:DK39"/>
    <mergeCell ref="DM39:DO39"/>
    <mergeCell ref="DQ39:DS39"/>
    <mergeCell ref="DU39:DW39"/>
    <mergeCell ref="FY39:GA39"/>
    <mergeCell ref="DY39:EA39"/>
    <mergeCell ref="JM40:JO40"/>
    <mergeCell ref="JQ40:JS40"/>
    <mergeCell ref="JU40:JW40"/>
    <mergeCell ref="JY40:KA40"/>
    <mergeCell ref="EC40:EE40"/>
    <mergeCell ref="EG40:EI40"/>
    <mergeCell ref="EK40:EM40"/>
    <mergeCell ref="EO40:EQ40"/>
    <mergeCell ref="ES40:EU40"/>
    <mergeCell ref="EW40:EY40"/>
    <mergeCell ref="FA40:FC40"/>
    <mergeCell ref="FE40:FG40"/>
    <mergeCell ref="FI40:FK40"/>
    <mergeCell ref="FM40:FO40"/>
    <mergeCell ref="FQ40:FS40"/>
    <mergeCell ref="FU40:FW40"/>
    <mergeCell ref="FY40:GA40"/>
    <mergeCell ref="GC40:GE40"/>
    <mergeCell ref="GG40:GI40"/>
    <mergeCell ref="JE39:JG39"/>
    <mergeCell ref="EC39:EE39"/>
    <mergeCell ref="EG39:EI39"/>
    <mergeCell ref="EK39:EM39"/>
    <mergeCell ref="EO39:EQ39"/>
    <mergeCell ref="JY39:KA39"/>
    <mergeCell ref="U39:W39"/>
    <mergeCell ref="Y39:AA39"/>
    <mergeCell ref="AC39:AE39"/>
    <mergeCell ref="AG39:AI39"/>
    <mergeCell ref="AK39:AM39"/>
    <mergeCell ref="AO39:AQ39"/>
    <mergeCell ref="AS39:AU39"/>
    <mergeCell ref="AW39:AY39"/>
    <mergeCell ref="BA39:BC39"/>
    <mergeCell ref="BE39:BG39"/>
    <mergeCell ref="BI39:BK39"/>
    <mergeCell ref="BM39:BO39"/>
    <mergeCell ref="BQ39:BS39"/>
    <mergeCell ref="BU39:BW39"/>
    <mergeCell ref="BY39:CA39"/>
    <mergeCell ref="CW39:CY39"/>
    <mergeCell ref="DA39:DC39"/>
    <mergeCell ref="LE39:LG39"/>
    <mergeCell ref="LI39:LK39"/>
    <mergeCell ref="LM39:LO39"/>
    <mergeCell ref="LQ39:LS39"/>
    <mergeCell ref="GS39:GU39"/>
    <mergeCell ref="GW39:GY39"/>
    <mergeCell ref="HA39:HC39"/>
    <mergeCell ref="HE39:HG39"/>
    <mergeCell ref="HI39:HK39"/>
    <mergeCell ref="HM39:HO39"/>
    <mergeCell ref="HQ39:HS39"/>
    <mergeCell ref="HU39:HW39"/>
    <mergeCell ref="HY39:IA39"/>
    <mergeCell ref="IC39:IE39"/>
    <mergeCell ref="IG39:II39"/>
    <mergeCell ref="IK39:IM39"/>
    <mergeCell ref="IO39:IQ39"/>
    <mergeCell ref="IS39:IU39"/>
    <mergeCell ref="IW39:IY39"/>
    <mergeCell ref="JA39:JC39"/>
    <mergeCell ref="JI39:JK39"/>
    <mergeCell ref="JM39:JO39"/>
    <mergeCell ref="JQ39:JS39"/>
    <mergeCell ref="JU39:JW39"/>
    <mergeCell ref="KC39:KE39"/>
    <mergeCell ref="KG39:KI39"/>
    <mergeCell ref="KK39:KM39"/>
    <mergeCell ref="KO39:KQ39"/>
    <mergeCell ref="KS39:KU39"/>
    <mergeCell ref="KW39:KY39"/>
    <mergeCell ref="LA39:LC39"/>
    <mergeCell ref="BY58:CA58"/>
    <mergeCell ref="CC58:CE58"/>
    <mergeCell ref="CG58:CI58"/>
    <mergeCell ref="CK58:CM58"/>
    <mergeCell ref="CO58:CQ58"/>
    <mergeCell ref="CS58:CU58"/>
    <mergeCell ref="CW58:CY58"/>
    <mergeCell ref="DA58:DC58"/>
    <mergeCell ref="DE58:DG58"/>
    <mergeCell ref="DI58:DK58"/>
    <mergeCell ref="DM58:DO58"/>
    <mergeCell ref="BY57:CA57"/>
    <mergeCell ref="CC57:CE57"/>
    <mergeCell ref="CG57:CI57"/>
    <mergeCell ref="CK57:CM57"/>
    <mergeCell ref="DI57:DK57"/>
    <mergeCell ref="DM57:DO57"/>
    <mergeCell ref="CW57:CY57"/>
    <mergeCell ref="DA57:DC57"/>
    <mergeCell ref="DE57:DG57"/>
    <mergeCell ref="AK51:AM51"/>
    <mergeCell ref="AO51:AQ51"/>
    <mergeCell ref="AS51:AU51"/>
    <mergeCell ref="AW51:AY51"/>
    <mergeCell ref="BA51:BC51"/>
    <mergeCell ref="BE51:BG51"/>
    <mergeCell ref="BI51:BK51"/>
    <mergeCell ref="BM51:BO51"/>
    <mergeCell ref="BQ51:BS51"/>
    <mergeCell ref="U58:W58"/>
    <mergeCell ref="Y58:AA58"/>
    <mergeCell ref="AC58:AE58"/>
    <mergeCell ref="AG58:AI58"/>
    <mergeCell ref="AK58:AM58"/>
    <mergeCell ref="AO58:AQ58"/>
    <mergeCell ref="AS58:AU58"/>
    <mergeCell ref="AW58:AY58"/>
    <mergeCell ref="BA58:BC58"/>
    <mergeCell ref="BE58:BG58"/>
    <mergeCell ref="BI58:BK58"/>
    <mergeCell ref="BM58:BO58"/>
    <mergeCell ref="BQ58:BS58"/>
    <mergeCell ref="U56:W56"/>
    <mergeCell ref="LA64:LC64"/>
    <mergeCell ref="LE64:LG64"/>
    <mergeCell ref="LI64:LK64"/>
    <mergeCell ref="BU58:BW58"/>
    <mergeCell ref="Y57:AA57"/>
    <mergeCell ref="AC57:AE57"/>
    <mergeCell ref="AG57:AI57"/>
    <mergeCell ref="AK57:AM57"/>
    <mergeCell ref="AO57:AQ57"/>
    <mergeCell ref="AS57:AU57"/>
    <mergeCell ref="AW57:AY57"/>
    <mergeCell ref="BA57:BC57"/>
    <mergeCell ref="BE57:BG57"/>
    <mergeCell ref="BI57:BK57"/>
    <mergeCell ref="BM57:BO57"/>
    <mergeCell ref="BQ57:BS57"/>
    <mergeCell ref="BU57:BW57"/>
    <mergeCell ref="CG64:CI64"/>
    <mergeCell ref="IK58:IM58"/>
    <mergeCell ref="LI58:LK58"/>
    <mergeCell ref="DQ58:DS58"/>
    <mergeCell ref="DU58:DW58"/>
    <mergeCell ref="DY58:EA58"/>
    <mergeCell ref="EC58:EE58"/>
    <mergeCell ref="EG58:EI58"/>
    <mergeCell ref="EK58:EM58"/>
    <mergeCell ref="EO58:EQ58"/>
    <mergeCell ref="ES58:EU58"/>
    <mergeCell ref="FA64:FC64"/>
    <mergeCell ref="FE64:FG64"/>
    <mergeCell ref="FI64:FK64"/>
    <mergeCell ref="FM64:FO64"/>
    <mergeCell ref="CS62:CU62"/>
    <mergeCell ref="GK64:GM64"/>
    <mergeCell ref="GO64:GQ64"/>
    <mergeCell ref="GS64:GU64"/>
    <mergeCell ref="GW64:GY64"/>
    <mergeCell ref="KW58:KY58"/>
    <mergeCell ref="HI64:HK64"/>
    <mergeCell ref="HM64:HO64"/>
    <mergeCell ref="KK64:KM64"/>
    <mergeCell ref="KO64:KQ64"/>
    <mergeCell ref="KS64:KU64"/>
    <mergeCell ref="CW62:CY62"/>
    <mergeCell ref="HQ61:HS61"/>
    <mergeCell ref="HU61:HW61"/>
    <mergeCell ref="HY61:IA61"/>
    <mergeCell ref="FE61:FG61"/>
    <mergeCell ref="FI61:FK61"/>
    <mergeCell ref="EW61:EY61"/>
    <mergeCell ref="FA61:FC61"/>
    <mergeCell ref="FM61:FO61"/>
    <mergeCell ref="FQ61:FS61"/>
    <mergeCell ref="CW60:CY60"/>
    <mergeCell ref="FQ64:FS64"/>
    <mergeCell ref="FU64:FW64"/>
    <mergeCell ref="FY64:GA64"/>
    <mergeCell ref="DY63:EA63"/>
    <mergeCell ref="EC63:EE63"/>
    <mergeCell ref="EG63:EI63"/>
    <mergeCell ref="FY63:GA63"/>
    <mergeCell ref="FA63:FC63"/>
    <mergeCell ref="FU61:FW61"/>
    <mergeCell ref="CS61:CU61"/>
    <mergeCell ref="D61:D62"/>
    <mergeCell ref="G61:H62"/>
    <mergeCell ref="M64:O64"/>
    <mergeCell ref="U64:W64"/>
    <mergeCell ref="Y64:AA64"/>
    <mergeCell ref="AC64:AE64"/>
    <mergeCell ref="AG64:AI64"/>
    <mergeCell ref="AK64:AM64"/>
    <mergeCell ref="AO64:AQ64"/>
    <mergeCell ref="AS64:AU64"/>
    <mergeCell ref="AW64:AY64"/>
    <mergeCell ref="BA64:BC64"/>
    <mergeCell ref="BE64:BG64"/>
    <mergeCell ref="BI64:BK64"/>
    <mergeCell ref="BM64:BO64"/>
    <mergeCell ref="HA64:HC64"/>
    <mergeCell ref="HE64:HG64"/>
    <mergeCell ref="BQ64:BS64"/>
    <mergeCell ref="BU64:BW64"/>
    <mergeCell ref="BY64:CA64"/>
    <mergeCell ref="CC64:CE64"/>
    <mergeCell ref="AO63:AQ63"/>
    <mergeCell ref="AS63:AU63"/>
    <mergeCell ref="AW63:AY63"/>
    <mergeCell ref="BA63:BC63"/>
    <mergeCell ref="BE63:BG63"/>
    <mergeCell ref="BI63:BK63"/>
    <mergeCell ref="BM63:BO63"/>
    <mergeCell ref="BQ63:BS63"/>
    <mergeCell ref="BU63:BW63"/>
    <mergeCell ref="BY63:CA63"/>
    <mergeCell ref="CC63:CE63"/>
    <mergeCell ref="LM64:LO64"/>
    <mergeCell ref="LQ64:LS64"/>
    <mergeCell ref="LE58:LG58"/>
    <mergeCell ref="CK64:CM64"/>
    <mergeCell ref="CO64:CQ64"/>
    <mergeCell ref="CS64:CU64"/>
    <mergeCell ref="CW64:CY64"/>
    <mergeCell ref="DA64:DC64"/>
    <mergeCell ref="DE64:DG64"/>
    <mergeCell ref="DI64:DK64"/>
    <mergeCell ref="DM64:DO64"/>
    <mergeCell ref="DQ64:DS64"/>
    <mergeCell ref="DU64:DW64"/>
    <mergeCell ref="DY64:EA64"/>
    <mergeCell ref="EC64:EE64"/>
    <mergeCell ref="EG64:EI64"/>
    <mergeCell ref="EK64:EM64"/>
    <mergeCell ref="EO64:EQ64"/>
    <mergeCell ref="ES64:EU64"/>
    <mergeCell ref="EW64:EY64"/>
    <mergeCell ref="KC64:KE64"/>
    <mergeCell ref="KG64:KI64"/>
    <mergeCell ref="HQ64:HS64"/>
    <mergeCell ref="HU64:HW64"/>
    <mergeCell ref="HY64:IA64"/>
    <mergeCell ref="GG64:GI64"/>
    <mergeCell ref="IO58:IQ58"/>
    <mergeCell ref="IS58:IU58"/>
    <mergeCell ref="IW58:IY58"/>
    <mergeCell ref="LA63:LC63"/>
    <mergeCell ref="LE63:LG63"/>
    <mergeCell ref="LI63:LK63"/>
    <mergeCell ref="AG65:AI65"/>
    <mergeCell ref="AK65:AM65"/>
    <mergeCell ref="AO65:AQ65"/>
    <mergeCell ref="AS65:AU65"/>
    <mergeCell ref="AW65:AY65"/>
    <mergeCell ref="BA65:BC65"/>
    <mergeCell ref="BE65:BG65"/>
    <mergeCell ref="BI65:BK65"/>
    <mergeCell ref="BM65:BO65"/>
    <mergeCell ref="BQ65:BS65"/>
    <mergeCell ref="BU65:BW65"/>
    <mergeCell ref="BY65:CA65"/>
    <mergeCell ref="CC65:CE65"/>
    <mergeCell ref="CG65:CI65"/>
    <mergeCell ref="CW65:CY65"/>
    <mergeCell ref="CK65:CM65"/>
    <mergeCell ref="CO65:CQ65"/>
    <mergeCell ref="DA65:DC65"/>
    <mergeCell ref="DE65:DG65"/>
    <mergeCell ref="DI65:DK65"/>
    <mergeCell ref="DM65:DO65"/>
    <mergeCell ref="DQ65:DS65"/>
    <mergeCell ref="DU65:DW65"/>
    <mergeCell ref="DY65:EA65"/>
    <mergeCell ref="EC65:EE65"/>
    <mergeCell ref="EG65:EI65"/>
    <mergeCell ref="EK65:EM65"/>
    <mergeCell ref="EO65:EQ65"/>
    <mergeCell ref="ES65:EU65"/>
    <mergeCell ref="KW65:KY65"/>
    <mergeCell ref="LA65:LC65"/>
    <mergeCell ref="LE65:LG65"/>
    <mergeCell ref="IO64:IQ64"/>
    <mergeCell ref="IS64:IU64"/>
    <mergeCell ref="IW64:IY64"/>
    <mergeCell ref="JA64:JC64"/>
    <mergeCell ref="JE64:JG64"/>
    <mergeCell ref="JI64:JK64"/>
    <mergeCell ref="JM64:JO64"/>
    <mergeCell ref="JQ64:JS64"/>
    <mergeCell ref="JU64:JW64"/>
    <mergeCell ref="JY64:KA64"/>
    <mergeCell ref="HE65:HG65"/>
    <mergeCell ref="HI65:HK65"/>
    <mergeCell ref="IC64:IE64"/>
    <mergeCell ref="IG64:II64"/>
    <mergeCell ref="IK64:IM64"/>
    <mergeCell ref="GC64:GE64"/>
    <mergeCell ref="KW64:KY64"/>
    <mergeCell ref="LI65:LK65"/>
    <mergeCell ref="LM65:LO65"/>
    <mergeCell ref="LQ65:LS65"/>
    <mergeCell ref="HM65:HO65"/>
    <mergeCell ref="HQ65:HS65"/>
    <mergeCell ref="HU65:HW65"/>
    <mergeCell ref="HY65:IA65"/>
    <mergeCell ref="IC65:IE65"/>
    <mergeCell ref="IG65:II65"/>
    <mergeCell ref="IK65:IM65"/>
    <mergeCell ref="IO65:IQ65"/>
    <mergeCell ref="IS65:IU65"/>
    <mergeCell ref="IW65:IY65"/>
    <mergeCell ref="JA65:JC65"/>
    <mergeCell ref="JE65:JG65"/>
    <mergeCell ref="JI65:JK65"/>
    <mergeCell ref="JM65:JO65"/>
    <mergeCell ref="JQ65:JS65"/>
    <mergeCell ref="JU65:JW65"/>
    <mergeCell ref="JY65:KA65"/>
    <mergeCell ref="AG66:AI66"/>
    <mergeCell ref="AK66:AM66"/>
    <mergeCell ref="AO66:AQ66"/>
    <mergeCell ref="AS66:AU66"/>
    <mergeCell ref="AW66:AY66"/>
    <mergeCell ref="BA66:BC66"/>
    <mergeCell ref="BE66:BG66"/>
    <mergeCell ref="BI66:BK66"/>
    <mergeCell ref="BM66:BO66"/>
    <mergeCell ref="BQ66:BS66"/>
    <mergeCell ref="KC65:KE65"/>
    <mergeCell ref="KG65:KI65"/>
    <mergeCell ref="KK65:KM65"/>
    <mergeCell ref="KO65:KQ65"/>
    <mergeCell ref="KS65:KU65"/>
    <mergeCell ref="EW65:EY65"/>
    <mergeCell ref="FA65:FC65"/>
    <mergeCell ref="FE65:FG65"/>
    <mergeCell ref="FI65:FK65"/>
    <mergeCell ref="FM65:FO65"/>
    <mergeCell ref="FQ65:FS65"/>
    <mergeCell ref="FU65:FW65"/>
    <mergeCell ref="FY65:GA65"/>
    <mergeCell ref="GC65:GE65"/>
    <mergeCell ref="GG65:GI65"/>
    <mergeCell ref="GK65:GM65"/>
    <mergeCell ref="GO65:GQ65"/>
    <mergeCell ref="GS65:GU65"/>
    <mergeCell ref="GW65:GY65"/>
    <mergeCell ref="HA65:HC65"/>
    <mergeCell ref="CS65:CU65"/>
    <mergeCell ref="GS66:GU66"/>
    <mergeCell ref="GW66:GY66"/>
    <mergeCell ref="BU66:BW66"/>
    <mergeCell ref="BY66:CA66"/>
    <mergeCell ref="CC66:CE66"/>
    <mergeCell ref="CG66:CI66"/>
    <mergeCell ref="CK66:CM66"/>
    <mergeCell ref="CO66:CQ66"/>
    <mergeCell ref="CS66:CU66"/>
    <mergeCell ref="CW66:CY66"/>
    <mergeCell ref="DA66:DC66"/>
    <mergeCell ref="DE66:DG66"/>
    <mergeCell ref="DI66:DK66"/>
    <mergeCell ref="DM66:DO66"/>
    <mergeCell ref="DQ66:DS66"/>
    <mergeCell ref="DU66:DW66"/>
    <mergeCell ref="DY66:EA66"/>
    <mergeCell ref="EC66:EE66"/>
    <mergeCell ref="EG66:EI66"/>
    <mergeCell ref="LI66:LK66"/>
    <mergeCell ref="LM66:LO66"/>
    <mergeCell ref="LQ66:LS66"/>
    <mergeCell ref="HA66:HC66"/>
    <mergeCell ref="HE66:HG66"/>
    <mergeCell ref="HI66:HK66"/>
    <mergeCell ref="HM66:HO66"/>
    <mergeCell ref="HQ66:HS66"/>
    <mergeCell ref="HU66:HW66"/>
    <mergeCell ref="HY66:IA66"/>
    <mergeCell ref="IC66:IE66"/>
    <mergeCell ref="IG66:II66"/>
    <mergeCell ref="IK66:IM66"/>
    <mergeCell ref="IO66:IQ66"/>
    <mergeCell ref="IS66:IU66"/>
    <mergeCell ref="IW66:IY66"/>
    <mergeCell ref="JA66:JC66"/>
    <mergeCell ref="JE66:JG66"/>
    <mergeCell ref="JI66:JK66"/>
    <mergeCell ref="JM66:JO66"/>
    <mergeCell ref="BM69:BO69"/>
    <mergeCell ref="BQ69:BS69"/>
    <mergeCell ref="BU69:BW69"/>
    <mergeCell ref="BY69:CA69"/>
    <mergeCell ref="CC69:CE69"/>
    <mergeCell ref="CG69:CI69"/>
    <mergeCell ref="JQ66:JS66"/>
    <mergeCell ref="JU66:JW66"/>
    <mergeCell ref="JY66:KA66"/>
    <mergeCell ref="KC66:KE66"/>
    <mergeCell ref="KG66:KI66"/>
    <mergeCell ref="KK66:KM66"/>
    <mergeCell ref="KO66:KQ66"/>
    <mergeCell ref="KS66:KU66"/>
    <mergeCell ref="KW66:KY66"/>
    <mergeCell ref="LA66:LC66"/>
    <mergeCell ref="LE66:LG66"/>
    <mergeCell ref="EK66:EM66"/>
    <mergeCell ref="EO66:EQ66"/>
    <mergeCell ref="ES66:EU66"/>
    <mergeCell ref="EW66:EY66"/>
    <mergeCell ref="FA66:FC66"/>
    <mergeCell ref="FE66:FG66"/>
    <mergeCell ref="FI66:FK66"/>
    <mergeCell ref="FM66:FO66"/>
    <mergeCell ref="FQ66:FS66"/>
    <mergeCell ref="FU66:FW66"/>
    <mergeCell ref="FY66:GA66"/>
    <mergeCell ref="GC66:GE66"/>
    <mergeCell ref="GG66:GI66"/>
    <mergeCell ref="GK66:GM66"/>
    <mergeCell ref="GO66:GQ66"/>
    <mergeCell ref="CW69:CY69"/>
    <mergeCell ref="DA69:DC69"/>
    <mergeCell ref="DE69:DG69"/>
    <mergeCell ref="DI69:DK69"/>
    <mergeCell ref="DM69:DO69"/>
    <mergeCell ref="DQ69:DS69"/>
    <mergeCell ref="DU69:DW69"/>
    <mergeCell ref="DY69:EA69"/>
    <mergeCell ref="EC69:EE69"/>
    <mergeCell ref="EG69:EI69"/>
    <mergeCell ref="EK69:EM69"/>
    <mergeCell ref="EO69:EQ69"/>
    <mergeCell ref="ES69:EU69"/>
    <mergeCell ref="EW69:EY69"/>
    <mergeCell ref="FE69:FG69"/>
    <mergeCell ref="FI69:FK69"/>
    <mergeCell ref="IS69:IU69"/>
    <mergeCell ref="JA69:JC69"/>
    <mergeCell ref="JE69:JG69"/>
    <mergeCell ref="JI69:JK69"/>
    <mergeCell ref="JM69:JO69"/>
    <mergeCell ref="JQ69:JS69"/>
    <mergeCell ref="JU69:JW69"/>
    <mergeCell ref="JY69:KA69"/>
    <mergeCell ref="KC69:KE69"/>
    <mergeCell ref="KG69:KI69"/>
    <mergeCell ref="FU69:FW69"/>
    <mergeCell ref="FY69:GA69"/>
    <mergeCell ref="GC69:GE69"/>
    <mergeCell ref="GG69:GI69"/>
    <mergeCell ref="GK69:GM69"/>
    <mergeCell ref="GO69:GQ69"/>
    <mergeCell ref="GS69:GU69"/>
    <mergeCell ref="GW69:GY69"/>
    <mergeCell ref="HA69:HC69"/>
    <mergeCell ref="HE69:HG69"/>
    <mergeCell ref="HI69:HK69"/>
    <mergeCell ref="HM69:HO69"/>
    <mergeCell ref="HQ69:HS69"/>
    <mergeCell ref="Q77:S77"/>
    <mergeCell ref="Q78:S78"/>
    <mergeCell ref="Q49:S49"/>
    <mergeCell ref="Q50:S50"/>
    <mergeCell ref="Q51:S51"/>
    <mergeCell ref="Q57:S57"/>
    <mergeCell ref="Q58:S58"/>
    <mergeCell ref="Q60:S60"/>
    <mergeCell ref="Q61:S61"/>
    <mergeCell ref="Q62:S62"/>
    <mergeCell ref="Q63:S63"/>
    <mergeCell ref="Q64:S64"/>
    <mergeCell ref="Q65:S65"/>
    <mergeCell ref="Q66:S66"/>
    <mergeCell ref="Q69:S69"/>
    <mergeCell ref="FM69:FO69"/>
    <mergeCell ref="FQ69:FS69"/>
    <mergeCell ref="U69:W69"/>
    <mergeCell ref="Y69:AA69"/>
    <mergeCell ref="AC69:AE69"/>
    <mergeCell ref="AG69:AI69"/>
    <mergeCell ref="AK69:AM69"/>
    <mergeCell ref="AO69:AQ69"/>
    <mergeCell ref="AS69:AU69"/>
    <mergeCell ref="AW69:AY69"/>
    <mergeCell ref="BA69:BC69"/>
    <mergeCell ref="BE69:BG69"/>
    <mergeCell ref="BI69:BK69"/>
    <mergeCell ref="U66:W66"/>
    <mergeCell ref="Y66:AA66"/>
    <mergeCell ref="CK69:CM69"/>
    <mergeCell ref="CO69:CQ69"/>
    <mergeCell ref="R21:S21"/>
    <mergeCell ref="R23:S23"/>
    <mergeCell ref="R25:S25"/>
    <mergeCell ref="R33:S33"/>
    <mergeCell ref="Q40:S40"/>
    <mergeCell ref="Q41:S41"/>
    <mergeCell ref="Q47:S47"/>
    <mergeCell ref="Q48:S48"/>
    <mergeCell ref="Q70:S70"/>
    <mergeCell ref="G38:H43"/>
    <mergeCell ref="E38:F43"/>
    <mergeCell ref="G44:H45"/>
    <mergeCell ref="E44:F45"/>
    <mergeCell ref="G46:H47"/>
    <mergeCell ref="E46:F47"/>
    <mergeCell ref="D72:D76"/>
    <mergeCell ref="E72:F76"/>
    <mergeCell ref="G72:H76"/>
    <mergeCell ref="Q72:S72"/>
    <mergeCell ref="Q73:S73"/>
    <mergeCell ref="Q74:S74"/>
    <mergeCell ref="Q76:S76"/>
    <mergeCell ref="G66:H69"/>
    <mergeCell ref="D66:D69"/>
    <mergeCell ref="E66:F69"/>
    <mergeCell ref="M66:O66"/>
    <mergeCell ref="M65:O65"/>
    <mergeCell ref="M58:O58"/>
    <mergeCell ref="M39:O39"/>
    <mergeCell ref="Q39:S39"/>
    <mergeCell ref="M41:O41"/>
    <mergeCell ref="N21:O21"/>
    <mergeCell ref="D38:D43"/>
    <mergeCell ref="D44:D45"/>
    <mergeCell ref="D46:D47"/>
    <mergeCell ref="E51:F54"/>
    <mergeCell ref="G51:H54"/>
    <mergeCell ref="D51:D54"/>
    <mergeCell ref="G55:H55"/>
    <mergeCell ref="E55:F55"/>
    <mergeCell ref="G63:H65"/>
    <mergeCell ref="E63:F65"/>
    <mergeCell ref="D63:D65"/>
    <mergeCell ref="E49:F49"/>
    <mergeCell ref="E50:F50"/>
    <mergeCell ref="NJ61:NJ62"/>
    <mergeCell ref="NJ66:NJ69"/>
    <mergeCell ref="NJ72:NJ76"/>
    <mergeCell ref="KK69:KM69"/>
    <mergeCell ref="KO69:KQ69"/>
    <mergeCell ref="KS69:KU69"/>
    <mergeCell ref="KW69:KY69"/>
    <mergeCell ref="LA69:LC69"/>
    <mergeCell ref="LE69:LG69"/>
    <mergeCell ref="LI69:LK69"/>
    <mergeCell ref="LM69:LO69"/>
    <mergeCell ref="LQ69:LS69"/>
    <mergeCell ref="HU69:HW69"/>
    <mergeCell ref="HY69:IA69"/>
    <mergeCell ref="IC69:IE69"/>
    <mergeCell ref="IG69:II69"/>
    <mergeCell ref="IK69:IM69"/>
    <mergeCell ref="IO69:IQ69"/>
    <mergeCell ref="IW69:IY69"/>
  </mergeCells>
  <dataValidations count="21">
    <dataValidation type="list" showInputMessage="1" showErrorMessage="1" sqref="LI71:LK71 LM71:LO71 M71:O71 Y71:AA71 Q71:S71 U71:W71 MW71:MY71 AC71:AE71 AK71:AM71 AO71:AQ71 AS71:AU71 AW71:AY71 BA71:BC71 BE71:BG71 BI71:BK71 BM71:BO71 BQ71:BS71 BU71:BW71 BY71:CA71 CC71:CE71 CG71:CI71 CK71:CM71 CO71:CQ71 CS71:CU71 CW71:CY71 DA71:DC71 DE71:DG71 DI71:DK71 DM71:DO71 DQ71:DS71 DU71:DW71 DY71:EA71 EC71:EE71 EG71:EI71 EK71:EM71 EO71:EQ71 ES71:EU71 EW71:EY71 FA71:FC71 FE71:FG71 FI71:FK71 FM71:FO71 FQ71:FS71 FU71:FW71 FY71:GA71 GC71:GE71 GG71:GI71 GK71:GM71 GO71:GQ71 GS71:GU71 GW71:GY71 HA71:HC71 HE71:HG71 HI71:HK71 HM71:HO71 HQ71:HS71 HU71:HW71 HY71:IA71 IC71:IE71 IG71:II71 IK71:IM71 IO71:IQ71 IS71:IU71 IW71:IY71 JA71:JC71 JE71:JG71 JI71:JK71 JM71:JO71 JQ71:JS71 JU71:JW71 JY71:KA71 KC71:KE71 KG71:KI71 KK71:KM71 KO71:KQ71 KS71:KU71 KW71:KY71 LA71:LC71 LE71:LG71 LQ71:LS71 LU71:LW71 LY71:MA71 MC71:ME71 MG71:MI71 MK71:MM71 MO71:MQ71 MS71:MU71 NA71:NC71 NE71:NG71 AG71:AI71">
      <formula1>"2,0"</formula1>
    </dataValidation>
    <dataValidation type="list" showInputMessage="1" showErrorMessage="1" sqref="KW54:KY54 M40:O41 M44:O45 M50:O52 M54:O54 M70:O70 MW40:MY41 Q44:S45 U44:W45 MW44:MY45 AC44:AE45 AK70:AM70 AO70:AQ70 AS70:AU70 AW70:AY70 BA70:BC70 BE70:BG70 BI70:BK70 BM70:BO70 BQ70:BS70 BU70:BW70 BY70:CA70 CC70:CE70 CG70:CI70 CK70:CM70 CO70:CQ70 CS70:CU70 CW70:CY70 DA70:DC70 DE70:DG70 DI70:DK70 DM70:DO70 DQ70:DS70 DU70:DW70 DY70:EA70 EC70:EE70 EG70:EI70 EK70:EM70 EO70:EQ70 ES70:EU70 EW70:EY70 FA70:FC70 FE40:FG41 FI40:FK41 FM40:FO41 FQ40:FS41 FU40:FW41 FY40:GA41 GC40:GE41 GG40:GI41 GK40:GM41 GO40:GQ41 GS40:GU41 GW40:GY41 HA40:HC41 HE40:HG41 HI40:HK41 HM40:HO41 HQ70:HS70 HU70:HW70 HY70:IA70 IC70:IE70 IG70:II70 IK70:IM70 IO70:IQ70 IS70:IU70 IW70:IY70 JA70:JC70 JE70:JG70 JI70:JK70 JM70:JO70 JQ70:JS70 JU70:JW70 JY70:KA70 KC70:KE70 KG70:KI70 KK70:KM70 KO70:KQ70 KS70:KU70 LM70:LO70 LA54:LC54 LE54:LG54 LI70:LK70 LM40:LO41 KW70:KY70 Q40:S41 U40:W41 Y40:AA41 AC40:AE41 AG40:AI41 AK40:AM41 AO40:AQ41 AS40:AU41 AW40:AY41 BA40:BC41 BE40:BG41 BI40:BK41 BM40:BO41 BQ40:BS41 BU40:BW41 BY40:CA41 CC40:CE41 CG40:CI41 CK40:CM41 CO40:CQ41 CS40:CU41 CW40:CY41 DA40:DC41 DE40:DG41 DI40:DK41 DM40:DO41 DQ40:DS41 DU40:DW41 DY40:EA41 EC40:EE41 EG40:EI41 EK40:EM41 EO40:EQ41 ES40:EU41 EW40:EY41 FA40:FC41 FE44:FG45 FI44:FK45 FM44:FO45 FQ44:FS45 FU44:FW45 FY44:GA45 GC44:GE45 GG44:GI45 GK44:GM45 GO44:GQ45 GS44:GU45 GW44:GY45 HA44:HC45 HE44:HG45 HI44:HK45 HM44:HO45 HQ40:HS41 HU40:HW41 HY40:IA41 IC40:IE41 IG40:II41 IK40:IM41 IO40:IQ41 IS40:IU41 IW40:IY41 JA40:JC41 JE40:JG41 JI40:JK41 JM40:JO41 JQ40:JS41 JU40:JW41 JY40:KA41 KC40:KE41 KG40:KI41 KK40:KM41 KO40:KQ41 KS40:KU41 KW40:KY41 LA70:LC70 LE70:LG70 LI40:LK41 LM44:LO45 LA40:LC41 Y44:AA45 Q50:S52 U50:W52 Y50:AA52 AC50:AE52 AK44:AM45 AO44:AQ45 AS44:AU45 AW44:AY45 BA44:BC45 BE44:BG45 BI44:BK45 BM44:BO45 BQ44:BS45 BU44:BW45 BY44:CA45 CC44:CE45 CG44:CI45 CK44:CM45 CO44:CQ45 CS44:CU45 CW44:CY45 DA44:DC45 DE44:DG45 DI44:DK45 DM44:DO45 DQ44:DS45 DU44:DW45 DY44:EA45 EC44:EE45 EG44:EI45 EK44:EM45 EO44:EQ45 ES44:EU45 EW44:EY45 FA44:FC45 FE50:FG52 FI50:FK52 FM50:FO52 FQ50:FS52 FU50:FW52 FY50:GA52 GC50:GE52 GG50:GI52 GK50:GM52 GO50:GQ52 GS50:GU52 GW50:GY52 HA50:HC52 HE50:HG52 HI50:HK52 HM50:HO52 HQ44:HS45 HU44:HW45 HY44:IA45 IC44:IE45 IG44:II45 IK44:IM45 IO44:IQ45 IS44:IU45 IW44:IY45 JA44:JC45 JE44:JG45 JI44:JK45 JM44:JO45 JQ44:JS45 JU44:JW45 JY44:KA45 KC44:KE45 KG44:KI45 KK44:KM45 KO44:KQ45 KS44:KU45 KW44:KY45 LA44:LC45 LE40:LG41 LI44:LK45 LM50:LO52 LE44:LG45 Y54:AA54 Q54:S54 U54:W54 MW50:MY52 AC54:AE54 AK50:AM52 AO50:AQ52 AS50:AU52 AW50:AY52 BA50:BC52 BE50:BG52 BI50:BK52 BM50:BO52 BQ50:BS52 BU50:BW52 BY50:CA52 CC50:CE52 CG50:CI52 CK50:CM52 CO50:CQ52 CS50:CU52 CW50:CY52 DA50:DC52 DE50:DG52 DI50:DK52 DM50:DO52 DQ50:DS52 DU50:DW52 DY50:EA52 EC50:EE52 EG50:EI52 EK50:EM52 EO50:EQ52 ES50:EU52 EW50:EY52 FA50:FC52 FE54:FG54 FI54:FK54 FM54:FO54 FQ54:FS54 FU54:FW54 FY54:GA54 GC54:GE54 GG54:GI54 GK54:GM54 GO54:GQ54 GS54:GU54 GW54:GY54 HA54:HC54 HE54:HG54 HI54:HK54 HM54:HO54 HQ50:HS52 HU50:HW52 HY50:IA52 IC50:IE52 IG50:II52 IK50:IM52 IO50:IQ52 IS50:IU52 IW50:IY52 JA50:JC52 JE50:JG52 JI50:JK52 JM50:JO52 JQ50:JS52 JU50:JW52 JY50:KA52 KC50:KE52 KG50:KI52 KK50:KM52 KO50:KQ52 KS50:KU52 KW50:KY52 LA50:LC52 LE50:LG52 LI50:LK52 LM54:LO54 LI54:LK54 Y70:AA70 Q70:S70 U70:W70 MW54:MY54 AC70:AE70 AK54:AM54 AO54:AQ54 AS54:AU54 AW54:AY54 BA54:BC54 BE54:BG54 BI54:BK54 BM54:BO54 BQ54:BS54 BU54:BW54 BY54:CA54 CC54:CE54 CG54:CI54 CK54:CM54 CO54:CQ54 CS54:CU54 CW54:CY54 DA54:DC54 DE54:DG54 DI54:DK54 DM54:DO54 DQ54:DS54 DU54:DW54 DY54:EA54 EC54:EE54 EG54:EI54 EK54:EM54 EO54:EQ54 ES54:EU54 EW54:EY54 FA54:FC54 FE70:FG70 FI70:FK70 FM70:FO70 FQ70:FS70 FU70:FW70 FY70:GA70 GC70:GE70 GG70:GI70 GK70:GM70 GO70:GQ70 GS70:GU70 GW70:GY70 HA70:HC70 HE70:HG70 HI70:HK70 HM70:HO70 HQ54:HS54 HU54:HW54 HY54:IA54 IC54:IE54 IG54:II54 IK54:IM54 IO54:IQ54 IS54:IU54 IW54:IY54 JA54:JC54 JE54:JG54 JI54:JK54 JM54:JO54 JQ54:JS54 JU54:JW54 JY54:KA54 KC54:KE54 KG54:KI54 KK54:KM54 KO54:KQ54 KS54:KU54 LQ70:LS70 LQ40:LS41 LQ44:LS45 LQ50:LS52 LQ54:LS54 LU70:LW70 LU40:LW41 LU44:LW45 LU50:LW52 LU54:LW54 LY70:MA70 LY40:MA41 LY44:MA45 LY50:MA52 LY54:MA54 MC70:ME70 MC40:ME41 MC44:ME45 MC50:ME52 MC54:ME54 MG70:MI70 MG40:MI41 MG44:MI45 MG50:MI52 MG54:MI54 MK70:MM70 MK40:MM41 MK44:MM45 MK50:MM52 MK54:MM54 MO70:MQ70 MO40:MQ41 MO44:MQ45 MO50:MQ52 MO54:MQ54 MS70:MU70 MS40:MU41 MS44:MU45 MS50:MU52 MS54:MU54 NA70:NC70 NA40:NC41 NA44:NC45 NA50:NC52 NA54:NC54 NE70:NG70 NE40:NG41 NE44:NG45 NE50:NG52 NE54:NG54 MW70:MY70 AG44:AI45 AG50:AI52 AG54:AI54 AG70:AI70">
      <formula1>"2,1,0"</formula1>
    </dataValidation>
    <dataValidation type="list" showInputMessage="1" showErrorMessage="1" sqref="M60:O60 LM60:LO60 M69:O69 M57:O57 LE60:LG60 MW60:MY60 Q60:S60 U60:W60 MW69:MY69 AG39:AI39 AK39:AM39 AO39:AQ39 AS39:AU39 AW39:AY39 BA47:BC47 BE47:BG47 BI47:BK47 BM47:BO47 BQ47:BS47 BU47:BW47 BY47:CA47 CC47:CE47 CG47:CI47 CK47:CM47 CO47:CQ47 CS47:CU47 CW65:CY66 DA65:DC66 DE65:DG66 DI65:DK66 DM65:DO66 DQ65:DS66 DU65:DW66 DY65:EA66 EC65:EE66 EG65:EI66 EK65:EM66 EO65:EQ66 ES65:EU66 EW65:EY66 FA65:FC66 FE65:FG66 FI65:FK66 FM65:FO66 FQ65:FS66 FU65:FW66 FY65:GA66 GC65:GE66 GG65:GI66 GK65:GM66 GO65:GQ66 GS65:GU66 GW65:GY66 HA65:HC66 HE65:HG66 HI65:HK66 HM65:HO66 HQ65:HS66 HU65:HW66 HY65:IA66 IC65:IE66 IG65:II66 IK65:IM66 IO65:IQ66 IS65:IU66 IW65:IY66 JA65:JC66 JE65:JG66 JI65:JK66 JM65:JO66 JQ65:JS66 JU65:JW66 JY65:KA66 KC65:KE66 KG65:KI66 KK60:KM60 KO60:KQ60 KS60:KU60 KW60:KY60 LA60:LC60 LE69:LG69 LI60:LK60 LM69:LO69 LI69:LK69 Y60:AA60 Q69:S69 Y39:AA39 AC39:AE39 AC60:AE60 AK47:AM47 AO47:AQ47 AS47:AU47 AW47:AY47 BA65:BC66 BE65:BG66 BI65:BK66 BM65:BO66 BQ65:BS66 BU65:BW66 BY65:CA66 CC65:CE66 CG65:CI66 CK65:CM66 CO65:CQ66 CS65:CU66 CW60:CY60 DA60:DC60 DE60:DG60 DI60:DK60 DM60:DO60 DQ60:DS60 DU60:DW60 DY60:EA60 EC60:EE60 EG60:EI60 EK60:EM60 EO60:EQ60 ES60:EU60 EW60:EY60 FA60:FC60 FE60:FG60 FI60:FK60 FM60:FO60 FQ60:FS60 FU60:FW60 FY60:GA60 GC60:GE60 GG60:GI60 GK60:GM60 GO60:GQ60 GS60:GU60 GW60:GY60 HA60:HC60 HE60:HG60 HI60:HK60 HM60:HO60 HQ60:HS60 HU60:HW60 HY60:IA60 IC60:IE60 IG60:II60 IK60:IM60 IO60:IQ60 IS60:IU60 IW60:IY60 JA60:JC60 JE60:JG60 JI60:JK60 JM60:JO60 JQ60:JS60 JU60:JW60 JY60:KA60 KC60:KE60 KG60:KI60 KK69:KM69 KO69:KQ69 KS69:KU69 KW69:KY69 LA69:LC69 LE57:LG57 LI57:LK57 LM57:LO57 M39:O39 Q39:S39 U39:W39 U69:W69 Y69:AA69 AC69:AE69 AK65:AM66 AO65:AQ66 AS65:AU66 AW65:AY66 BA60:BC60 BE60:BG60 BI60:BK60 BM60:BO60 BQ60:BS60 BU60:BW60 BY60:CA60 CC60:CE60 CG60:CI60 CK60:CM60 CO60:CQ60 CS60:CU60 CW69:CY69 DA69:DC69 DE69:DG69 DI69:DK69 DM69:DO69 DQ69:DS69 DU69:DW69 DY69:EA69 EC69:EE69 EG69:EI69 EK69:EM69 EO69:EQ69 ES69:EU69 EW69:EY69 FA69:FC69 FE69:FG69 FI69:FK69 FM69:FO69 FQ69:FS69 FU69:FW69 FY69:GA69 GC69:GE69 GG69:GI69 GK69:GM69 GO69:GQ69 GS69:GU69 GW69:GY69 HA69:HC69 HE69:HG69 HI69:HK69 HM69:HO69 HQ69:HS69 HU69:HW69 HY69:IA69 IC69:IE69 IG69:II69 IK69:IM69 IO69:IQ69 IS69:IU69 IW69:IY69 JA69:JC69 JE69:JG69 JI69:JK69 JM69:JO69 JQ69:JS69 JU69:JW69 JY69:KA69 KC69:KE69 KG69:KI69 KK57:KM57 KO57:KQ57 KS57:KU57 KW57:KY57 LA57:LC57 LE39:LG39 LI39:LK39 LM39:LO39 M47:O47 Y57:AA57 Q57:S57 U57:W57 MW57:MY57 AC57:AE57 AK60:AM60 AO60:AQ60 AS60:AU60 AW60:AY60 BA69:BC69 BE69:BG69 BI69:BK69 BM69:BO69 BQ69:BS69 BU69:BW69 BY69:CA69 CC69:CE69 CG69:CI69 CK69:CM69 CO69:CQ69 CS69:CU69 CW57:CY57 DA57:DC57 DE57:DG57 DI57:DK57 DM57:DO57 DQ57:DS57 DU57:DW57 DY57:EA57 EC57:EE57 EG57:EI57 EK57:EM57 EO57:EQ57 ES57:EU57 EW57:EY57 FA57:FC57 FE57:FG57 FI57:FK57 FM57:FO57 FQ57:FS57 FU57:FW57 FY57:GA57 GC57:GE57 GG57:GI57 GK57:GM57 GO57:GQ57 GS57:GU57 GW57:GY57 HA57:HC57 HE57:HG57 HI57:HK57 HM57:HO57 HQ57:HS57 HU57:HW57 HY57:IA57 IC57:IE57 IG57:II57 IK57:IM57 IO57:IQ57 IS57:IU57 IW57:IY57 JA57:JC57 JE57:JG57 JI57:JK57 JM57:JO57 JQ57:JS57 JU57:JW57 JY57:KA57 KC57:KE57 KG57:KI57 KK39:KM39 KO39:KQ39 KS39:KU39 KW39:KY39 LA39:LC39 LE47:LG47 LI47:LK47 LM47:LO47 M65:O66 Y47:AA47 Q47:S47 U47:W47 MW39:MY39 AC47:AE47 AK69:AM69 AO69:AQ69 AS69:AU69 AW69:AY69 BA57:BC57 BE57:BG57 BI57:BK57 BM57:BO57 BQ57:BS57 BU57:BW57 BY57:CA57 CC57:CE57 CG57:CI57 CK57:CM57 CO57:CQ57 CS57:CU57 CW39:CY39 DA39:DC39 DE39:DG39 DI39:DK39 DM39:DO39 DQ39:DS39 DU39:DW39 DY39:EA39 EC39:EE39 EG39:EI39 EK39:EM39 EO39:EQ39 ES39:EU39 EW39:EY39 FA39:FC39 FE39:FG39 FI39:FK39 FM39:FO39 FQ39:FS39 FU39:FW39 FY39:GA39 GC39:GE39 GG39:GI39 GK39:GM39 GO39:GQ39 GS39:GU39 GW39:GY39 HA39:HC39 HE39:HG39 HI39:HK39 HM39:HO39 HQ39:HS39 HU39:HW39 HY39:IA39 IC39:IE39 IG39:II39 IK39:IM39 IO39:IQ39 IS39:IU39 IW39:IY39 JA39:JC39 JE39:JG39 JI39:JK39 JM39:JO39 JQ39:JS39 JU39:JW39 JY39:KA39 KC39:KE39 KG39:KI39 KK47:KM47 KO47:KQ47 KS47:KU47 KW47:KY47 LA47:LC47 Y65:AA66 Q65:S66 U65:W66 MW47:MY47 AC65:AE66 AK57:AM57 AO57:AQ57 AS57:AU57 AW57:AY57 BA39:BC39 BE39:BG39 BI39:BK39 BM39:BO39 BQ39:BS39 BU39:BW39 BY39:CA39 CC39:CE39 CG39:CI39 CK39:CM39 CO39:CQ39 CS39:CU39 CW47:CY47 DA47:DC47 DE47:DG47 DI47:DK47 DM47:DO47 DQ47:DS47 DU47:DW47 DY47:EA47 EC47:EE47 EG47:EI47 EK47:EM47 EO47:EQ47 ES47:EU47 EW47:EY47 FA47:FC47 FE47:FG47 FI47:FK47 FM47:FO47 FQ47:FS47 FU47:FW47 FY47:GA47 GC47:GE47 GG47:GI47 GK47:GM47 GO47:GQ47 GS47:GU47 GW47:GY47 HA47:HC47 HE47:HG47 HI47:HK47 HM47:HO47 HQ47:HS47 HU47:HW47 HY47:IA47 IC47:IE47 IG47:II47 IK47:IM47 IO47:IQ47 IS47:IU47 IW47:IY47 JA47:JC47 JE47:JG47 JI47:JK47 JM47:JO47 JQ47:JS47 JU47:JW47 JY47:KA47 KC47:KE47 KG47:KI47 KK65:KM66 KO65:KQ66 KS65:KU66 KW65:KY66 LA65:LC66 LE65:LG66 LI65:LK66 LM65:LO66 LQ65:LS66 LQ60:LS60 LQ69:LS69 LQ57:LS57 LQ39:LS39 LQ47:LS47 LU65:LW66 LU60:LW60 LU69:LW69 LU57:LW57 LU39:LW39 LU47:LW47 LY65:MA66 LY60:MA60 LY69:MA69 LY57:MA57 LY39:MA39 LY47:MA47 MC65:ME66 MC60:ME60 MC69:ME69 MC57:ME57 MC39:ME39 MC47:ME47 MG65:MI66 MG60:MI60 MG69:MI69 MG57:MI57 MG39:MI39 MG47:MI47 MK65:MM66 MK60:MM60 MK69:MM69 MK57:MM57 MK39:MM39 MK47:MM47 MO65:MQ66 MO60:MQ60 MO69:MQ69 MO57:MQ57 MO39:MQ39 MO47:MQ47 MS65:MU66 MS60:MU60 MS69:MU69 MS57:MU57 MS39:MU39 MS47:MU47 NA65:NC66 NA60:NC60 NA69:NC69 NA57:NC57 NA39:NC39 NA47:NC47 NE65:NG66 NE60:NG60 NE69:NG69 NE57:NG57 NE39:NG39 NE47:NG47 MW65:MY66 AG60:AI60 AG69:AI69 AG57:AI57 AG47:AI47 AG65:AI66">
      <formula1>"1,0"</formula1>
    </dataValidation>
    <dataValidation type="list" showInputMessage="1" showErrorMessage="1" sqref="M13 M7 M9 M15 M11 M4 Q4 U4 Y4 AC4 AG4 AK4 AO4 AS4 AW4 BA4 BE4 BI4 BM4 BQ4 BU4 BY4 CC4 CG4 CK4 CO4 CS4 CW4 DA4 DE4 DI4 DM4 DQ4 DU4 DY4 EC4 EG4 EK4 EO4 ES4 FA4 EW4 FE4 FI4 FM4 FQ4 FU4 FY4 GC4 GG4 GK4 GO4 GS4 GW4 HA4 HE4 HI4 HM4 HQ4 HU4 HY4 IC4 IG4 IK4 IO4 IS4 IW4 JA4 JE4 JI4 JM4 JQ4 JU4 JY4 KC4 KG4 KK4 KO4 KS4 KW4 LA4 LE4 LI4 LM4 LQ4 FQ13 Q13 U13 FQ7 Y13 FQ9 FQ15 AC13 AC7 AC9 AC15 AS13 AS7 AS9 AS15 BI13 BI7 BI9 BI15 CO13 FQ11 FU13 FY13 GC13 GG13 GG7 GG9 GG15 GW13 GW7 GW9 GW15 HM13 HM7 HM9 HM15 FU7 FY7 GC7 CO7 CO9 CO15 CO11 CS13 CW13 DA13 DE13 DE7 DE9 DE15 DU13 DU7 DU9 DU15 EK13 EK7 EK9 EK15 CS7 GG11 GK13 GO13 GS13 GW11 HA13 HE13 HI13 HM11 HQ13 HU13 HY13 FU11 FY11 GC11 GS15 GK11 GO11 GS11 HI15 HA11 Q7 U7 HE11 Y7 HI11 HY15 AC11 AG13 AK13 AO13 AS11 AW13 BA13 BE13 BI11 BM13 BQ13 BU13 HQ11 HU11 Q11 U11 HY11 Y11 FU9 FY9 AO15 AG11 AK11 AO11 BE15 AW11 BA11 BE11 BU15 BM11 BQ11 BU11 CW7 DA7 DE11 DI13 DM13 DQ13 DU11 DY13 EC13 EG13 EK11 EO13 ES13 EW13 CS11 CW11 DA11 DQ15 DI11 DM11 GC9 GK7 GO7 GS7 GK9 HA7 HE7 HI7 HA9 HQ7 HU7 HY7 HQ9 IC13 IC7 IC9 IC15 IC11 IG13 IK13 IO13 Q9 U9 IG7 Y9 IK7 IO7 AG7 AK7 AO7 AG9 AW7 BA7 BE7 AW9 BM7 BQ7 BU7 BM9 BY13 BY7 BY9 BY15 BY11 CC13 CG13 CK13 CC7 CG7 CK7 CC9 CG9 CK9 CC15 CG15 CK15 CC11 CG11 CK11 DQ11 EG15 DY11 EC11 EG11 EW15 EO11 ES11 EW11 CS9 CW9 DA9 DI7 DM7 DQ7 DI9 DY7 EC7 EG7 DY9 IG9 IK9 IO9 IG15 IK15 IO15 IG11 IK11 IO11 FU15 FY15 GC15 GO9 GS9 GK15 GO15 HE9 HI9 HA15 HE15 HU9 Q15 U15 HY9 Y15 HQ15 HU15 AK9 AO9 AG15 AK15 BA9 BE9 AW15 BA15 BQ9 BU9 BM15 BQ15 EO7 ES7 EW7 EO9 FA13 FA7 FA9 FA15 FA11 FE13 FI13 FM13 FE7 FI7 FM7 FE9 FI9 FM9 FE15 FI15 FM15 FE11 FI11 FM11 CS15 CW15 DA15 DM9 DQ9 DI15 DM15 EC9 EG9 DY15 EC15 ES9 EW9 EO15 ES15 IS13 IS7 IS9 IS15 IS11 IW13 JA13 JE13 JI13 JI7 JI9 JI15 JY13 JY7 JY9 JY15 KO13 KO7 KO9 KO15 IW7 JA7 JE7 JI11 JM13 JQ13 JU13 JY11 KC13 KG13 KK13 KO11 KS13 KW13 LA13 IW11 JA11 JE11 JU15 JM11 JQ11 JU11 KK15 KC11 KG11 KK11 LA15 KS11 KW11 LA11 IW9 JA9 JE9 JM7 JQ7 JU7 JM9 KC7 KG7 KK7 KC9 KS7 KW7 LA7 KS9 LE13 LE7 LE9 LE15 LE11 LI13 LM13 LQ13 LI7 LM7 LQ7 LI9 LM9 LQ9 LI15 LM15 LQ15 LI11 LM11 LQ11 IW15 JA15 JE15 JQ9 JU9 JM15 JQ15 KG9 KK9 KC15 KG15 KW9 LA9 KS15 KW15 LU4 LU13 LU7 LU9 LU15 LU11 LY4 LY13 LY7 LY9 LY15 LY11 MC4 MC13 MC7 MC9 MC15 MC11 MG4 MG13 MG7 MG9 MG15 MG11 MK4 MK13 MK7 MK9 MK15 MK11 MO4 MO13 MO7 MO9 MO15 MO11 MS4 MS13 MS7 MS9 MS15 MS11 NA4 NA13 NA7 NA9 NA15 NA11 NE4 NE13 NE7 NE9 NE15 NE11 MW4 MW13 MW7 MW9 MW15 MW11">
      <formula1>#REF!</formula1>
    </dataValidation>
    <dataValidation type="list" allowBlank="1" showInputMessage="1" showErrorMessage="1" sqref="M74:O75 Y74:AA75 Q74:S75 U74:W75 MW74:MY75 AC74:AE75 AK74:AM75 AO74:AQ75 AS74:AU75 AW74:AY75 BA74:BC75 BE74:BG75 BI74:BK75 BM74:BO75 BQ74:BS75 BU74:BW75 BY74:CA75 CC74:CE75 CG74:CI75 CK74:CM75 CO74:CQ75 CS74:CU75 CW74:CY75 DA74:DC75 DE74:DG75 DI74:DK75 DM74:DO75 DQ74:DS75 DU74:DW75 DY74:EA75 EC74:EE75 EG74:EI75 EK74:EM75 EO74:EQ75 ES74:EU75 EW74:EY75 FA74:FC75 FE74:FG75 FI74:FK75 FM74:FO75 FQ74:FS75 FU74:FW75 FY74:GA75 GC74:GE75 GG74:GI75 GK74:GM75 GO74:GQ75 GS74:GU75 GW74:GY75 HA74:HC75 HE74:HG75 HI74:HK75 HM74:HO75 HQ74:HS75 HU74:HW75 HY74:IA75 IC74:IE75 IG74:II75 IK74:IM75 IO74:IQ75 IS74:IU75 IW74:IY75 JA74:JC75 JE74:JG75 JI74:JK75 JM74:JO75 JQ74:JS75 JU74:JW75 JY74:KA75 KC74:KE75 KG74:KI75 KK74:KM75 KO74:KQ75 KS74:KU75 KW74:KY75 LA74:LC75 LE74:LG75 LI74:LK75 LM74:LO75 LQ74:LS75 LU74:LW75 LY74:MA75 MC74:ME75 MG74:MI75 MK74:MM75 MO74:MQ75 MS74:MU75 NA74:NC75 NE74:NG75 AG74:AI75">
      <formula1>"1,0"</formula1>
    </dataValidation>
    <dataValidation type="list" showInputMessage="1" showErrorMessage="1" sqref="N31:O31 LN31:LO31 R31:S31 V31:W31 Z31:AA31 AD31:AE31 AH31:AI31 AL31:AM31 AP31:AQ31 AT31:AU31 AX31:AY31 BB31:BC31 BF31:BG31 BJ31:BK31 BN31:BO31 BR31:BS31 BV31:BW31 BZ31:CA31 CD31:CE31 CH31:CI31 CL31:CM31 CP31:CQ31 CT31:CU31 CX31:CY31 DB31:DC31 DF31:DG31 DJ31:DK31 DN31:DO31 DR31:DS31 DV31:DW31 DZ31:EA31 ED31:EE31 EH31:EI31 EL31:EM31 EP31:EQ31 ET31:EU31 EX31:EY31 FB31:FC31 FF31:FG31 FJ31:FK31 FN31:FO31 FR31:FS31 FV31:FW31 FZ31:GA31 GD31:GE31 GH31:GI31 GL31:GM31 GP31:GQ31 GT31:GU31 GX31:GY31 HB31:HC31 HF31:HG31 HJ31:HK31 HN31:HO31 HR31:HS31 HV31:HW31 HZ31:IA31 ID31:IE31 IH31:II31 IL31:IM31 IP31:IQ31 IT31:IU31 IX31:IY31 JB31:JC31 JF31:JG31 JJ31:JK31 JN31:JO31 JR31:JS31 JV31:JW31 JZ31:KA31 KD31:KE31 KH31:KI31 KL31:KM31 KP31:KQ31 KT31:KU31 KX31:KY31 LB31:LC31 LF31:LG31 LJ31:LK31 LR31:LS31 LV31:LW31 LZ31:MA31 MD31:ME31 MH31:MI31 ML31:MM31 MP31:MQ31 MT31:MU31 NB31:NC31 NF31:NG31 MX31:MY31">
      <formula1>"PRESENCIAL,VIRTUAL,COMBINADA"</formula1>
    </dataValidation>
    <dataValidation type="list" showInputMessage="1" showErrorMessage="1" sqref="N29:O29 LN29:LO29 R29:S29 V29:W29 Z29:AA29 AD29:AE29 AH29:AI29 AL29:AM29 AP29:AQ29 AT29:AU29 AX29:AY29 BB29:BC29 BF29:BG29 BJ29:BK29 BN29:BO29 BR29:BS29 BV29:BW29 BZ29:CA29 CD29:CE29 CH29:CI29 CL29:CM29 CP29:CQ29 CT29:CU29 CX29:CY29 DB29:DC29 DF29:DG29 DJ29:DK29 DN29:DO29 DR29:DS29 DV29:DW29 DZ29:EA29 ED29:EE29 EH29:EI29 EL29:EM29 EP29:EQ29 ET29:EU29 EX29:EY29 FB29:FC29 FF29:FG29 FJ29:FK29 FN29:FO29 FR29:FS29 FV29:FW29 FZ29:GA29 GD29:GE29 GH29:GI29 GL29:GM29 GP29:GQ29 GT29:GU29 GX29:GY29 HB29:HC29 HF29:HG29 HJ29:HK29 HN29:HO29 HR29:HS29 HV29:HW29 HZ29:IA29 ID29:IE29 IH29:II29 IL29:IM29 IP29:IQ29 IT29:IU29 IX29:IY29 JB29:JC29 JF29:JG29 JJ29:JK29 JN29:JO29 JR29:JS29 JV29:JW29 JZ29:KA29 KD29:KE29 KH29:KI29 KL29:KM29 KP29:KQ29 KT29:KU29 KX29:KY29 LB29:LC29 LF29:LG29 LJ29:LK29 LR29:LS29 LV29:LW29 LZ29:MA29 MD29:ME29 MH29:MI29 ML29:MM29 MP29:MQ29 MT29:MU29 NB29:NC29 NF29:NG29 MX29:MY29">
      <formula1>"TEÓRICO, TEORICO-PRÁCTICO,PRÁCTICO"</formula1>
    </dataValidation>
    <dataValidation type="list" allowBlank="1" showInputMessage="1" showErrorMessage="1" sqref="LM76:LO76 M76:O76 Y76:AA76 Q76:S76 U76:W76 MW76:MY76 AC76:AE76 AK76:AM76 AO76:AQ76 AS76:AU76 AW76:AY76 BA76:BC76 BE76:BG76 BI76:BK76 BM76:BO76 BQ76:BS76 BU76:BW76 BY76:CA76 CC76:CE76 CG76:CI76 CK76:CM76 CO76:CQ76 CS76:CU76 CW76:CY76 DA76:DC76 DE76:DG76 DI76:DK76 DM76:DO76 DQ76:DS76 DU76:DW76 DY76:EA76 EC76:EE76 EG76:EI76 EK76:EM76 EO76:EQ76 ES76:EU76 EW76:EY76 FA76:FC76 FE76:FG76 FI76:FK76 FM76:FO76 FQ76:FS76 FU76:FW76 FY76:GA76 GC76:GE76 GG76:GI76 GK76:GM76 GO76:GQ76 GS76:GU76 GW76:GY76 HA76:HC76 HE76:HG76 HI76:HK76 HM76:HO76 HQ76:HS76 HU76:HW76 HY76:IA76 IC76:IE76 IG76:II76 IK76:IM76 IO76:IQ76 IS76:IU76 IW76:IY76 JA76:JC76 JE76:JG76 JI76:JK76 JM76:JO76 JQ76:JS76 JU76:JW76 JY76:KA76 KC76:KE76 KG76:KI76 KK76:KM76 KO76:KQ76 KS76:KU76 KW76:KY76 LA76:LC76 LE76:LG76 LI76:LK76 LQ76:LS76 LU76:LW76 LY76:MA76 MC76:ME76 MG76:MI76 MK76:MM76 MO76:MQ76 MS76:MU76 NA76:NC76 NE76:NG76 AG76:AI76">
      <mc:AlternateContent xmlns:x12ac="http://schemas.microsoft.com/office/spreadsheetml/2011/1/ac" xmlns:mc="http://schemas.openxmlformats.org/markup-compatibility/2006">
        <mc:Choice Requires="x12ac">
          <x12ac:list>1,"0,5",0</x12ac:list>
        </mc:Choice>
        <mc:Fallback>
          <formula1>"1,0,5,0"</formula1>
        </mc:Fallback>
      </mc:AlternateContent>
    </dataValidation>
    <dataValidation type="list" showInputMessage="1" showErrorMessage="1" sqref="N19:O19 AH19:AI19 R19:S19 V19:W19 Z19:AA19 AD19:AE19 AL19:AM19 AP19:AQ19 AT19:AU19 AX19:AY19 BB19:BC19 BF19:BG19 BJ19:BK19 BN19:BO19 BR19:BS19 BV19:BW19 BZ19:CA19 CD19:CE19 CH19:CI19 CL19:CM19 CP19:CQ19 CT19:CU19 CX19:CY19 DB19:DC19 DF19:DG19 DJ19:DK19 DN19:DO19 DR19:DS19 DV19:DW19 DZ19:EA19 ED19:EE19 EH19:EI19 EL19:EM19 EP19:EQ19 ET19:EU19 EX19:EY19 FB19:FC19 FF19:FG19 FJ19:FK19 FN19:FO19 FR19:FS19 FV19:FW19 FZ19:GA19 GD19:GE19 GH19:GI19 GL19:GM19 GP19:GQ19 GT19:GU19 GX19:GY19 HB19:HC19 HF19:HG19 HJ19:HK19 HN19:HO19 HR19:HS19 HV19:HW19 HZ19:IA19 ID19:IE19 IH19:II19 IL19:IM19 IP19:IQ19 IT19:IU19 IX19:IY19 JB19:JC19 JF19:JG19 JJ19:JK19 JN19:JO19 JR19:JS19 JV19:JW19 JZ19:KA19 KD19:KE19 KH19:KI19 KL19:KM19 KP19:KQ19 KT19:KU19 KX19:KY19 LB19:LC19 LF19:LG19 LJ19:LK19 LN19:LO19 LR19:LS19 LV19:LW19 LZ19:MA19 MD19:ME19 MH19:MI19 ML19:MM19 MP19:MQ19 MT19:MU19 NB19:NC19 NF19:NG19 MX19:MY19">
      <formula1>" Conferencia/ponencia,Seminario,Taller,Curso&lt;40hr,Curso&gt;=40hr,Diplomado"</formula1>
    </dataValidation>
    <dataValidation type="list" showInputMessage="1" showErrorMessage="1" sqref="N33:O33 R33:S33 V33:W33 Z33:AA33 AD33:AE33 AH33:AI33 AL33:AM33 AP33:AQ33 AT33:AU33 AX33:AY33 BB33:BC33 BF33:BG33 BJ33:BK33 BN33:BO33 BR33:BS33 BV33:BW33 BZ33:CA33 CD33:CE33 CH33:CI33 CL33:CM33 CP33:CQ33 CT33:CU33 CX33:CY33 DB33:DC33 DF33:DG33 DJ33:DK33 DN33:DO33 DR33:DS33 DV33:DW33 DZ33:EA33 ED33:EE33 EH33:EI33 EL33:EM33 EP33:EQ33 ET33:EU33 EX33:EY33 FB33:FC33 FF33:FG33 FJ33:FK33 FN33:FO33 FR33:FS33 FV33:FW33 FZ33:GA33 GD33:GE33 GH33:GI33 GL33:GM33 GP33:GQ33 GT33:GU33 GX33:GY33 HB33:HC33 HF33:HG33 HJ33:HK33 HN33:HO33 HR33:HS33 HV33:HW33 HZ33:IA33 ID33:IE33 IH33:II33 IL33:IM33 IP33:IQ33 IT33:IU33 IX33:IY33 JB33:JC33 JF33:JG33 JJ33:JK33 JN33:JO33 JR33:JS33 JV33:JW33 JZ33:KA33 KD33:KE33 KH33:KI33 KL33:KM33 KP33:KQ33 KT33:KU33 KX33:KY33 LB33:LC33 LF33:LG33 LJ33:LK33 LN33:LO33 LR33:LS33 LV33:LW33 LZ33:MA33 MD33:ME33 MH33:MI33 ML33:MM33 MP33:MQ33 MT33:MU33 NB33:NC33 NF33:NG33 MX33:MY33">
      <formula1>"BOOTCAMP,PUESTO DE TRABAJO REAL,AULA INVERTIDA - FLIPPED CLASSROOM"</formula1>
    </dataValidation>
    <dataValidation type="list" showInputMessage="1" showErrorMessage="1" sqref="M53:O53 LM48:LO49 LI48:LK49 LE48:LG49 LA48:LC49 KW48:KY49 KS48:KU49 KO48:KQ49 KK48:KM49 KG59:KI59 KC59:KE59 JY59:KA59 JU59:JW59 JQ59:JS59 JM59:JO59 JI59:JK59 JE59:JG59 JA59:JC59 IW59:IY59 IS59:IU59 IO59:IQ59 IK59:IM59 IG59:II59 IC59:IE59 HY59:IA59 HU59:HW59 HQ59:HS59 HM59:HO59 HI59:HK59 HE59:HG59 HA59:HC59 GW59:GY59 GS59:GU59 GO59:GQ59 GK59:GM59 GG59:GI59 GC59:GE59 FY59:GA59 FU59:FW59 FQ59:FS59 FM59:FO59 FI59:FK59 FE59:FG59 FA59:FC59 EW59:EY59 ES59:EU59 EO59:EQ59 EK59:EM59 EG59:EI59 EC59:EE59 DY59:EA59 DU59:DW59 DQ59:DS59 DM59:DO59 DI59:DK59 DE59:DG59 DA59:DC59 CW59:CY59 CS53:CU53 CO53:CQ53 CK53:CM53 CG53:CI53 CC53:CE53 BY53:CA53 BU53:BW53 BQ53:BS53 BM53:BO53 BI53:BK53 BE53:BG53 BA53:BC53 AW67:AY68 AS67:AU68 AO67:AQ68 AK67:AM68 AC53:AE53 MW59:MY59 U53:W53 Q53:S53 Y53:AA53 M67:O68 M48:O49 M59:O59 Y67:AA68 Y48:AA49 Y59:AA59 Q67:S68 Q48:S49 Q59:S59 U67:W68 U48:W49 U59:W59 MW53:MY53 MW67:MY68 MW48:MY49 AC67:AE68 AC48:AE49 AC59:AE59 AK48:AM49 AK59:AM59 AK53:AM53 AO48:AQ49 AO59:AQ59 AO53:AQ53 AS48:AU49 AS59:AU59 AS53:AU53 AW48:AY49 AW59:AY59 AW53:AY53 BA67:BC68 BA48:BC49 BA59:BC59 BE67:BG68 BE48:BG49 BE59:BG59 BI67:BK68 BI48:BK49 BI59:BK59 BM67:BO68 BM48:BO49 BM59:BO59 BQ67:BS68 BQ48:BS49 BQ59:BS59 BU67:BW68 BU48:BW49 BU59:BW59 BY67:CA68 BY48:CA49 BY59:CA59 CC67:CE68 CC48:CE49 CC59:CE59 CG67:CI68 CG48:CI49 CG59:CI59 CK67:CM68 CK48:CM49 CK59:CM59 CO67:CQ68 CO48:CQ49 CO59:CQ59 CS67:CU68 CS48:CU49 CS59:CU59 CW53:CY53 CW67:CY68 CW48:CY49 DA53:DC53 DA67:DC68 DA48:DC49 DE53:DG53 DE67:DG68 DE48:DG49 DI53:DK53 DI67:DK68 DI48:DK49 DM53:DO53 DM67:DO68 DM48:DO49 DQ53:DS53 DQ67:DS68 DQ48:DS49 DU53:DW53 DU67:DW68 DU48:DW49 DY53:EA53 DY67:EA68 DY48:EA49 EC53:EE53 EC67:EE68 EC48:EE49 EG53:EI53 EG67:EI68 EG48:EI49 EK53:EM53 EK67:EM68 EK48:EM49 EO53:EQ53 EO67:EQ68 EO48:EQ49 ES53:EU53 ES67:EU68 ES48:EU49 EW53:EY53 EW67:EY68 EW48:EY49 FA53:FC53 FA67:FC68 FA48:FC49 FE53:FG53 FE67:FG68 FE48:FG49 FI53:FK53 FI67:FK68 FI48:FK49 FM53:FO53 FM67:FO68 FM48:FO49 FQ53:FS53 FQ67:FS68 FQ48:FS49 FU53:FW53 FU67:FW68 FU48:FW49 FY53:GA53 FY67:GA68 FY48:GA49 GC53:GE53 GC67:GE68 GC48:GE49 GG53:GI53 GG67:GI68 GG48:GI49 GK53:GM53 GK67:GM68 GK48:GM49 GO53:GQ53 GO67:GQ68 GO48:GQ49 GS53:GU53 GS67:GU68 GS48:GU49 GW53:GY53 GW67:GY68 GW48:GY49 HA53:HC53 HA67:HC68 HA48:HC49 HE53:HG53 HE67:HG68 HE48:HG49 HI53:HK53 HI67:HK68 HI48:HK49 HM53:HO53 HM67:HO68 HM48:HO49 HQ53:HS53 HQ67:HS68 HQ48:HS49 HU53:HW53 HU67:HW68 HU48:HW49 HY53:IA53 HY67:IA68 HY48:IA49 IC53:IE53 IC67:IE68 IC48:IE49 IG53:II53 IG67:II68 IG48:II49 IK53:IM53 IK67:IM68 IK48:IM49 IO53:IQ53 IO67:IQ68 IO48:IQ49 IS53:IU53 IS67:IU68 IS48:IU49 IW53:IY53 IW67:IY68 IW48:IY49 JA53:JC53 JA67:JC68 JA48:JC49 JE53:JG53 JE67:JG68 JE48:JG49 JI53:JK53 JI67:JK68 JI48:JK49 JM53:JO53 JM67:JO68 JM48:JO49 JQ53:JS53 JQ67:JS68 JQ48:JS49 JU53:JW53 JU67:JW68 JU48:JW49 JY53:KA53 JY67:KA68 JY48:KA49 KC53:KE53 KC67:KE68 KC48:KE49 KG53:KI53 KG67:KI68 KG48:KI49 KK59:KM59 KK53:KM53 KK67:KM68 KO59:KQ59 KO53:KQ53 KO67:KQ68 KS59:KU59 KS53:KU53 KS67:KU68 KW59:KY59 KW53:KY53 KW67:KY68 LA59:LC59 LA53:LC53 LA67:LC68 LE59:LG59 LE53:LG53 LE67:LG68 LI59:LK59 LI53:LK53 LI67:LK68 LM59:LO59 LM53:LO53 LM67:LO68 LQ59:LS59 LQ53:LS53 LQ67:LS68 LQ48:LS49 LU59:LW59 LU53:LW53 LU67:LW68 LU48:LW49 LY59:MA59 LY53:MA53 LY67:MA68 LY48:MA49 MC59:ME59 MC53:ME53 MC67:ME68 MC48:ME49 MG59:MI59 MG53:MI53 MG67:MI68 MG48:MI49 MK59:MM59 MK53:MM53 MK67:MM68 MK48:MM49 MO59:MQ59 MO53:MQ53 MO67:MQ68 MO48:MQ49 MS59:MU59 MS53:MU53 MS67:MU68 MS48:MU49 NA59:NC59 NA53:NC53 NA67:NC68 NA48:NC49 NE59:NG59 NE53:NG53 NE67:NG68 NE48:NG49 AG53:AI53 AG67:AI68 AG48:AI49 AG59:AI59">
      <mc:AlternateContent xmlns:x12ac="http://schemas.microsoft.com/office/spreadsheetml/2011/1/ac" xmlns:mc="http://schemas.openxmlformats.org/markup-compatibility/2006">
        <mc:Choice Requires="x12ac">
          <x12ac:list>1,"0,5",0</x12ac:list>
        </mc:Choice>
        <mc:Fallback>
          <formula1>"1,0,5,0"</formula1>
        </mc:Fallback>
      </mc:AlternateContent>
    </dataValidation>
    <dataValidation type="list" showInputMessage="1" showErrorMessage="1" sqref="M38:O38 M46:O46 Q38:S38 MW46:MY46 U38:W38 Q46:S46 Y38:AA38 U46:W46 AC38:AE38 Y46:AA46 AG38:AI38 AC46:AE46 AK38:AM38 AK46:AM46 AO38:AQ38 AO46:AQ46 AS38:AU38 AS46:AU46 AW38:AY38 AW46:AY46 BA38:BC38 BA46:BC46 BE38:BG38 BE46:BG46 BI38:BK38 BI46:BK46 BM38:BO38 BM46:BO46 BQ38:BS38 BQ46:BS46 BU38:BW38 BU46:BW46 BY38:CA38 BY46:CA46 CC38:CE38 CC46:CE46 CG38:CI38 CG46:CI46 CK38:CM38 CK46:CM46 CO38:CQ38 CO46:CQ46 CS38:CU38 CS46:CU46 CW38:CY38 CW46:CY46 DA38:DC38 DA46:DC46 DE38:DG38 DE46:DG46 DI38:DK38 DI46:DK46 DM38:DO38 DM46:DO46 DQ38:DS38 DQ46:DS46 DU38:DW38 DU46:DW46 DY38:EA38 DY46:EA46 EC38:EE38 EC46:EE46 EG38:EI38 EG46:EI46 EK38:EM38 EK46:EM46 EO38:EQ38 EO46:EQ46 ES38:EU38 ES46:EU46 EW38:EY38 EW46:EY46 FA38:FC38 FA46:FC46 FE38:FG38 FE46:FG46 FI38:FK38 FI46:FK46 FM38:FO38 FM46:FO46 FQ38:FS38 FQ46:FS46 FU38:FW38 FU46:FW46 FY38:GA38 FY46:GA46 GC38:GE38 GC46:GE46 GG38:GI38 GG46:GI46 GK38:GM38 GK46:GM46 GO38:GQ38 GO46:GQ46 GS38:GU38 GS46:GU46 GW38:GY38 GW46:GY46 HA38:HC38 HA46:HC46 HE38:HG38 HE46:HG46 HI38:HK38 HI46:HK46 HM38:HO38 HM46:HO46 HQ38:HS38 HQ46:HS46 HU38:HW38 HU46:HW46 HY38:IA38 HY46:IA46 IC38:IE38 IC46:IE46 IG38:II38 IG46:II46 IK38:IM38 IK46:IM46 IO38:IQ38 IO46:IQ46 IS38:IU38 IS46:IU46 IW38:IY38 IW46:IY46 JA38:JC38 JA46:JC46 JE38:JG38 JE46:JG46 JI38:JK38 JI46:JK46 JM38:JO38 JM46:JO46 JQ38:JS38 JQ46:JS46 JU38:JW38 JU46:JW46 JY38:KA38 JY46:KA46 KC38:KE38 KC46:KE46 KG38:KI38 KG46:KI46 KK38:KM38 KK46:KM46 KO38:KQ38 KO46:KQ46 KS38:KU38 KS46:KU46 KW38:KY38 KW46:KY46 LA38:LC38 LA46:LC46 LE38:LG38 LE46:LG46 LI38:LK38 LI46:LK46 LM38:LO38 LM46:LO46 LQ38:LS38 LQ46:LS46 LU38:LW38 LU46:LW46 LY38:MA38 LY46:MA46 MC38:ME38 MC46:ME46 MG38:MI38 MG46:MI46 MK38:MM38 MK46:MM46 MO38:MQ38 MO46:MQ46 MS38:MU38 MS46:MU46 NA38:NC38 NA46:NC46 NE38:NG38 NE46:NG46 MW38:MY38 AG46:AI46">
      <mc:AlternateContent xmlns:x12ac="http://schemas.microsoft.com/office/spreadsheetml/2011/1/ac" xmlns:mc="http://schemas.openxmlformats.org/markup-compatibility/2006">
        <mc:Choice Requires="x12ac">
          <x12ac:list>2,1,"0,5",0</x12ac:list>
        </mc:Choice>
        <mc:Fallback>
          <formula1>"2,1,0,5,0"</formula1>
        </mc:Fallback>
      </mc:AlternateContent>
    </dataValidation>
    <dataValidation type="list" showInputMessage="1" showErrorMessage="1" sqref="M42:O42 M64:O64 Q42:S42 Y64:AA64 U42:W42 Q64:S64 Y42:AA42 U64:W64 AC42:AE42 MW64:MY64 AG42:AI42 AC64:AE64 AK42:AM42 AK64:AM64 AO42:AQ42 AO64:AQ64 AS42:AU42 AS64:AU64 AW42:AY42 AW64:AY64 BA42:BC42 BA64:BC64 BE42:BG42 BE64:BG64 BI42:BK42 BI64:BK64 BM42:BO42 BM64:BO64 BQ42:BS42 BQ64:BS64 BU42:BW42 BU64:BW64 BY42:CA42 BY64:CA64 CC42:CE42 CC64:CE64 CG42:CI42 CG64:CI64 CK42:CM42 CK64:CM64 CO42:CQ42 CO64:CQ64 CS42:CU42 CS64:CU64 CW42:CY42 CW64:CY64 DA42:DC42 DA64:DC64 DE42:DG42 DE64:DG64 DI42:DK42 DI64:DK64 DM42:DO42 DM64:DO64 DQ42:DS42 DQ64:DS64 DU42:DW42 DU64:DW64 DY42:EA42 DY64:EA64 EC42:EE42 EC64:EE64 EG42:EI42 EG64:EI64 EK42:EM42 EK64:EM64 EO42:EQ42 EO64:EQ64 ES42:EU42 ES64:EU64 EW42:EY42 EW64:EY64 FA42:FC42 FA64:FC64 FE42:FG42 FE64:FG64 FI42:FK42 FI64:FK64 FM42:FO42 FM64:FO64 FQ42:FS42 FQ64:FS64 FU42:FW42 FU64:FW64 FY42:GA42 FY64:GA64 GC42:GE42 GC64:GE64 GG42:GI42 GG64:GI64 GK42:GM42 GK64:GM64 GO42:GQ42 GO64:GQ64 GS42:GU42 GS64:GU64 GW42:GY42 GW64:GY64 HA42:HC42 HA64:HC64 HE42:HG42 HE64:HG64 HI42:HK42 HI64:HK64 HM42:HO42 HM64:HO64 HQ42:HS42 HQ64:HS64 HU42:HW42 HU64:HW64 HY42:IA42 HY64:IA64 IC42:IE42 IC64:IE64 IG42:II42 IG64:II64 IK42:IM42 IK64:IM64 IO42:IQ42 IO64:IQ64 IS42:IU42 IS64:IU64 IW42:IY42 IW64:IY64 JA42:JC42 JA64:JC64 JE42:JG42 JE64:JG64 JI42:JK42 JI64:JK64 JM42:JO42 JM64:JO64 JQ42:JS42 JQ64:JS64 JU42:JW42 JU64:JW64 JY42:KA42 JY64:KA64 KC42:KE42 KC64:KE64 KG42:KI42 KG64:KI64 KK42:KM42 KK64:KM64 KO42:KQ42 KO64:KQ64 KS42:KU42 KS64:KU64 KW42:KY42 KW64:KY64 LA42:LC42 LA64:LC64 LE42:LG42 LE64:LG64 LI42:LK42 LI64:LK64 LM42:LO42 LM64:LO64 LQ42:LS42 LQ64:LS64 LU42:LW42 LU64:LW64 LY42:MA42 LY64:MA64 MC42:ME42 MC64:ME64 MG42:MI42 MG64:MI64 MK42:MM42 MK64:MM64 MO42:MQ42 MO64:MQ64 MS42:MU42 MS64:MU64 NA42:NC42 NA64:NC64 NE42:NG42 NE64:NG64 MW42:MY42 AG64:AI64">
      <mc:AlternateContent xmlns:x12ac="http://schemas.microsoft.com/office/spreadsheetml/2011/1/ac" xmlns:mc="http://schemas.openxmlformats.org/markup-compatibility/2006">
        <mc:Choice Requires="x12ac">
          <x12ac:list>"1,5",1,0</x12ac:list>
        </mc:Choice>
        <mc:Fallback>
          <formula1>"1,5,1,0"</formula1>
        </mc:Fallback>
      </mc:AlternateContent>
    </dataValidation>
    <dataValidation type="list" showInputMessage="1" showErrorMessage="1" sqref="M43:O43 M62:O62 Q43:S43 Y62:AA62 U43:W43 Q62:S62 Y43:AA43 U62:W62 AC43:AE43 MW62:MY62 AG43:AI43 AC62:AE62 AK43:AM43 AK62:AM62 AO43:AQ43 AO62:AQ62 AS43:AU43 AS62:AU62 AW43:AY43 AW62:AY62 BA43:BC43 BA62:BC62 BE43:BG43 BE62:BG62 BI43:BK43 BI62:BK62 BM43:BO43 BM62:BO62 BQ43:BS43 BQ62:BS62 BU43:BW43 BU62:BW62 BY43:CA43 BY62:CA62 CC43:CE43 CC62:CE62 CG43:CI43 CG62:CI62 CK43:CM43 CK62:CM62 CO43:CQ43 CO62:CQ62 CS43:CU43 CS62:CU62 CW43:CY43 CW62:CY62 DA43:DC43 DA62:DC62 DE43:DG43 DE62:DG62 DI43:DK43 DI62:DK62 DM43:DO43 DM62:DO62 DQ43:DS43 DQ62:DS62 DU43:DW43 DU62:DW62 DY43:EA43 DY62:EA62 EC43:EE43 EC62:EE62 EG43:EI43 EG62:EI62 EK43:EM43 EK62:EM62 EO43:EQ43 EO62:EQ62 ES43:EU43 ES62:EU62 EW43:EY43 EW62:EY62 FA43:FC43 FA62:FC62 FE43:FG43 FE62:FG62 FI43:FK43 FI62:FK62 FM43:FO43 FM62:FO62 FQ43:FS43 FQ62:FS62 FU43:FW43 FU62:FW62 FY43:GA43 FY62:GA62 GC43:GE43 GC62:GE62 GG43:GI43 GG62:GI62 GK43:GM43 GK62:GM62 GO43:GQ43 GO62:GQ62 GS43:GU43 GS62:GU62 GW43:GY43 GW62:GY62 HA43:HC43 HA62:HC62 HE43:HG43 HE62:HG62 HI43:HK43 HI62:HK62 HM43:HO43 HM62:HO62 HQ43:HS43 HQ62:HS62 HU43:HW43 HU62:HW62 HY43:IA43 HY62:IA62 IC43:IE43 IC62:IE62 IG43:II43 IG62:II62 IK43:IM43 IK62:IM62 IO43:IQ43 IO62:IQ62 IS43:IU43 IS62:IU62 IW43:IY43 IW62:IY62 JA43:JC43 JA62:JC62 JE43:JG43 JE62:JG62 JI43:JK43 JI62:JK62 JM43:JO43 JM62:JO62 JQ43:JS43 JQ62:JS62 JU43:JW43 JU62:JW62 JY43:KA43 JY62:KA62 KC43:KE43 KC62:KE62 KG43:KI43 KG62:KI62 KK43:KM43 KK62:KM62 KO43:KQ43 KO62:KQ62 KS43:KU43 KS62:KU62 KW43:KY43 KW62:KY62 LA43:LC43 LA62:LC62 LE43:LG43 LE62:LG62 LI43:LK43 LI62:LK62 LM43:LO43 LM62:LO62 LQ43:LS43 LQ62:LS62 LU43:LW43 LU62:LW62 LY43:MA43 LY62:MA62 MC43:ME43 MC62:ME62 MG43:MI43 MG62:MI62 MK43:MM43 MK62:MM62 MO43:MQ43 MO62:MQ62 MS43:MU43 MS62:MU62 NA43:NC43 NA62:NC62 NE43:NG43 NE62:NG62 MW43:MY43 AG62:AI62">
      <mc:AlternateContent xmlns:x12ac="http://schemas.microsoft.com/office/spreadsheetml/2011/1/ac" xmlns:mc="http://schemas.openxmlformats.org/markup-compatibility/2006">
        <mc:Choice Requires="x12ac">
          <x12ac:list>"1,5",0</x12ac:list>
        </mc:Choice>
        <mc:Fallback>
          <formula1>"1,5,0"</formula1>
        </mc:Fallback>
      </mc:AlternateContent>
    </dataValidation>
    <dataValidation type="list" showInputMessage="1" showErrorMessage="1" sqref="M55:O55 Y55:AA55 Q55:S55 U55:W55 MW55:MY55 AC55:AE55 AK55:AM55 AO55:AQ55 AS55:AU55 AW55:AY55 BA55:BC55 BE55:BG55 BI55:BK55 BM55:BO55 BQ55:BS55 BU55:BW55 BY55:CA55 CC55:CE55 CG55:CI55 CK55:CM55 CO55:CQ55 CS55:CU55 CW55:CY55 DA55:DC55 DE55:DG55 DI55:DK55 DM55:DO55 DQ55:DS55 DU55:DW55 DY55:EA55 EC55:EE55 EG55:EI55 EK55:EM55 EO55:EQ55 ES55:EU55 EW55:EY55 FA55:FC55 FE55:FG55 FI55:FK55 FM55:FO55 FQ55:FS55 FU55:FW55 FY55:GA55 GC55:GE55 GG55:GI55 GK55:GM55 GO55:GQ55 GS55:GU55 GW55:GY55 HA55:HC55 HE55:HG55 HI55:HK55 HM55:HO55 HQ55:HS55 HU55:HW55 HY55:IA55 IC55:IE55 IG55:II55 IK55:IM55 IO55:IQ55 IS55:IU55 IW55:IY55 JA55:JC55 JE55:JG55 JI55:JK55 JM55:JO55 JQ55:JS55 JU55:JW55 JY55:KA55 KC55:KE55 KG55:KI55 KK55:KM55 KO55:KQ55 KS55:KU55 KW55:KY55 LA55:LC55 LE55:LG55 LI55:LK55 LM55:LO55 LQ55:LS55 LU55:LW55 LY55:MA55 MC55:ME55 MG55:MI55 MK55:MM55 MO55:MQ55 MS55:MU55 NA55:NC55 NE55:NG55 AG55:AI55">
      <formula1>"3,2,0"</formula1>
    </dataValidation>
    <dataValidation type="list" showInputMessage="1" showErrorMessage="1" sqref="M56:O56 Y56:AA56 Q56:S56 U56:W56 MW56:MY56 AC56:AE56 AK56:AM56 AO56:AQ56 AS56:AU56 AW56:AY56 BA56:BC56 BE56:BG56 BI56:BK56 BM56:BO56 BQ56:BS56 BU56:BW56 BY56:CA56 CC56:CE56 CG56:CI56 CK56:CM56 CO56:CQ56 CS56:CU56 CW56:CY56 DA56:DC56 DE56:DG56 DI56:DK56 DM56:DO56 DQ56:DS56 DU56:DW56 DY56:EA56 EC56:EE56 EG56:EI56 EK56:EM56 EO56:EQ56 ES56:EU56 EW56:EY56 FA56:FC56 FE56:FG56 FI56:FK56 FM56:FO56 FQ56:FS56 FU56:FW56 FY56:GA56 GC56:GE56 GG56:GI56 GK56:GM56 GO56:GQ56 GS56:GU56 GW56:GY56 HA56:HC56 HE56:HG56 HI56:HK56 HM56:HO56 HQ56:HS56 HU56:HW56 HY56:IA56 IC56:IE56 IG56:II56 IK56:IM56 IO56:IQ56 IS56:IU56 IW56:IY56 JA56:JC56 JE56:JG56 JI56:JK56 JM56:JO56 JQ56:JS56 JU56:JW56 JY56:KA56 KC56:KE56 KG56:KI56 KK56:KM56 KO56:KQ56 KS56:KU56 KW56:KY56 LA56:LC56 LE56:LG56 LI56:LK56 LM56:LO56 LQ56:LS56 LU56:LW56 LY56:MA56 MC56:ME56 MG56:MI56 MK56:MM56 MO56:MQ56 MS56:MU56 NA56:NC56 NE56:NG56 AG56:AI56">
      <formula1>"4,3,1,0"</formula1>
    </dataValidation>
    <dataValidation type="list" showInputMessage="1" showErrorMessage="1" sqref="M58:O58 Y58:AA58 Q58:S58 U58:W58 MW58:MY58 AC58:AE58 AK58:AM58 AO58:AQ58 AS58:AU58 AW58:AY58 BA58:BC58 BE58:BG58 BI58:BK58 BM58:BO58 BQ58:BS58 BU58:BW58 BY58:CA58 CC58:CE58 CG58:CI58 CK58:CM58 CO58:CQ58 CS58:CU58 CW58:CY58 DA58:DC58 DE58:DG58 DI58:DK58 DM58:DO58 DQ58:DS58 DU58:DW58 DY58:EA58 EC58:EE58 EG58:EI58 EK58:EM58 EO58:EQ58 ES58:EU58 EW58:EY58 FA58:FC58 FE58:FG58 FI58:FK58 FM58:FO58 FQ58:FS58 FU58:FW58 FY58:GA58 GC58:GE58 GG58:GI58 GK58:GM58 GO58:GQ58 GS58:GU58 GW58:GY58 HA58:HC58 HE58:HG58 HI58:HK58 HM58:HO58 HQ58:HS58 HU58:HW58 HY58:IA58 IC58:IE58 IG58:II58 IK58:IM58 IO58:IQ58 IS58:IU58 IW58:IY58 JA58:JC58 JE58:JG58 JI58:JK58 JM58:JO58 JQ58:JS58 JU58:JW58 JY58:KA58 KC58:KE58 KG58:KI58 KK58:KM58 KO58:KQ58 KS58:KU58 KW58:KY58 LA58:LC58 LE58:LG58 LI58:LK58 LM58:LO58 LQ58:LS58 LU58:LW58 LY58:MA58 MC58:ME58 MG58:MI58 MK58:MM58 MO58:MQ58 MS58:MU58 NA58:NC58 NE58:NG58 AG58:AI58">
      <formula1>"3,2,1,0"</formula1>
    </dataValidation>
    <dataValidation type="list" showInputMessage="1" showErrorMessage="1" sqref="M61:O61 M63:O63 Y61:AA61 Y63:AA63 Q61:S61 Q63:S63 U61:W61 U63:W63 MW61:MY61 MW63:MY63 AC61:AE61 AC63:AE63 AK61:AM61 AK63:AM63 AO61:AQ61 AO63:AQ63 AS61:AU61 AS63:AU63 AW61:AY61 AW63:AY63 BA61:BC61 BA63:BC63 BE61:BG61 BE63:BG63 BI61:BK61 BI63:BK63 BM61:BO61 BM63:BO63 BQ61:BS61 BQ63:BS63 BU61:BW61 BU63:BW63 BY61:CA61 BY63:CA63 CC61:CE61 CC63:CE63 CG61:CI61 CG63:CI63 CK61:CM61 CK63:CM63 CO61:CQ61 CO63:CQ63 CS61:CU61 CS63:CU63 CW61:CY61 CW63:CY63 DA61:DC61 DA63:DC63 DE61:DG61 DE63:DG63 DI61:DK61 DI63:DK63 DM61:DO61 DM63:DO63 DQ61:DS61 DQ63:DS63 DU61:DW61 DU63:DW63 DY61:EA61 DY63:EA63 EC61:EE61 EC63:EE63 EG61:EI61 EG63:EI63 EK61:EM61 EK63:EM63 EO61:EQ61 EO63:EQ63 ES61:EU61 ES63:EU63 EW61:EY61 EW63:EY63 FA61:FC61 FA63:FC63 FE61:FG61 FE63:FG63 FI61:FK61 FI63:FK63 FM61:FO61 FM63:FO63 FQ61:FS61 FQ63:FS63 FU61:FW61 FU63:FW63 FY61:GA61 FY63:GA63 GC61:GE61 GC63:GE63 GG61:GI61 GG63:GI63 GK61:GM61 GK63:GM63 GO61:GQ61 GO63:GQ63 GS61:GU61 GS63:GU63 GW61:GY61 GW63:GY63 HA61:HC61 HA63:HC63 HE61:HG61 HE63:HG63 HI61:HK61 HI63:HK63 HM61:HO61 HM63:HO63 HQ61:HS61 HQ63:HS63 HU61:HW61 HU63:HW63 HY61:IA61 HY63:IA63 IC61:IE61 IC63:IE63 IG61:II61 IG63:II63 IK61:IM61 IK63:IM63 IO61:IQ61 IO63:IQ63 IS61:IU61 IS63:IU63 IW61:IY61 IW63:IY63 JA61:JC61 JA63:JC63 JE61:JG61 JE63:JG63 JI61:JK61 JI63:JK63 JM61:JO61 JM63:JO63 JQ61:JS61 JQ63:JS63 JU61:JW61 JU63:JW63 JY61:KA61 JY63:KA63 KC61:KE61 KC63:KE63 KG61:KI61 KG63:KI63 KK61:KM61 KK63:KM63 KO61:KQ61 KO63:KQ63 KS61:KU61 KS63:KU63 KW61:KY61 KW63:KY63 LA61:LC61 LA63:LC63 LE61:LG61 LE63:LG63 LI61:LK61 LI63:LK63 LM61:LO61 LM63:LO63 LQ61:LS61 LQ63:LS63 LU61:LW61 LU63:LW63 LY61:MA61 LY63:MA63 MC61:ME61 MC63:ME63 MG61:MI61 MG63:MI63 MK61:MM61 MK63:MM63 MO61:MQ61 MO63:MQ63 MS61:MU61 MS63:MU63 NA61:NC61 NA63:NC63 NE61:NG61 NE63:NG63 AG61:AI61 AG63:AI63">
      <mc:AlternateContent xmlns:x12ac="http://schemas.microsoft.com/office/spreadsheetml/2011/1/ac" xmlns:mc="http://schemas.openxmlformats.org/markup-compatibility/2006">
        <mc:Choice Requires="x12ac">
          <x12ac:list>"1,5","0,5",0</x12ac:list>
        </mc:Choice>
        <mc:Fallback>
          <formula1>"1,5,0,5,0"</formula1>
        </mc:Fallback>
      </mc:AlternateContent>
    </dataValidation>
    <dataValidation type="list" allowBlank="1" showInputMessage="1" showErrorMessage="1" sqref="M72:O73 Y72:AA73 Q72:S73 U72:W73 MW72:MY73 AC72:AE73 AK72:AM73 AO72:AQ73 AS72:AU73 AW72:AY73 BA72:BC73 BE72:BG73 BI72:BK73 BM72:BO73 BQ72:BS73 BU72:BW73 BY72:CA73 CC72:CE73 CG72:CI73 CK72:CM73 CO72:CQ73 CS72:CU73 CW72:CY73 DA72:DC73 DE72:DG73 DI72:DK73 DM72:DO73 DQ72:DS73 DU72:DW73 DY72:EA73 EC72:EE73 EG72:EI73 EK72:EM73 EO72:EQ73 ES72:EU73 EW72:EY73 FA72:FC73 FE72:FG73 FI72:FK73 FM72:FO73 FQ72:FS73 FU72:FW73 FY72:GA73 GC72:GE73 GG72:GI73 GK72:GM73 GO72:GQ73 GS72:GU73 GW72:GY73 HA72:HC73 HE72:HG73 HI72:HK73 HM72:HO73 HQ72:HS73 HU72:HW73 HY72:IA73 IC72:IE73 IG72:II73 IK72:IM73 IO72:IQ73 IS72:IU73 IW72:IY73 JA72:JC73 JE72:JG73 JI72:JK73 JM72:JO73 JQ72:JS73 JU72:JW73 JY72:KA73 KC72:KE73 KG72:KI73 KK72:KM73 KO72:KQ73 KS72:KU73 KW72:KY73 LA72:LC73 LE72:LG73 LI72:LK73 LM72:LO73 LQ72:LS73 LU72:LW73 LY72:MA73 MC72:ME73 MG72:MI73 MK72:MM73 MO72:MQ73 MS72:MU73 NA72:NC73 NE72:NG73 AG72:AI73">
      <mc:AlternateContent xmlns:x12ac="http://schemas.microsoft.com/office/spreadsheetml/2011/1/ac" xmlns:mc="http://schemas.openxmlformats.org/markup-compatibility/2006">
        <mc:Choice Requires="x12ac">
          <x12ac:list>"1,5",1,0</x12ac:list>
        </mc:Choice>
        <mc:Fallback>
          <formula1>"1,5,1,0"</formula1>
        </mc:Fallback>
      </mc:AlternateContent>
    </dataValidation>
    <dataValidation type="list" allowBlank="1" showInputMessage="1" showErrorMessage="1" sqref="M77:O77 Y77:AA77 Q77:S77 U77:W77 MW77:MY77 AC77:AE77 AK77:AM77 AO77:AQ77 AS77:AU77 AW77:AY77 BA77:BC77 BE77:BG77 BI77:BK77 BM77:BO77 BQ77:BS77 BU77:BW77 BY77:CA77 CC77:CE77 CG77:CI77 CK77:CM77 CO77:CQ77 CS77:CU77 CW77:CY77 DA77:DC77 DE77:DG77 DI77:DK77 DM77:DO77 DQ77:DS77 DU77:DW77 DY77:EA77 EC77:EE77 EG77:EI77 EK77:EM77 EO77:EQ77 ES77:EU77 EW77:EY77 FA77:FC77 FE77:FG77 FI77:FK77 FM77:FO77 FQ77:FS77 FU77:FW77 FY77:GA77 GC77:GE77 GG77:GI77 GK77:GM77 GO77:GQ77 GS77:GU77 GW77:GY77 HA77:HC77 HE77:HG77 HI77:HK77 HM77:HO77 HQ77:HS77 HU77:HW77 HY77:IA77 IC77:IE77 IG77:II77 IK77:IM77 IO77:IQ77 IS77:IU77 IW77:IY77 JA77:JC77 JE77:JG77 JI77:JK77 JM77:JO77 JQ77:JS77 JU77:JW77 JY77:KA77 KC77:KE77 KG77:KI77 KK77:KM77 KO77:KQ77 KS77:KU77 KW77:KY77 LA77:LC77 LE77:LG77 LI77:LK77 LM77:LO77 LQ77:LS77 LU77:LW77 LY77:MA77 MC77:ME77 MG77:MI77 MK77:MM77 MO77:MQ77 MS77:MU77 NA77:NC77 NE77:NG77 AG77:AI77">
      <mc:AlternateContent xmlns:x12ac="http://schemas.microsoft.com/office/spreadsheetml/2011/1/ac" xmlns:mc="http://schemas.openxmlformats.org/markup-compatibility/2006">
        <mc:Choice Requires="x12ac">
          <x12ac:list>3,2,"1,5",1,"0,5",0</x12ac:list>
        </mc:Choice>
        <mc:Fallback>
          <formula1>"3,2,1,5,1,0,5,0"</formula1>
        </mc:Fallback>
      </mc:AlternateContent>
    </dataValidation>
    <dataValidation type="list" allowBlank="1" showInputMessage="1" showErrorMessage="1" sqref="M78:O78 Y78:AA78 Q78:S78 U78:W78 MW78:MY78 AC78:AE78 AK78:AM78 AO78:AQ78 AS78:AU78 AW78:AY78 BA78:BC78 BE78:BG78 BI78:BK78 BM78:BO78 BQ78:BS78 BU78:BW78 BY78:CA78 CC78:CE78 CG78:CI78 CK78:CM78 CO78:CQ78 CS78:CU78 CW78:CY78 DA78:DC78 DE78:DG78 DI78:DK78 DM78:DO78 DQ78:DS78 DU78:DW78 DY78:EA78 EC78:EE78 EG78:EI78 EK78:EM78 EO78:EQ78 ES78:EU78 EW78:EY78 FA78:FC78 FE78:FG78 FI78:FK78 FM78:FO78 FQ78:FS78 FU78:FW78 FY78:GA78 GC78:GE78 GG78:GI78 GK78:GM78 GO78:GQ78 GS78:GU78 GW78:GY78 HA78:HC78 HE78:HG78 HI78:HK78 HM78:HO78 HQ78:HS78 HU78:HW78 HY78:IA78 IC78:IE78 IG78:II78 IK78:IM78 IO78:IQ78 IS78:IU78 IW78:IY78 JA78:JC78 JE78:JG78 JI78:JK78 JM78:JO78 JQ78:JS78 JU78:JW78 JY78:KA78 KC78:KE78 KG78:KI78 KK78:KM78 KO78:KQ78 KS78:KU78 KW78:KY78 LA78:LC78 LE78:LG78 LI78:LK78 LM78:LO78 LQ78:LS78 LU78:LW78 LY78:MA78 MC78:ME78 MG78:MI78 MK78:MM78 MO78:MQ78 MS78:MU78 NA78:NC78 NE78:NG78 AG78:AI78">
      <formula1>"4,0"</formula1>
    </dataValidation>
  </dataValidations>
  <printOptions horizontalCentered="1"/>
  <pageMargins left="0.23622047244094491" right="0.23622047244094491" top="0.23622047244094491" bottom="0.74803149606299213" header="0.31496062992125984" footer="0.31496062992125984"/>
  <pageSetup scale="55" orientation="landscape" r:id="rId1"/>
  <headerFooter>
    <oddHeader>&amp;CDIRECCIÓN SISTEMA NACIONAL DE FORMACIÓN PARA EL TRABAJO
PROGRAMA FORMACIÓN CONTINUA ESPECIALIZADA
 CONVOCATORIA DG - 0003 DE 2016 - SENA
EVALUACIÓN TÉCNICA ACCIÒNES DE FORMACIÓN</oddHeader>
  </headerFooter>
  <colBreaks count="1" manualBreakCount="1">
    <brk id="16" max="1048575" man="1"/>
  </colBreaks>
  <extLst>
    <ext xmlns:x14="http://schemas.microsoft.com/office/spreadsheetml/2009/9/main" uri="{CCE6A557-97BC-4b89-ADB6-D9C93CAAB3DF}">
      <x14:dataValidations xmlns:xm="http://schemas.microsoft.com/office/excel/2006/main" count="1">
        <x14:dataValidation type="list" showInputMessage="1" showErrorMessage="1">
          <x14:formula1>
            <xm:f>Hoja2!$A$27:$A$53</xm:f>
          </x14:formula1>
          <xm:sqref>N7:O7 N9:O9 N11:O11 N13:O13 N15:O15 R7:S7 R9:S9 R11:S11 R13:S13 R15:S15 V7:W7 V9:W9 V11:W11 V13:W13 V15:W15 Z7:AA7 Z9:AA9 Z11:AA11 Z13:AA13 Z15:AA15 AD7:AE7 AD9:AE9 AD11:AE11 AD13:AE13 AD15:AE15 AH7:AI7 AH9:AI9 AH11:AI11 AH13:AI13 AH15:AI15 AL7:AM7 AL9:AM9 AL11:AM11 AL13:AM13 AL15:AM15 AP7:AQ7 AP9:AQ9 AP11:AQ11 AP13:AQ13 AP15:AQ15 AT7:AU7 AT9:AU9 AT11:AU11 AT13:AU13 AT15:AU15 AX7:AY7 AX9:AY9 AX11:AY11 AX13:AY13 AX15:AY15 BB7:BC7 BB9:BC9 BB11:BC11 BB13:BC13 BB15:BC15 BF7:BG7 BF9:BG9 BF11:BG11 BF13:BG13 BF15:BG15 BJ7:BK7 BJ9:BK9 BJ11:BK11 BJ13:BK13 BJ15:BK15 BN7:BO7 BN9:BO9 BN11:BO11 BN13:BO13 BN15:BO15 BR7:BS7 BR9:BS9 BR11:BS11 BR13:BS13 BR15:BS15 BV7:BW7 BV9:BW9 BV11:BW11 BV13:BW13 BV15:BW15 BZ7:CA7 BZ9:CA9 BZ11:CA11 BZ13:CA13 BZ15:CA15 CD7:CE7 CD9:CE9 CD11:CE11 CD13:CE13 CD15:CE15 CH7:CI7 CH9:CI9 CH11:CI11 CH13:CI13 CH15:CI15 CL7:CM7 CL9:CM9 CL11:CM11 CL13:CM13 CL15:CM15 CP7:CQ7 CP9:CQ9 CP11:CQ11 CP13:CQ13 CP15:CQ15 CT7:CU7 CT9:CU9 CT11:CU11 CT13:CU13 CT15:CU15 CX7:CY7 CX9:CY9 CX11:CY11 CX13:CY13 CX15:CY15 DB7:DC7 DB9:DC9 DB11:DC11 DB13:DC13 DB15:DC15 DF7:DG7 DF9:DG9 DF11:DG11 DF13:DG13 DF15:DG15 DJ7:DK7 DJ9:DK9 DJ11:DK11 DJ13:DK13 DJ15:DK15 DN7:DO7 DN9:DO9 DN11:DO11 DN13:DO13 DN15:DO15 DR7:DS7 DR9:DS9 DR11:DS11 DR13:DS13 DR15:DS15 DV7:DW7 DV9:DW9 DV11:DW11 DV13:DW13 DV15:DW15 DZ7:EA7 DZ9:EA9 DZ11:EA11 DZ13:EA13 DZ15:EA15 ED7:EE7 ED9:EE9 ED11:EE11 ED13:EE13 ED15:EE15 EH7:EI7 EH9:EI9 EH11:EI11 EH13:EI13 EH15:EI15 EL7:EM7 EL9:EM9 EL11:EM11 EL13:EM13 EL15:EM15 EP7:EQ7 EP9:EQ9 EP11:EQ11 EP13:EQ13 EP15:EQ15 ET7:EU7 ET9:EU9 ET11:EU11 ET13:EU13 ET15:EU15 EX7:EY7 EX9:EY9 EX11:EY11 EX13:EY13 EX15:EY15 FB7:FC7 FB9:FC9 FB11:FC11 FB13:FC13 FB15:FC15 FF7:FG7 FF9:FG9 FF11:FG11 FF13:FG13 FF15:FG15 FJ7:FK7 FJ9:FK9 FJ11:FK11 FJ13:FK13 FJ15:FK15 FN7:FO7 FN9:FO9 FN11:FO11 FN13:FO13 FN15:FO15 FR7:FS7 FR9:FS9 FR11:FS11 FR13:FS13 FR15:FS15 FV7:FW7 FV9:FW9 FV11:FW11 FV13:FW13 FV15:FW15 FZ7:GA7 FZ9:GA9 FZ11:GA11 FZ13:GA13 FZ15:GA15 GD7:GE7 GD9:GE9 GD11:GE11 GD13:GE13 GD15:GE15 GH7:GI7 GH9:GI9 GH11:GI11 GH13:GI13 GH15:GI15 GL7:GM7 GL9:GM9 GL11:GM11 GL13:GM13 GL15:GM15 GP7:GQ7 GP9:GQ9 GP11:GQ11 GP13:GQ13 GP15:GQ15 GT7:GU7 GT9:GU9 GT11:GU11 GT13:GU13 GT15:GU15 GX7:GY7 GX9:GY9 GX11:GY11 GX13:GY13 GX15:GY15 HB7:HC7 HB9:HC9 HB11:HC11 HB13:HC13 HB15:HC15 HF7:HG7 HF9:HG9 HF11:HG11 HF13:HG13 HF15:HG15 HJ7:HK7 HJ9:HK9 HJ11:HK11 HJ13:HK13 HJ15:HK15 HN7:HO7 HN9:HO9 HN11:HO11 HN13:HO13 HN15:HO15 HR7:HS7 HR9:HS9 HR11:HS11 HR13:HS13 HR15:HS15 HV7:HW7 HV9:HW9 HV11:HW11 HV13:HW13 HV15:HW15 HZ7:IA7 HZ9:IA9 HZ11:IA11 HZ13:IA13 HZ15:IA15 ID7:IE7 ID9:IE9 ID11:IE11 ID13:IE13 ID15:IE15 IH7:II7 IH9:II9 IH11:II11 IH13:II13 IH15:II15 IL7:IM7 IL9:IM9 IL11:IM11 IL13:IM13 IL15:IM15 IP7:IQ7 IP9:IQ9 IP11:IQ11 IP13:IQ13 IP15:IQ15 IT7:IU7 IT9:IU9 IT11:IU11 IT13:IU13 IT15:IU15 IX7:IY7 IX9:IY9 IX11:IY11 IX13:IY13 IX15:IY15 JB7:JC7 JB9:JC9 JB11:JC11 JB13:JC13 JB15:JC15 JF7:JG7 JF9:JG9 JF11:JG11 JF13:JG13 JF15:JG15 JJ7:JK7 JJ9:JK9 JJ11:JK11 JJ13:JK13 JJ15:JK15 JN7:JO7 JN9:JO9 JN11:JO11 JN13:JO13 JN15:JO15 JR7:JS7 JR9:JS9 JR11:JS11 JR13:JS13 JR15:JS15 JV7:JW7 JV9:JW9 JV11:JW11 JV13:JW13 JV15:JW15 JZ7:KA7 JZ9:KA9 JZ11:KA11 JZ13:KA13 JZ15:KA15 KD7:KE7 KD9:KE9 KD11:KE11 KD13:KE13 KD15:KE15 KH7:KI7 KH9:KI9 KH11:KI11 KH13:KI13 KH15:KI15 KL7:KM7 KL9:KM9 KL11:KM11 KL13:KM13 KL15:KM15 KP7:KQ7 KP9:KQ9 KP11:KQ11 KP13:KQ13 KP15:KQ15 KT7:KU7 KT9:KU9 KT11:KU11 KT13:KU13 KT15:KU15 KX7:KY7 KX9:KY9 KX11:KY11 KX13:KY13 KX15:KY15 LB7:LC7 LB9:LC9 LB11:LC11 LB13:LC13 LB15:LC15 LF7:LG7 LF9:LG9 LF11:LG11 LF13:LG13 LF15:LG15 LJ7:LK7 LJ9:LK9 LJ11:LK11 LJ13:LK13 LJ15:LK15 LN7:LO7 LN9:LO9 LN11:LO11 LN13:LO13 LN15:LO15 LR7:LS7 LR9:LS9 LR11:LS11 LR13:LS13 LR15:LS15 LV7:LW7 LV9:LW9 LV11:LW11 LV13:LW13 LV15:LW15 LZ7:MA7 LZ9:MA9 LZ11:MA11 LZ13:MA13 LZ15:MA15 MD7:ME7 MD9:ME9 MD11:ME11 MD13:ME13 MD15:ME15 MH7:MI7 MH9:MI9 MH11:MI11 MH13:MI13 MH15:MI15 ML7:MM7 ML9:MM9 ML11:MM11 ML13:MM13 ML15:MM15 MP7:MQ7 MP9:MQ9 MP11:MQ11 MP13:MQ13 MP15:MQ15 MT7:MU7 MT9:MU9 MT11:MU11 MT13:MU13 MT15:MU15 NB7:NC7 NB9:NC9 NB11:NC11 NB13:NC13 NB15:NC15 NF7:NG7 NF9:NG9 NF11:NG11 NF13:NG13 NF15:NG15 MX7:MY7 MX9:MY9 MX11:MY11 MX13:MY13 MX15:MY15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Y88"/>
  <sheetViews>
    <sheetView showGridLines="0" topLeftCell="A3" zoomScale="70" zoomScaleNormal="70" zoomScaleSheetLayoutView="64" zoomScalePageLayoutView="72" workbookViewId="0">
      <pane xSplit="4" ySplit="5" topLeftCell="E8" activePane="bottomRight" state="frozen"/>
      <selection activeCell="A3" sqref="A3"/>
      <selection pane="topRight" activeCell="E3" sqref="E3"/>
      <selection pane="bottomLeft" activeCell="A8" sqref="A8"/>
      <selection pane="bottomRight" sqref="A1:D1"/>
    </sheetView>
  </sheetViews>
  <sheetFormatPr baseColWidth="10" defaultRowHeight="49.5" customHeight="1"/>
  <cols>
    <col min="1" max="1" width="27.85546875" style="41" customWidth="1" collapsed="1"/>
    <col min="2" max="2" width="68.85546875" style="446" customWidth="1" collapsed="1"/>
    <col min="3" max="3" width="20.42578125" style="447" customWidth="1" collapsed="1"/>
    <col min="4" max="4" width="24.7109375" style="448" customWidth="1" collapsed="1"/>
    <col min="5" max="5" width="18.7109375" style="41" customWidth="1" collapsed="1"/>
    <col min="6" max="6" width="10.7109375" style="41" customWidth="1" collapsed="1"/>
    <col min="7" max="7" width="18.7109375" style="41" customWidth="1" collapsed="1"/>
    <col min="8" max="8" width="15.7109375" style="41" hidden="1" customWidth="1" collapsed="1"/>
    <col min="9" max="9" width="15.42578125" style="41" customWidth="1" collapsed="1"/>
    <col min="10" max="10" width="18.7109375" style="41" customWidth="1" collapsed="1"/>
    <col min="11" max="11" width="10.7109375" style="41" customWidth="1" collapsed="1"/>
    <col min="12" max="12" width="18.7109375" style="41" customWidth="1" collapsed="1"/>
    <col min="13" max="13" width="15.7109375" style="41" hidden="1" customWidth="1" collapsed="1"/>
    <col min="14" max="14" width="15.42578125" style="41" customWidth="1" collapsed="1"/>
    <col min="15" max="15" width="18.7109375" style="41" customWidth="1" collapsed="1"/>
    <col min="16" max="16" width="10.7109375" style="41" customWidth="1" collapsed="1"/>
    <col min="17" max="17" width="18.7109375" style="41" customWidth="1" collapsed="1"/>
    <col min="18" max="18" width="15.7109375" style="41" hidden="1" customWidth="1" collapsed="1"/>
    <col min="19" max="19" width="15.42578125" style="41" customWidth="1" collapsed="1"/>
    <col min="20" max="20" width="18.7109375" style="41" customWidth="1" collapsed="1"/>
    <col min="21" max="21" width="10.7109375" style="41" customWidth="1" collapsed="1"/>
    <col min="22" max="22" width="18.7109375" style="41" customWidth="1" collapsed="1"/>
    <col min="23" max="23" width="15.7109375" style="41" hidden="1" customWidth="1" collapsed="1"/>
    <col min="24" max="24" width="15.42578125" style="41" customWidth="1" collapsed="1"/>
    <col min="25" max="25" width="18.7109375" style="41" customWidth="1" collapsed="1"/>
    <col min="26" max="26" width="10.7109375" style="41" customWidth="1" collapsed="1"/>
    <col min="27" max="27" width="18.7109375" style="41" customWidth="1" collapsed="1"/>
    <col min="28" max="28" width="15.7109375" style="41" hidden="1" customWidth="1" collapsed="1"/>
    <col min="29" max="29" width="15.42578125" style="41" customWidth="1" collapsed="1"/>
    <col min="30" max="30" width="18.7109375" style="41" customWidth="1" collapsed="1"/>
    <col min="31" max="31" width="10.7109375" style="41" customWidth="1" collapsed="1"/>
    <col min="32" max="32" width="18.7109375" style="41" customWidth="1" collapsed="1"/>
    <col min="33" max="33" width="15.7109375" style="41" hidden="1" customWidth="1" collapsed="1"/>
    <col min="34" max="34" width="15.42578125" style="41" customWidth="1" collapsed="1"/>
    <col min="35" max="35" width="18.7109375" style="41" customWidth="1" collapsed="1"/>
    <col min="36" max="36" width="10.7109375" style="41" customWidth="1" collapsed="1"/>
    <col min="37" max="37" width="18.7109375" style="41" customWidth="1" collapsed="1"/>
    <col min="38" max="38" width="15.7109375" style="41" hidden="1" customWidth="1" collapsed="1"/>
    <col min="39" max="39" width="15.42578125" style="41" customWidth="1" collapsed="1"/>
    <col min="40" max="40" width="18.7109375" style="41" customWidth="1" collapsed="1"/>
    <col min="41" max="41" width="10.7109375" style="41" customWidth="1" collapsed="1"/>
    <col min="42" max="42" width="18.7109375" style="41" customWidth="1" collapsed="1"/>
    <col min="43" max="43" width="15.7109375" style="41" hidden="1" customWidth="1" collapsed="1"/>
    <col min="44" max="44" width="15.42578125" style="41" customWidth="1" collapsed="1"/>
    <col min="45" max="45" width="18.7109375" style="41" customWidth="1" collapsed="1"/>
    <col min="46" max="46" width="10.7109375" style="41" customWidth="1" collapsed="1"/>
    <col min="47" max="47" width="18.7109375" style="41" customWidth="1" collapsed="1"/>
    <col min="48" max="48" width="15.7109375" style="41" hidden="1" customWidth="1" collapsed="1"/>
    <col min="49" max="49" width="15.42578125" style="41" customWidth="1" collapsed="1"/>
    <col min="50" max="50" width="18.7109375" style="41" customWidth="1" collapsed="1"/>
    <col min="51" max="51" width="10.7109375" style="41" customWidth="1" collapsed="1"/>
    <col min="52" max="52" width="18.7109375" style="41" customWidth="1" collapsed="1"/>
    <col min="53" max="53" width="15.7109375" style="41" hidden="1" customWidth="1" collapsed="1"/>
    <col min="54" max="54" width="15.42578125" style="41" customWidth="1" collapsed="1"/>
    <col min="55" max="55" width="18.7109375" style="41" customWidth="1" collapsed="1"/>
    <col min="56" max="56" width="10.7109375" style="41" customWidth="1" collapsed="1"/>
    <col min="57" max="57" width="18.7109375" style="41" customWidth="1" collapsed="1"/>
    <col min="58" max="58" width="15.7109375" style="41" hidden="1" customWidth="1" collapsed="1"/>
    <col min="59" max="59" width="15.42578125" style="41" customWidth="1" collapsed="1"/>
    <col min="60" max="60" width="18.7109375" style="41" customWidth="1" collapsed="1"/>
    <col min="61" max="61" width="10.7109375" style="41" customWidth="1" collapsed="1"/>
    <col min="62" max="62" width="18.7109375" style="41" customWidth="1" collapsed="1"/>
    <col min="63" max="63" width="15.7109375" style="41" hidden="1" customWidth="1" collapsed="1"/>
    <col min="64" max="64" width="15.42578125" style="41" customWidth="1" collapsed="1"/>
    <col min="65" max="65" width="18.7109375" style="41" customWidth="1" collapsed="1"/>
    <col min="66" max="66" width="10.7109375" style="41" customWidth="1" collapsed="1"/>
    <col min="67" max="67" width="18.7109375" style="41" customWidth="1" collapsed="1"/>
    <col min="68" max="68" width="15.7109375" style="41" hidden="1" customWidth="1" collapsed="1"/>
    <col min="69" max="69" width="15.42578125" style="41" customWidth="1" collapsed="1"/>
    <col min="70" max="70" width="18.7109375" style="41" customWidth="1" collapsed="1"/>
    <col min="71" max="71" width="10.7109375" style="41" customWidth="1" collapsed="1"/>
    <col min="72" max="72" width="18.7109375" style="41" customWidth="1" collapsed="1"/>
    <col min="73" max="73" width="15.7109375" style="41" hidden="1" customWidth="1" collapsed="1"/>
    <col min="74" max="74" width="15.42578125" style="41" customWidth="1" collapsed="1"/>
    <col min="75" max="75" width="18.7109375" style="41" customWidth="1" collapsed="1"/>
    <col min="76" max="76" width="10.7109375" style="41" customWidth="1" collapsed="1"/>
    <col min="77" max="77" width="18.7109375" style="41" customWidth="1" collapsed="1"/>
    <col min="78" max="78" width="15.7109375" style="41" hidden="1" customWidth="1" collapsed="1"/>
    <col min="79" max="79" width="15.42578125" style="41" customWidth="1" collapsed="1"/>
    <col min="80" max="80" width="18.7109375" style="41" customWidth="1" collapsed="1"/>
    <col min="81" max="81" width="10.7109375" style="41" customWidth="1" collapsed="1"/>
    <col min="82" max="82" width="18.7109375" style="41" customWidth="1" collapsed="1"/>
    <col min="83" max="83" width="15.7109375" style="41" hidden="1" customWidth="1" collapsed="1"/>
    <col min="84" max="84" width="15.42578125" style="41" customWidth="1" collapsed="1"/>
    <col min="85" max="85" width="18.7109375" style="41" customWidth="1" collapsed="1"/>
    <col min="86" max="86" width="10.7109375" style="41" customWidth="1" collapsed="1"/>
    <col min="87" max="87" width="18.7109375" style="41" customWidth="1" collapsed="1"/>
    <col min="88" max="88" width="15.7109375" style="41" hidden="1" customWidth="1" collapsed="1"/>
    <col min="89" max="89" width="15.42578125" style="41" customWidth="1" collapsed="1"/>
    <col min="90" max="90" width="18.7109375" style="41" customWidth="1" collapsed="1"/>
    <col min="91" max="91" width="10.7109375" style="41" customWidth="1" collapsed="1"/>
    <col min="92" max="92" width="18.7109375" style="41" customWidth="1" collapsed="1"/>
    <col min="93" max="93" width="15.7109375" style="41" hidden="1" customWidth="1" collapsed="1"/>
    <col min="94" max="94" width="15.42578125" style="41" customWidth="1" collapsed="1"/>
    <col min="95" max="95" width="18.7109375" style="41" customWidth="1" collapsed="1"/>
    <col min="96" max="96" width="10.7109375" style="41" customWidth="1" collapsed="1"/>
    <col min="97" max="97" width="18.7109375" style="41" customWidth="1" collapsed="1"/>
    <col min="98" max="98" width="15.7109375" style="41" hidden="1" customWidth="1" collapsed="1"/>
    <col min="99" max="99" width="15.42578125" style="41" customWidth="1" collapsed="1"/>
    <col min="100" max="100" width="18.7109375" style="41" customWidth="1" collapsed="1"/>
    <col min="101" max="101" width="10.7109375" style="41" customWidth="1" collapsed="1"/>
    <col min="102" max="102" width="18.7109375" style="41" customWidth="1" collapsed="1"/>
    <col min="103" max="103" width="15.7109375" style="41" hidden="1" customWidth="1" collapsed="1"/>
    <col min="104" max="104" width="15.42578125" style="41" customWidth="1" collapsed="1"/>
    <col min="105" max="105" width="18.7109375" style="41" customWidth="1" collapsed="1"/>
    <col min="106" max="106" width="10.7109375" style="41" customWidth="1" collapsed="1"/>
    <col min="107" max="107" width="18.7109375" style="41" customWidth="1" collapsed="1"/>
    <col min="108" max="108" width="15.7109375" style="41" hidden="1" customWidth="1" collapsed="1"/>
    <col min="109" max="109" width="15.42578125" style="41" customWidth="1" collapsed="1"/>
    <col min="110" max="110" width="18.7109375" style="41" customWidth="1" collapsed="1"/>
    <col min="111" max="111" width="10.7109375" style="41" customWidth="1" collapsed="1"/>
    <col min="112" max="112" width="18.7109375" style="41" customWidth="1" collapsed="1"/>
    <col min="113" max="113" width="15.7109375" style="41" hidden="1" customWidth="1" collapsed="1"/>
    <col min="114" max="114" width="15.42578125" style="41" customWidth="1" collapsed="1"/>
    <col min="115" max="115" width="18.7109375" style="41" customWidth="1" collapsed="1"/>
    <col min="116" max="116" width="10.7109375" style="41" customWidth="1" collapsed="1"/>
    <col min="117" max="117" width="18.7109375" style="41" customWidth="1" collapsed="1"/>
    <col min="118" max="118" width="15.7109375" style="41" hidden="1" customWidth="1" collapsed="1"/>
    <col min="119" max="119" width="15.42578125" style="41" customWidth="1" collapsed="1"/>
    <col min="120" max="120" width="18.7109375" style="41" customWidth="1" collapsed="1"/>
    <col min="121" max="121" width="10.7109375" style="41" customWidth="1" collapsed="1"/>
    <col min="122" max="122" width="18.7109375" style="41" customWidth="1" collapsed="1"/>
    <col min="123" max="123" width="15.7109375" style="41" hidden="1" customWidth="1" collapsed="1"/>
    <col min="124" max="124" width="15.42578125" style="41" customWidth="1" collapsed="1"/>
    <col min="125" max="125" width="18.7109375" style="41" customWidth="1" collapsed="1"/>
    <col min="126" max="126" width="10.7109375" style="41" customWidth="1" collapsed="1"/>
    <col min="127" max="127" width="18.7109375" style="41" customWidth="1" collapsed="1"/>
    <col min="128" max="128" width="15.7109375" style="41" hidden="1" customWidth="1" collapsed="1"/>
    <col min="129" max="129" width="15.42578125" style="41" customWidth="1" collapsed="1"/>
    <col min="130" max="130" width="18.7109375" style="41" customWidth="1" collapsed="1"/>
    <col min="131" max="131" width="10.7109375" style="41" customWidth="1" collapsed="1"/>
    <col min="132" max="132" width="18.7109375" style="41" customWidth="1" collapsed="1"/>
    <col min="133" max="133" width="15.7109375" style="41" hidden="1" customWidth="1" collapsed="1"/>
    <col min="134" max="134" width="15.42578125" style="41" customWidth="1" collapsed="1"/>
    <col min="135" max="135" width="18.7109375" style="41" customWidth="1" collapsed="1"/>
    <col min="136" max="136" width="10.7109375" style="41" customWidth="1" collapsed="1"/>
    <col min="137" max="137" width="18.7109375" style="41" customWidth="1" collapsed="1"/>
    <col min="138" max="138" width="15.7109375" style="41" hidden="1" customWidth="1" collapsed="1"/>
    <col min="139" max="139" width="15.42578125" style="41" customWidth="1" collapsed="1"/>
    <col min="140" max="140" width="18.7109375" style="41" customWidth="1" collapsed="1"/>
    <col min="141" max="141" width="10.7109375" style="41" customWidth="1" collapsed="1"/>
    <col min="142" max="142" width="18.7109375" style="41" customWidth="1" collapsed="1"/>
    <col min="143" max="143" width="15.7109375" style="41" hidden="1" customWidth="1" collapsed="1"/>
    <col min="144" max="144" width="15.42578125" style="41" customWidth="1" collapsed="1"/>
    <col min="145" max="145" width="18.7109375" style="41" customWidth="1" collapsed="1"/>
    <col min="146" max="146" width="10.7109375" style="41" customWidth="1" collapsed="1"/>
    <col min="147" max="147" width="18.7109375" style="41" customWidth="1" collapsed="1"/>
    <col min="148" max="148" width="15.7109375" style="41" hidden="1" customWidth="1" collapsed="1"/>
    <col min="149" max="149" width="15.42578125" style="41" customWidth="1" collapsed="1"/>
    <col min="150" max="150" width="18.7109375" style="41" customWidth="1" collapsed="1"/>
    <col min="151" max="151" width="10.7109375" style="41" customWidth="1" collapsed="1"/>
    <col min="152" max="152" width="18.7109375" style="41" customWidth="1" collapsed="1"/>
    <col min="153" max="153" width="15.7109375" style="41" hidden="1" customWidth="1" collapsed="1"/>
    <col min="154" max="154" width="15.42578125" style="41" customWidth="1" collapsed="1"/>
    <col min="155" max="155" width="18.7109375" style="41" customWidth="1" collapsed="1"/>
    <col min="156" max="156" width="10.7109375" style="41" customWidth="1" collapsed="1"/>
    <col min="157" max="157" width="18.7109375" style="41" customWidth="1" collapsed="1"/>
    <col min="158" max="158" width="15.7109375" style="41" hidden="1" customWidth="1" collapsed="1"/>
    <col min="159" max="159" width="15.42578125" style="41" customWidth="1" collapsed="1"/>
    <col min="160" max="160" width="18.7109375" style="41" customWidth="1" collapsed="1"/>
    <col min="161" max="161" width="10.7109375" style="41" customWidth="1" collapsed="1"/>
    <col min="162" max="162" width="18.7109375" style="41" customWidth="1" collapsed="1"/>
    <col min="163" max="163" width="15.7109375" style="41" hidden="1" customWidth="1" collapsed="1"/>
    <col min="164" max="164" width="15.42578125" style="41" customWidth="1" collapsed="1"/>
    <col min="165" max="165" width="18.7109375" style="41" customWidth="1" collapsed="1"/>
    <col min="166" max="166" width="10.7109375" style="41" customWidth="1" collapsed="1"/>
    <col min="167" max="167" width="18.7109375" style="41" customWidth="1" collapsed="1"/>
    <col min="168" max="168" width="15.7109375" style="41" hidden="1" customWidth="1" collapsed="1"/>
    <col min="169" max="169" width="15.42578125" style="41" customWidth="1" collapsed="1"/>
    <col min="170" max="170" width="18.7109375" style="41" customWidth="1" collapsed="1"/>
    <col min="171" max="171" width="10.7109375" style="41" customWidth="1" collapsed="1"/>
    <col min="172" max="172" width="18.7109375" style="41" customWidth="1" collapsed="1"/>
    <col min="173" max="173" width="15.7109375" style="41" hidden="1" customWidth="1" collapsed="1"/>
    <col min="174" max="174" width="15.42578125" style="41" customWidth="1" collapsed="1"/>
    <col min="175" max="175" width="18.7109375" style="41" customWidth="1" collapsed="1"/>
    <col min="176" max="176" width="10.7109375" style="41" customWidth="1" collapsed="1"/>
    <col min="177" max="177" width="18.7109375" style="41" customWidth="1" collapsed="1"/>
    <col min="178" max="178" width="15.7109375" style="41" hidden="1" customWidth="1" collapsed="1"/>
    <col min="179" max="179" width="15.42578125" style="41" customWidth="1" collapsed="1"/>
    <col min="180" max="180" width="18.7109375" style="41" customWidth="1" collapsed="1"/>
    <col min="181" max="181" width="10.7109375" style="41" customWidth="1" collapsed="1"/>
    <col min="182" max="182" width="18.7109375" style="41" customWidth="1" collapsed="1"/>
    <col min="183" max="183" width="15.7109375" style="41" hidden="1" customWidth="1" collapsed="1"/>
    <col min="184" max="184" width="15.42578125" style="41" customWidth="1" collapsed="1"/>
    <col min="185" max="185" width="18.7109375" style="41" customWidth="1" collapsed="1"/>
    <col min="186" max="186" width="10.7109375" style="41" customWidth="1" collapsed="1"/>
    <col min="187" max="187" width="18.7109375" style="41" customWidth="1" collapsed="1"/>
    <col min="188" max="188" width="15.7109375" style="41" hidden="1" customWidth="1" collapsed="1"/>
    <col min="189" max="189" width="15.42578125" style="41" customWidth="1" collapsed="1"/>
    <col min="190" max="190" width="18.7109375" style="41" customWidth="1" collapsed="1"/>
    <col min="191" max="191" width="10.7109375" style="41" customWidth="1" collapsed="1"/>
    <col min="192" max="192" width="18.7109375" style="41" customWidth="1" collapsed="1"/>
    <col min="193" max="193" width="15.7109375" style="41" hidden="1" customWidth="1" collapsed="1"/>
    <col min="194" max="194" width="15.42578125" style="41" customWidth="1" collapsed="1"/>
    <col min="195" max="195" width="18.7109375" style="41" customWidth="1" collapsed="1"/>
    <col min="196" max="196" width="10.7109375" style="41" customWidth="1" collapsed="1"/>
    <col min="197" max="197" width="18.7109375" style="41" customWidth="1" collapsed="1"/>
    <col min="198" max="198" width="15.7109375" style="41" hidden="1" customWidth="1" collapsed="1"/>
    <col min="199" max="199" width="15.42578125" style="41" customWidth="1" collapsed="1"/>
    <col min="200" max="200" width="18.7109375" style="41" customWidth="1" collapsed="1"/>
    <col min="201" max="201" width="10.7109375" style="41" customWidth="1" collapsed="1"/>
    <col min="202" max="202" width="18.7109375" style="41" customWidth="1" collapsed="1"/>
    <col min="203" max="203" width="15.7109375" style="41" hidden="1" customWidth="1" collapsed="1"/>
    <col min="204" max="204" width="15.42578125" style="41" customWidth="1" collapsed="1"/>
    <col min="205" max="205" width="18.7109375" style="41" customWidth="1" collapsed="1"/>
    <col min="206" max="206" width="10.7109375" style="41" customWidth="1" collapsed="1"/>
    <col min="207" max="207" width="18.7109375" style="41" customWidth="1" collapsed="1"/>
    <col min="208" max="208" width="15.7109375" style="41" hidden="1" customWidth="1" collapsed="1"/>
    <col min="209" max="209" width="15.42578125" style="41" customWidth="1" collapsed="1"/>
    <col min="210" max="210" width="18.7109375" style="41" customWidth="1" collapsed="1"/>
    <col min="211" max="211" width="10.7109375" style="41" customWidth="1" collapsed="1"/>
    <col min="212" max="212" width="18.7109375" style="41" customWidth="1" collapsed="1"/>
    <col min="213" max="213" width="15.7109375" style="41" hidden="1" customWidth="1" collapsed="1"/>
    <col min="214" max="214" width="15.42578125" style="41" customWidth="1" collapsed="1"/>
    <col min="215" max="215" width="18.7109375" style="41" customWidth="1" collapsed="1"/>
    <col min="216" max="216" width="10.7109375" style="41" customWidth="1" collapsed="1"/>
    <col min="217" max="217" width="18.7109375" style="41" customWidth="1" collapsed="1"/>
    <col min="218" max="218" width="15.7109375" style="41" hidden="1" customWidth="1" collapsed="1"/>
    <col min="219" max="219" width="15.42578125" style="41" customWidth="1" collapsed="1"/>
    <col min="220" max="220" width="18.7109375" style="41" customWidth="1" collapsed="1"/>
    <col min="221" max="221" width="10.7109375" style="41" customWidth="1" collapsed="1"/>
    <col min="222" max="222" width="18.7109375" style="41" customWidth="1" collapsed="1"/>
    <col min="223" max="223" width="15.7109375" style="41" hidden="1" customWidth="1" collapsed="1"/>
    <col min="224" max="224" width="15.42578125" style="41" customWidth="1" collapsed="1"/>
    <col min="225" max="225" width="18.7109375" style="41" customWidth="1" collapsed="1"/>
    <col min="226" max="226" width="10.7109375" style="41" customWidth="1" collapsed="1"/>
    <col min="227" max="227" width="18.7109375" style="41" customWidth="1" collapsed="1"/>
    <col min="228" max="228" width="15.7109375" style="41" hidden="1" customWidth="1" collapsed="1"/>
    <col min="229" max="229" width="15.42578125" style="41" customWidth="1" collapsed="1"/>
    <col min="230" max="230" width="18.7109375" style="41" customWidth="1" collapsed="1"/>
    <col min="231" max="231" width="10.7109375" style="41" customWidth="1" collapsed="1"/>
    <col min="232" max="232" width="18.7109375" style="41" customWidth="1" collapsed="1"/>
    <col min="233" max="233" width="15.7109375" style="41" hidden="1" customWidth="1" collapsed="1"/>
    <col min="234" max="234" width="15.42578125" style="41" customWidth="1" collapsed="1"/>
    <col min="235" max="235" width="18.7109375" style="41" customWidth="1" collapsed="1"/>
    <col min="236" max="236" width="10.7109375" style="41" customWidth="1" collapsed="1"/>
    <col min="237" max="237" width="18.7109375" style="41" customWidth="1" collapsed="1"/>
    <col min="238" max="238" width="15.7109375" style="41" hidden="1" customWidth="1" collapsed="1"/>
    <col min="239" max="239" width="15.42578125" style="41" customWidth="1" collapsed="1"/>
    <col min="240" max="240" width="18.7109375" style="41" customWidth="1" collapsed="1"/>
    <col min="241" max="241" width="10.7109375" style="41" customWidth="1" collapsed="1"/>
    <col min="242" max="242" width="18.7109375" style="41" customWidth="1" collapsed="1"/>
    <col min="243" max="243" width="15.7109375" style="41" hidden="1" customWidth="1" collapsed="1"/>
    <col min="244" max="244" width="15.42578125" style="41" customWidth="1" collapsed="1"/>
    <col min="245" max="245" width="18.7109375" style="41" customWidth="1" collapsed="1"/>
    <col min="246" max="246" width="10.7109375" style="41" customWidth="1" collapsed="1"/>
    <col min="247" max="247" width="18.7109375" style="41" customWidth="1" collapsed="1"/>
    <col min="248" max="248" width="15.7109375" style="41" hidden="1" customWidth="1" collapsed="1"/>
    <col min="249" max="249" width="15.42578125" style="41" customWidth="1" collapsed="1"/>
    <col min="250" max="250" width="18.7109375" style="41" customWidth="1" collapsed="1"/>
    <col min="251" max="251" width="10.7109375" style="41" customWidth="1" collapsed="1"/>
    <col min="252" max="252" width="18.7109375" style="41" customWidth="1" collapsed="1"/>
    <col min="253" max="253" width="15.7109375" style="41" hidden="1" customWidth="1" collapsed="1"/>
    <col min="254" max="254" width="15.42578125" style="41" customWidth="1" collapsed="1"/>
    <col min="255" max="255" width="18.7109375" style="41" customWidth="1" collapsed="1"/>
    <col min="256" max="256" width="10.7109375" style="41" customWidth="1" collapsed="1"/>
    <col min="257" max="257" width="18.7109375" style="41" customWidth="1" collapsed="1"/>
    <col min="258" max="258" width="15.7109375" style="41" hidden="1" customWidth="1" collapsed="1"/>
    <col min="259" max="259" width="15.42578125" style="41" customWidth="1" collapsed="1"/>
    <col min="260" max="260" width="18.7109375" style="41" customWidth="1" collapsed="1"/>
    <col min="261" max="261" width="10.7109375" style="41" customWidth="1" collapsed="1"/>
    <col min="262" max="262" width="18.7109375" style="41" customWidth="1" collapsed="1"/>
    <col min="263" max="263" width="15.7109375" style="41" hidden="1" customWidth="1" collapsed="1"/>
    <col min="264" max="264" width="15.42578125" style="41" customWidth="1" collapsed="1"/>
    <col min="265" max="265" width="18.7109375" style="41" customWidth="1" collapsed="1"/>
    <col min="266" max="266" width="10.7109375" style="41" customWidth="1" collapsed="1"/>
    <col min="267" max="267" width="18.7109375" style="41" customWidth="1" collapsed="1"/>
    <col min="268" max="268" width="15.7109375" style="41" hidden="1" customWidth="1" collapsed="1"/>
    <col min="269" max="269" width="15.42578125" style="41" customWidth="1" collapsed="1"/>
    <col min="270" max="270" width="18.7109375" style="41" customWidth="1" collapsed="1"/>
    <col min="271" max="271" width="10.7109375" style="41" customWidth="1" collapsed="1"/>
    <col min="272" max="272" width="18.7109375" style="41" customWidth="1" collapsed="1"/>
    <col min="273" max="273" width="15.7109375" style="41" hidden="1" customWidth="1" collapsed="1"/>
    <col min="274" max="274" width="15.42578125" style="41" customWidth="1" collapsed="1"/>
    <col min="275" max="275" width="18.7109375" style="41" customWidth="1" collapsed="1"/>
    <col min="276" max="276" width="10.7109375" style="41" customWidth="1" collapsed="1"/>
    <col min="277" max="277" width="18.7109375" style="41" customWidth="1" collapsed="1"/>
    <col min="278" max="278" width="15.7109375" style="41" hidden="1" customWidth="1" collapsed="1"/>
    <col min="279" max="279" width="15.42578125" style="41" customWidth="1" collapsed="1"/>
    <col min="280" max="280" width="18.7109375" style="41" customWidth="1" collapsed="1"/>
    <col min="281" max="281" width="10.7109375" style="41" customWidth="1" collapsed="1"/>
    <col min="282" max="282" width="18.7109375" style="41" customWidth="1" collapsed="1"/>
    <col min="283" max="283" width="15.7109375" style="41" hidden="1" customWidth="1" collapsed="1"/>
    <col min="284" max="284" width="15.42578125" style="41" customWidth="1" collapsed="1"/>
    <col min="285" max="285" width="18.7109375" style="41" customWidth="1" collapsed="1"/>
    <col min="286" max="286" width="10.7109375" style="41" customWidth="1" collapsed="1"/>
    <col min="287" max="287" width="18.7109375" style="41" customWidth="1" collapsed="1"/>
    <col min="288" max="288" width="15.7109375" style="41" hidden="1" customWidth="1" collapsed="1"/>
    <col min="289" max="289" width="15.42578125" style="41" customWidth="1" collapsed="1"/>
    <col min="290" max="290" width="18.7109375" style="41" customWidth="1" collapsed="1"/>
    <col min="291" max="291" width="10.7109375" style="41" customWidth="1" collapsed="1"/>
    <col min="292" max="292" width="18.7109375" style="41" customWidth="1" collapsed="1"/>
    <col min="293" max="293" width="15.7109375" style="41" hidden="1" customWidth="1" collapsed="1"/>
    <col min="294" max="294" width="15.42578125" style="41" customWidth="1" collapsed="1"/>
    <col min="295" max="295" width="18.7109375" style="41" customWidth="1" collapsed="1"/>
    <col min="296" max="296" width="10.7109375" style="41" customWidth="1" collapsed="1"/>
    <col min="297" max="297" width="18.7109375" style="41" customWidth="1" collapsed="1"/>
    <col min="298" max="298" width="15.7109375" style="41" hidden="1" customWidth="1" collapsed="1"/>
    <col min="299" max="299" width="15.42578125" style="41" customWidth="1" collapsed="1"/>
    <col min="300" max="300" width="18.7109375" style="41" customWidth="1" collapsed="1"/>
    <col min="301" max="301" width="10.7109375" style="41" customWidth="1" collapsed="1"/>
    <col min="302" max="302" width="18.7109375" style="41" customWidth="1" collapsed="1"/>
    <col min="303" max="303" width="15.7109375" style="41" hidden="1" customWidth="1" collapsed="1"/>
    <col min="304" max="304" width="15.42578125" style="41" customWidth="1" collapsed="1"/>
    <col min="305" max="305" width="18.7109375" style="41" customWidth="1" collapsed="1"/>
    <col min="306" max="306" width="10.7109375" style="41" customWidth="1" collapsed="1"/>
    <col min="307" max="307" width="18.7109375" style="41" customWidth="1" collapsed="1"/>
    <col min="308" max="308" width="15.7109375" style="41" hidden="1" customWidth="1" collapsed="1"/>
    <col min="309" max="309" width="15.42578125" style="41" customWidth="1" collapsed="1"/>
    <col min="310" max="310" width="18.7109375" style="41" customWidth="1" collapsed="1"/>
    <col min="311" max="311" width="10.7109375" style="41" customWidth="1" collapsed="1"/>
    <col min="312" max="312" width="18.7109375" style="41" customWidth="1" collapsed="1"/>
    <col min="313" max="313" width="15.7109375" style="41" hidden="1" customWidth="1" collapsed="1"/>
    <col min="314" max="314" width="15.42578125" style="41" customWidth="1" collapsed="1"/>
    <col min="315" max="315" width="18.7109375" style="41" customWidth="1" collapsed="1"/>
    <col min="316" max="316" width="10.7109375" style="41" customWidth="1" collapsed="1"/>
    <col min="317" max="317" width="18.7109375" style="41" customWidth="1" collapsed="1"/>
    <col min="318" max="318" width="15.7109375" style="41" hidden="1" customWidth="1" collapsed="1"/>
    <col min="319" max="319" width="15.42578125" style="41" customWidth="1" collapsed="1"/>
    <col min="320" max="320" width="18.7109375" style="41" customWidth="1" collapsed="1"/>
    <col min="321" max="321" width="10.7109375" style="41" customWidth="1" collapsed="1"/>
    <col min="322" max="322" width="18.7109375" style="41" customWidth="1" collapsed="1"/>
    <col min="323" max="323" width="15.7109375" style="41" hidden="1" customWidth="1" collapsed="1"/>
    <col min="324" max="324" width="15.42578125" style="41" customWidth="1" collapsed="1"/>
    <col min="325" max="325" width="18.7109375" style="41" customWidth="1" collapsed="1"/>
    <col min="326" max="326" width="10.7109375" style="41" customWidth="1" collapsed="1"/>
    <col min="327" max="327" width="18.7109375" style="41" customWidth="1" collapsed="1"/>
    <col min="328" max="328" width="15.7109375" style="41" hidden="1" customWidth="1" collapsed="1"/>
    <col min="329" max="329" width="15.42578125" style="41" customWidth="1" collapsed="1"/>
    <col min="330" max="330" width="18.7109375" style="41" customWidth="1" collapsed="1"/>
    <col min="331" max="331" width="10.7109375" style="41" customWidth="1" collapsed="1"/>
    <col min="332" max="332" width="18.7109375" style="41" customWidth="1" collapsed="1"/>
    <col min="333" max="333" width="15.7109375" style="41" hidden="1" customWidth="1" collapsed="1"/>
    <col min="334" max="334" width="15.42578125" style="41" customWidth="1" collapsed="1"/>
    <col min="335" max="335" width="18.7109375" style="41" customWidth="1" collapsed="1"/>
    <col min="336" max="336" width="10.7109375" style="41" customWidth="1" collapsed="1"/>
    <col min="337" max="337" width="18.7109375" style="41" customWidth="1" collapsed="1"/>
    <col min="338" max="338" width="15.7109375" style="41" hidden="1" customWidth="1" collapsed="1"/>
    <col min="339" max="339" width="15.42578125" style="41" customWidth="1" collapsed="1"/>
    <col min="340" max="340" width="18.7109375" style="41" customWidth="1" collapsed="1"/>
    <col min="341" max="341" width="10.7109375" style="41" customWidth="1" collapsed="1"/>
    <col min="342" max="342" width="18.7109375" style="41" customWidth="1" collapsed="1"/>
    <col min="343" max="343" width="15.7109375" style="41" hidden="1" customWidth="1" collapsed="1"/>
    <col min="344" max="344" width="15.42578125" style="41" customWidth="1" collapsed="1"/>
    <col min="345" max="345" width="18.7109375" style="41" customWidth="1" collapsed="1"/>
    <col min="346" max="346" width="10.7109375" style="41" customWidth="1" collapsed="1"/>
    <col min="347" max="347" width="18.7109375" style="41" customWidth="1" collapsed="1"/>
    <col min="348" max="348" width="15.7109375" style="41" hidden="1" customWidth="1" collapsed="1"/>
    <col min="349" max="349" width="15.42578125" style="41" customWidth="1" collapsed="1"/>
    <col min="350" max="350" width="18.7109375" style="41" customWidth="1" collapsed="1"/>
    <col min="351" max="351" width="10.7109375" style="41" customWidth="1" collapsed="1"/>
    <col min="352" max="352" width="18.7109375" style="41" customWidth="1" collapsed="1"/>
    <col min="353" max="353" width="15.7109375" style="41" hidden="1" customWidth="1" collapsed="1"/>
    <col min="354" max="354" width="15.42578125" style="41" customWidth="1" collapsed="1"/>
    <col min="355" max="355" width="18.7109375" style="41" customWidth="1" collapsed="1"/>
    <col min="356" max="356" width="10.7109375" style="41" customWidth="1" collapsed="1"/>
    <col min="357" max="357" width="18.7109375" style="41" customWidth="1" collapsed="1"/>
    <col min="358" max="358" width="15.7109375" style="41" hidden="1" customWidth="1" collapsed="1"/>
    <col min="359" max="359" width="15.42578125" style="41" customWidth="1" collapsed="1"/>
    <col min="360" max="360" width="18.7109375" style="41" customWidth="1" collapsed="1"/>
    <col min="361" max="361" width="10.7109375" style="41" customWidth="1" collapsed="1"/>
    <col min="362" max="362" width="18.7109375" style="41" customWidth="1" collapsed="1"/>
    <col min="363" max="363" width="15.7109375" style="41" hidden="1" customWidth="1" collapsed="1"/>
    <col min="364" max="364" width="15.42578125" style="41" customWidth="1" collapsed="1"/>
    <col min="365" max="365" width="18.7109375" style="41" customWidth="1" collapsed="1"/>
    <col min="366" max="366" width="10.7109375" style="41" customWidth="1" collapsed="1"/>
    <col min="367" max="367" width="18.7109375" style="41" customWidth="1" collapsed="1"/>
    <col min="368" max="368" width="15.7109375" style="41" hidden="1" customWidth="1" collapsed="1"/>
    <col min="369" max="369" width="15.42578125" style="41" customWidth="1" collapsed="1"/>
    <col min="370" max="370" width="18.7109375" style="41" customWidth="1" collapsed="1"/>
    <col min="371" max="371" width="10.7109375" style="41" customWidth="1" collapsed="1"/>
    <col min="372" max="372" width="18.7109375" style="41" customWidth="1" collapsed="1"/>
    <col min="373" max="373" width="15.7109375" style="41" hidden="1" customWidth="1" collapsed="1"/>
    <col min="374" max="374" width="15.42578125" style="41" customWidth="1" collapsed="1"/>
    <col min="375" max="375" width="18.7109375" style="41" customWidth="1" collapsed="1"/>
    <col min="376" max="376" width="10.7109375" style="41" customWidth="1" collapsed="1"/>
    <col min="377" max="377" width="18.7109375" style="41" customWidth="1" collapsed="1"/>
    <col min="378" max="378" width="15.7109375" style="41" hidden="1" customWidth="1" collapsed="1"/>
    <col min="379" max="379" width="15.42578125" style="41" customWidth="1" collapsed="1"/>
    <col min="380" max="380" width="18.7109375" style="41" customWidth="1" collapsed="1"/>
    <col min="381" max="381" width="10.7109375" style="41" customWidth="1" collapsed="1"/>
    <col min="382" max="382" width="18.7109375" style="41" customWidth="1" collapsed="1"/>
    <col min="383" max="383" width="15.7109375" style="41" hidden="1" customWidth="1" collapsed="1"/>
    <col min="384" max="384" width="15.42578125" style="41" customWidth="1" collapsed="1"/>
    <col min="385" max="385" width="18.7109375" style="41" customWidth="1" collapsed="1"/>
    <col min="386" max="386" width="10.7109375" style="41" customWidth="1" collapsed="1"/>
    <col min="387" max="387" width="18.7109375" style="41" customWidth="1" collapsed="1"/>
    <col min="388" max="388" width="15.7109375" style="41" hidden="1" customWidth="1" collapsed="1"/>
    <col min="389" max="389" width="15.42578125" style="41" customWidth="1" collapsed="1"/>
    <col min="390" max="390" width="18.7109375" style="41" customWidth="1" collapsed="1"/>
    <col min="391" max="391" width="10.7109375" style="41" customWidth="1" collapsed="1"/>
    <col min="392" max="392" width="18.7109375" style="41" customWidth="1" collapsed="1"/>
    <col min="393" max="393" width="15.7109375" style="41" hidden="1" customWidth="1" collapsed="1"/>
    <col min="394" max="394" width="15.42578125" style="41" customWidth="1" collapsed="1"/>
    <col min="395" max="395" width="18.7109375" style="41" customWidth="1" collapsed="1"/>
    <col min="396" max="396" width="10.7109375" style="41" customWidth="1" collapsed="1"/>
    <col min="397" max="397" width="18.7109375" style="41" customWidth="1" collapsed="1"/>
    <col min="398" max="398" width="15.7109375" style="41" hidden="1" customWidth="1" collapsed="1"/>
    <col min="399" max="399" width="15.42578125" style="41" customWidth="1" collapsed="1"/>
    <col min="400" max="400" width="18.7109375" style="41" customWidth="1" collapsed="1"/>
    <col min="401" max="401" width="10.7109375" style="41" customWidth="1" collapsed="1"/>
    <col min="402" max="402" width="18.7109375" style="41" customWidth="1" collapsed="1"/>
    <col min="403" max="403" width="15.7109375" style="41" hidden="1" customWidth="1" collapsed="1"/>
    <col min="404" max="404" width="15.42578125" style="41" customWidth="1" collapsed="1"/>
    <col min="405" max="405" width="18.7109375" style="41" customWidth="1" collapsed="1"/>
    <col min="406" max="406" width="10.7109375" style="41" customWidth="1" collapsed="1"/>
    <col min="407" max="407" width="18.7109375" style="41" customWidth="1" collapsed="1"/>
    <col min="408" max="408" width="15.7109375" style="41" hidden="1" customWidth="1" collapsed="1"/>
    <col min="409" max="409" width="15.42578125" style="41" customWidth="1" collapsed="1"/>
    <col min="410" max="410" width="18.7109375" style="41" customWidth="1" collapsed="1"/>
    <col min="411" max="411" width="10.7109375" style="41" customWidth="1" collapsed="1"/>
    <col min="412" max="412" width="18.7109375" style="41" customWidth="1" collapsed="1"/>
    <col min="413" max="413" width="15.7109375" style="41" hidden="1" customWidth="1" collapsed="1"/>
    <col min="414" max="414" width="15.42578125" style="41" customWidth="1" collapsed="1"/>
    <col min="415" max="415" width="18.7109375" style="41" customWidth="1" collapsed="1"/>
    <col min="416" max="416" width="10.7109375" style="41" customWidth="1" collapsed="1"/>
    <col min="417" max="417" width="18.7109375" style="41" customWidth="1" collapsed="1"/>
    <col min="418" max="418" width="15.7109375" style="41" hidden="1" customWidth="1" collapsed="1"/>
    <col min="419" max="419" width="15.42578125" style="41" customWidth="1" collapsed="1"/>
    <col min="420" max="420" width="18.7109375" style="41" customWidth="1" collapsed="1"/>
    <col min="421" max="421" width="10.7109375" style="41" customWidth="1" collapsed="1"/>
    <col min="422" max="422" width="18.7109375" style="41" customWidth="1" collapsed="1"/>
    <col min="423" max="423" width="15.7109375" style="41" hidden="1" customWidth="1" collapsed="1"/>
    <col min="424" max="424" width="15.42578125" style="41" customWidth="1" collapsed="1"/>
    <col min="425" max="425" width="18.7109375" style="41" customWidth="1" collapsed="1"/>
    <col min="426" max="426" width="10.7109375" style="41" customWidth="1" collapsed="1"/>
    <col min="427" max="427" width="18.7109375" style="41" customWidth="1" collapsed="1"/>
    <col min="428" max="428" width="15.7109375" style="41" hidden="1" customWidth="1" collapsed="1"/>
    <col min="429" max="429" width="15.42578125" style="41" customWidth="1" collapsed="1"/>
    <col min="430" max="430" width="18.7109375" style="41" customWidth="1" collapsed="1"/>
    <col min="431" max="431" width="10.7109375" style="41" customWidth="1" collapsed="1"/>
    <col min="432" max="432" width="18.7109375" style="41" customWidth="1" collapsed="1"/>
    <col min="433" max="433" width="15.7109375" style="41" hidden="1" customWidth="1" collapsed="1"/>
    <col min="434" max="434" width="15.42578125" style="41" customWidth="1" collapsed="1"/>
    <col min="435" max="435" width="18.7109375" style="41" customWidth="1" collapsed="1"/>
    <col min="436" max="436" width="10.7109375" style="41" customWidth="1" collapsed="1"/>
    <col min="437" max="437" width="18.7109375" style="41" customWidth="1" collapsed="1"/>
    <col min="438" max="438" width="15.7109375" style="41" hidden="1" customWidth="1" collapsed="1"/>
    <col min="439" max="439" width="15.42578125" style="41" customWidth="1" collapsed="1"/>
    <col min="440" max="440" width="18.7109375" style="41" customWidth="1" collapsed="1"/>
    <col min="441" max="441" width="10.7109375" style="41" customWidth="1" collapsed="1"/>
    <col min="442" max="442" width="18.7109375" style="41" customWidth="1" collapsed="1"/>
    <col min="443" max="443" width="15.7109375" style="41" hidden="1" customWidth="1" collapsed="1"/>
    <col min="444" max="444" width="15.42578125" style="41" customWidth="1" collapsed="1"/>
    <col min="445" max="445" width="18.7109375" style="41" customWidth="1" collapsed="1"/>
    <col min="446" max="446" width="10.7109375" style="41" customWidth="1" collapsed="1"/>
    <col min="447" max="447" width="18.7109375" style="41" customWidth="1" collapsed="1"/>
    <col min="448" max="448" width="15.7109375" style="41" hidden="1" customWidth="1" collapsed="1"/>
    <col min="449" max="449" width="15.42578125" style="41" customWidth="1" collapsed="1"/>
    <col min="450" max="450" width="18.7109375" style="41" customWidth="1" collapsed="1"/>
    <col min="451" max="451" width="10.7109375" style="41" customWidth="1" collapsed="1"/>
    <col min="452" max="452" width="18.7109375" style="41" customWidth="1" collapsed="1"/>
    <col min="453" max="453" width="15.7109375" style="41" hidden="1" customWidth="1" collapsed="1"/>
    <col min="454" max="454" width="15.42578125" style="41" customWidth="1" collapsed="1"/>
    <col min="455" max="455" width="15.7109375" style="41" hidden="1" customWidth="1" collapsed="1"/>
    <col min="456" max="493" width="8.85546875" style="446" customWidth="1"/>
    <col min="494" max="495" width="8.85546875" style="446" customWidth="1" collapsed="1"/>
    <col min="496" max="699" width="11.42578125" style="446" collapsed="1"/>
    <col min="700" max="700" width="8.42578125" style="446" customWidth="1" collapsed="1"/>
    <col min="701" max="701" width="39.85546875" style="446" customWidth="1" collapsed="1"/>
    <col min="702" max="702" width="10.140625" style="446" customWidth="1" collapsed="1"/>
    <col min="703" max="703" width="9.85546875" style="446" bestFit="1" customWidth="1" collapsed="1"/>
    <col min="704" max="751" width="8.85546875" style="446" customWidth="1" collapsed="1"/>
    <col min="752" max="955" width="11.42578125" style="446" collapsed="1"/>
    <col min="956" max="956" width="8.42578125" style="446" customWidth="1" collapsed="1"/>
    <col min="957" max="957" width="39.85546875" style="446" customWidth="1" collapsed="1"/>
    <col min="958" max="958" width="10.140625" style="446" customWidth="1" collapsed="1"/>
    <col min="959" max="959" width="9.85546875" style="446" bestFit="1" customWidth="1" collapsed="1"/>
    <col min="960" max="1007" width="8.85546875" style="446" customWidth="1" collapsed="1"/>
    <col min="1008" max="1211" width="11.42578125" style="446" collapsed="1"/>
    <col min="1212" max="1212" width="8.42578125" style="446" customWidth="1" collapsed="1"/>
    <col min="1213" max="1213" width="39.85546875" style="446" customWidth="1" collapsed="1"/>
    <col min="1214" max="1214" width="10.140625" style="446" customWidth="1" collapsed="1"/>
    <col min="1215" max="1215" width="9.85546875" style="446" bestFit="1" customWidth="1" collapsed="1"/>
    <col min="1216" max="1263" width="8.85546875" style="446" customWidth="1" collapsed="1"/>
    <col min="1264" max="1467" width="11.42578125" style="446" collapsed="1"/>
    <col min="1468" max="1468" width="8.42578125" style="446" customWidth="1" collapsed="1"/>
    <col min="1469" max="1469" width="39.85546875" style="446" customWidth="1" collapsed="1"/>
    <col min="1470" max="1470" width="10.140625" style="446" customWidth="1" collapsed="1"/>
    <col min="1471" max="1471" width="9.85546875" style="446" bestFit="1" customWidth="1" collapsed="1"/>
    <col min="1472" max="1519" width="8.85546875" style="446" customWidth="1" collapsed="1"/>
    <col min="1520" max="1723" width="11.42578125" style="446" collapsed="1"/>
    <col min="1724" max="1724" width="8.42578125" style="446" customWidth="1" collapsed="1"/>
    <col min="1725" max="1725" width="39.85546875" style="446" customWidth="1" collapsed="1"/>
    <col min="1726" max="1726" width="10.140625" style="446" customWidth="1" collapsed="1"/>
    <col min="1727" max="1727" width="9.85546875" style="446" bestFit="1" customWidth="1" collapsed="1"/>
    <col min="1728" max="1775" width="8.85546875" style="446" customWidth="1" collapsed="1"/>
    <col min="1776" max="1979" width="11.42578125" style="446" collapsed="1"/>
    <col min="1980" max="1980" width="8.42578125" style="446" customWidth="1" collapsed="1"/>
    <col min="1981" max="1981" width="39.85546875" style="446" customWidth="1" collapsed="1"/>
    <col min="1982" max="1982" width="10.140625" style="446" customWidth="1" collapsed="1"/>
    <col min="1983" max="1983" width="9.85546875" style="446" bestFit="1" customWidth="1" collapsed="1"/>
    <col min="1984" max="2031" width="8.85546875" style="446" customWidth="1" collapsed="1"/>
    <col min="2032" max="2235" width="11.42578125" style="446" collapsed="1"/>
    <col min="2236" max="2236" width="8.42578125" style="446" customWidth="1" collapsed="1"/>
    <col min="2237" max="2237" width="39.85546875" style="446" customWidth="1" collapsed="1"/>
    <col min="2238" max="2238" width="10.140625" style="446" customWidth="1" collapsed="1"/>
    <col min="2239" max="2239" width="9.85546875" style="446" bestFit="1" customWidth="1" collapsed="1"/>
    <col min="2240" max="2287" width="8.85546875" style="446" customWidth="1" collapsed="1"/>
    <col min="2288" max="2491" width="11.42578125" style="446" collapsed="1"/>
    <col min="2492" max="2492" width="8.42578125" style="446" customWidth="1" collapsed="1"/>
    <col min="2493" max="2493" width="39.85546875" style="446" customWidth="1" collapsed="1"/>
    <col min="2494" max="2494" width="10.140625" style="446" customWidth="1" collapsed="1"/>
    <col min="2495" max="2495" width="9.85546875" style="446" bestFit="1" customWidth="1" collapsed="1"/>
    <col min="2496" max="2543" width="8.85546875" style="446" customWidth="1" collapsed="1"/>
    <col min="2544" max="2747" width="11.42578125" style="446" collapsed="1"/>
    <col min="2748" max="2748" width="8.42578125" style="446" customWidth="1" collapsed="1"/>
    <col min="2749" max="2749" width="39.85546875" style="446" customWidth="1" collapsed="1"/>
    <col min="2750" max="2750" width="10.140625" style="446" customWidth="1" collapsed="1"/>
    <col min="2751" max="2751" width="9.85546875" style="446" bestFit="1" customWidth="1" collapsed="1"/>
    <col min="2752" max="2799" width="8.85546875" style="446" customWidth="1" collapsed="1"/>
    <col min="2800" max="3003" width="11.42578125" style="446" collapsed="1"/>
    <col min="3004" max="3004" width="8.42578125" style="446" customWidth="1" collapsed="1"/>
    <col min="3005" max="3005" width="39.85546875" style="446" customWidth="1" collapsed="1"/>
    <col min="3006" max="3006" width="10.140625" style="446" customWidth="1" collapsed="1"/>
    <col min="3007" max="3007" width="9.85546875" style="446" bestFit="1" customWidth="1" collapsed="1"/>
    <col min="3008" max="3055" width="8.85546875" style="446" customWidth="1" collapsed="1"/>
    <col min="3056" max="3259" width="11.42578125" style="446" collapsed="1"/>
    <col min="3260" max="3260" width="8.42578125" style="446" customWidth="1" collapsed="1"/>
    <col min="3261" max="3261" width="39.85546875" style="446" customWidth="1" collapsed="1"/>
    <col min="3262" max="3262" width="10.140625" style="446" customWidth="1" collapsed="1"/>
    <col min="3263" max="3263" width="9.85546875" style="446" bestFit="1" customWidth="1" collapsed="1"/>
    <col min="3264" max="3311" width="8.85546875" style="446" customWidth="1" collapsed="1"/>
    <col min="3312" max="3515" width="11.42578125" style="446" collapsed="1"/>
    <col min="3516" max="3516" width="8.42578125" style="446" customWidth="1" collapsed="1"/>
    <col min="3517" max="3517" width="39.85546875" style="446" customWidth="1" collapsed="1"/>
    <col min="3518" max="3518" width="10.140625" style="446" customWidth="1" collapsed="1"/>
    <col min="3519" max="3519" width="9.85546875" style="446" bestFit="1" customWidth="1" collapsed="1"/>
    <col min="3520" max="3567" width="8.85546875" style="446" customWidth="1" collapsed="1"/>
    <col min="3568" max="3771" width="11.42578125" style="446" collapsed="1"/>
    <col min="3772" max="3772" width="8.42578125" style="446" customWidth="1" collapsed="1"/>
    <col min="3773" max="3773" width="39.85546875" style="446" customWidth="1" collapsed="1"/>
    <col min="3774" max="3774" width="10.140625" style="446" customWidth="1" collapsed="1"/>
    <col min="3775" max="3775" width="9.85546875" style="446" bestFit="1" customWidth="1" collapsed="1"/>
    <col min="3776" max="3823" width="8.85546875" style="446" customWidth="1" collapsed="1"/>
    <col min="3824" max="4027" width="11.42578125" style="446" collapsed="1"/>
    <col min="4028" max="4028" width="8.42578125" style="446" customWidth="1" collapsed="1"/>
    <col min="4029" max="4029" width="39.85546875" style="446" customWidth="1" collapsed="1"/>
    <col min="4030" max="4030" width="10.140625" style="446" customWidth="1" collapsed="1"/>
    <col min="4031" max="4031" width="9.85546875" style="446" bestFit="1" customWidth="1" collapsed="1"/>
    <col min="4032" max="4079" width="8.85546875" style="446" customWidth="1" collapsed="1"/>
    <col min="4080" max="4283" width="11.42578125" style="446" collapsed="1"/>
    <col min="4284" max="4284" width="8.42578125" style="446" customWidth="1" collapsed="1"/>
    <col min="4285" max="4285" width="39.85546875" style="446" customWidth="1" collapsed="1"/>
    <col min="4286" max="4286" width="10.140625" style="446" customWidth="1" collapsed="1"/>
    <col min="4287" max="4287" width="9.85546875" style="446" bestFit="1" customWidth="1" collapsed="1"/>
    <col min="4288" max="4335" width="8.85546875" style="446" customWidth="1" collapsed="1"/>
    <col min="4336" max="4539" width="11.42578125" style="446" collapsed="1"/>
    <col min="4540" max="4540" width="8.42578125" style="446" customWidth="1" collapsed="1"/>
    <col min="4541" max="4541" width="39.85546875" style="446" customWidth="1" collapsed="1"/>
    <col min="4542" max="4542" width="10.140625" style="446" customWidth="1" collapsed="1"/>
    <col min="4543" max="4543" width="9.85546875" style="446" bestFit="1" customWidth="1" collapsed="1"/>
    <col min="4544" max="4591" width="8.85546875" style="446" customWidth="1" collapsed="1"/>
    <col min="4592" max="4795" width="11.42578125" style="446" collapsed="1"/>
    <col min="4796" max="4796" width="8.42578125" style="446" customWidth="1" collapsed="1"/>
    <col min="4797" max="4797" width="39.85546875" style="446" customWidth="1" collapsed="1"/>
    <col min="4798" max="4798" width="10.140625" style="446" customWidth="1" collapsed="1"/>
    <col min="4799" max="4799" width="9.85546875" style="446" bestFit="1" customWidth="1" collapsed="1"/>
    <col min="4800" max="4847" width="8.85546875" style="446" customWidth="1" collapsed="1"/>
    <col min="4848" max="5051" width="11.42578125" style="446" collapsed="1"/>
    <col min="5052" max="5052" width="8.42578125" style="446" customWidth="1" collapsed="1"/>
    <col min="5053" max="5053" width="39.85546875" style="446" customWidth="1" collapsed="1"/>
    <col min="5054" max="5054" width="10.140625" style="446" customWidth="1" collapsed="1"/>
    <col min="5055" max="5055" width="9.85546875" style="446" bestFit="1" customWidth="1" collapsed="1"/>
    <col min="5056" max="5103" width="8.85546875" style="446" customWidth="1" collapsed="1"/>
    <col min="5104" max="5307" width="11.42578125" style="446" collapsed="1"/>
    <col min="5308" max="5308" width="8.42578125" style="446" customWidth="1" collapsed="1"/>
    <col min="5309" max="5309" width="39.85546875" style="446" customWidth="1" collapsed="1"/>
    <col min="5310" max="5310" width="10.140625" style="446" customWidth="1" collapsed="1"/>
    <col min="5311" max="5311" width="9.85546875" style="446" bestFit="1" customWidth="1" collapsed="1"/>
    <col min="5312" max="5359" width="8.85546875" style="446" customWidth="1" collapsed="1"/>
    <col min="5360" max="5563" width="11.42578125" style="446" collapsed="1"/>
    <col min="5564" max="5564" width="8.42578125" style="446" customWidth="1" collapsed="1"/>
    <col min="5565" max="5565" width="39.85546875" style="446" customWidth="1" collapsed="1"/>
    <col min="5566" max="5566" width="10.140625" style="446" customWidth="1" collapsed="1"/>
    <col min="5567" max="5567" width="9.85546875" style="446" bestFit="1" customWidth="1" collapsed="1"/>
    <col min="5568" max="5615" width="8.85546875" style="446" customWidth="1" collapsed="1"/>
    <col min="5616" max="5819" width="11.42578125" style="446" collapsed="1"/>
    <col min="5820" max="5820" width="8.42578125" style="446" customWidth="1" collapsed="1"/>
    <col min="5821" max="5821" width="39.85546875" style="446" customWidth="1" collapsed="1"/>
    <col min="5822" max="5822" width="10.140625" style="446" customWidth="1" collapsed="1"/>
    <col min="5823" max="5823" width="9.85546875" style="446" bestFit="1" customWidth="1" collapsed="1"/>
    <col min="5824" max="5871" width="8.85546875" style="446" customWidth="1" collapsed="1"/>
    <col min="5872" max="6075" width="11.42578125" style="446" collapsed="1"/>
    <col min="6076" max="6076" width="8.42578125" style="446" customWidth="1" collapsed="1"/>
    <col min="6077" max="6077" width="39.85546875" style="446" customWidth="1" collapsed="1"/>
    <col min="6078" max="6078" width="10.140625" style="446" customWidth="1" collapsed="1"/>
    <col min="6079" max="6079" width="9.85546875" style="446" bestFit="1" customWidth="1" collapsed="1"/>
    <col min="6080" max="6127" width="8.85546875" style="446" customWidth="1" collapsed="1"/>
    <col min="6128" max="6331" width="11.42578125" style="446" collapsed="1"/>
    <col min="6332" max="6332" width="8.42578125" style="446" customWidth="1" collapsed="1"/>
    <col min="6333" max="6333" width="39.85546875" style="446" customWidth="1" collapsed="1"/>
    <col min="6334" max="6334" width="10.140625" style="446" customWidth="1" collapsed="1"/>
    <col min="6335" max="6335" width="9.85546875" style="446" bestFit="1" customWidth="1" collapsed="1"/>
    <col min="6336" max="6383" width="8.85546875" style="446" customWidth="1" collapsed="1"/>
    <col min="6384" max="6587" width="11.42578125" style="446" collapsed="1"/>
    <col min="6588" max="6588" width="8.42578125" style="446" customWidth="1" collapsed="1"/>
    <col min="6589" max="6589" width="39.85546875" style="446" customWidth="1" collapsed="1"/>
    <col min="6590" max="6590" width="10.140625" style="446" customWidth="1" collapsed="1"/>
    <col min="6591" max="6591" width="9.85546875" style="446" bestFit="1" customWidth="1" collapsed="1"/>
    <col min="6592" max="6639" width="8.85546875" style="446" customWidth="1" collapsed="1"/>
    <col min="6640" max="6843" width="11.42578125" style="446" collapsed="1"/>
    <col min="6844" max="6844" width="8.42578125" style="446" customWidth="1" collapsed="1"/>
    <col min="6845" max="6845" width="39.85546875" style="446" customWidth="1" collapsed="1"/>
    <col min="6846" max="6846" width="10.140625" style="446" customWidth="1" collapsed="1"/>
    <col min="6847" max="6847" width="9.85546875" style="446" bestFit="1" customWidth="1" collapsed="1"/>
    <col min="6848" max="6895" width="8.85546875" style="446" customWidth="1" collapsed="1"/>
    <col min="6896" max="7099" width="11.42578125" style="446" collapsed="1"/>
    <col min="7100" max="7100" width="8.42578125" style="446" customWidth="1" collapsed="1"/>
    <col min="7101" max="7101" width="39.85546875" style="446" customWidth="1" collapsed="1"/>
    <col min="7102" max="7102" width="10.140625" style="446" customWidth="1" collapsed="1"/>
    <col min="7103" max="7103" width="9.85546875" style="446" bestFit="1" customWidth="1" collapsed="1"/>
    <col min="7104" max="7151" width="8.85546875" style="446" customWidth="1" collapsed="1"/>
    <col min="7152" max="7355" width="11.42578125" style="446" collapsed="1"/>
    <col min="7356" max="7356" width="8.42578125" style="446" customWidth="1" collapsed="1"/>
    <col min="7357" max="7357" width="39.85546875" style="446" customWidth="1" collapsed="1"/>
    <col min="7358" max="7358" width="10.140625" style="446" customWidth="1" collapsed="1"/>
    <col min="7359" max="7359" width="9.85546875" style="446" bestFit="1" customWidth="1" collapsed="1"/>
    <col min="7360" max="7407" width="8.85546875" style="446" customWidth="1" collapsed="1"/>
    <col min="7408" max="7611" width="11.42578125" style="446" collapsed="1"/>
    <col min="7612" max="7612" width="8.42578125" style="446" customWidth="1" collapsed="1"/>
    <col min="7613" max="7613" width="39.85546875" style="446" customWidth="1" collapsed="1"/>
    <col min="7614" max="7614" width="10.140625" style="446" customWidth="1" collapsed="1"/>
    <col min="7615" max="7615" width="9.85546875" style="446" bestFit="1" customWidth="1" collapsed="1"/>
    <col min="7616" max="7663" width="8.85546875" style="446" customWidth="1" collapsed="1"/>
    <col min="7664" max="7867" width="11.42578125" style="446" collapsed="1"/>
    <col min="7868" max="7868" width="8.42578125" style="446" customWidth="1" collapsed="1"/>
    <col min="7869" max="7869" width="39.85546875" style="446" customWidth="1" collapsed="1"/>
    <col min="7870" max="7870" width="10.140625" style="446" customWidth="1" collapsed="1"/>
    <col min="7871" max="7871" width="9.85546875" style="446" bestFit="1" customWidth="1" collapsed="1"/>
    <col min="7872" max="7919" width="8.85546875" style="446" customWidth="1" collapsed="1"/>
    <col min="7920" max="8123" width="11.42578125" style="446" collapsed="1"/>
    <col min="8124" max="8124" width="8.42578125" style="446" customWidth="1" collapsed="1"/>
    <col min="8125" max="8125" width="39.85546875" style="446" customWidth="1" collapsed="1"/>
    <col min="8126" max="8126" width="10.140625" style="446" customWidth="1" collapsed="1"/>
    <col min="8127" max="8127" width="9.85546875" style="446" bestFit="1" customWidth="1" collapsed="1"/>
    <col min="8128" max="8175" width="8.85546875" style="446" customWidth="1" collapsed="1"/>
    <col min="8176" max="8379" width="11.42578125" style="446" collapsed="1"/>
    <col min="8380" max="8380" width="8.42578125" style="446" customWidth="1" collapsed="1"/>
    <col min="8381" max="8381" width="39.85546875" style="446" customWidth="1" collapsed="1"/>
    <col min="8382" max="8382" width="10.140625" style="446" customWidth="1" collapsed="1"/>
    <col min="8383" max="8383" width="9.85546875" style="446" bestFit="1" customWidth="1" collapsed="1"/>
    <col min="8384" max="8431" width="8.85546875" style="446" customWidth="1" collapsed="1"/>
    <col min="8432" max="8635" width="11.42578125" style="446" collapsed="1"/>
    <col min="8636" max="8636" width="8.42578125" style="446" customWidth="1" collapsed="1"/>
    <col min="8637" max="8637" width="39.85546875" style="446" customWidth="1" collapsed="1"/>
    <col min="8638" max="8638" width="10.140625" style="446" customWidth="1" collapsed="1"/>
    <col min="8639" max="8639" width="9.85546875" style="446" bestFit="1" customWidth="1" collapsed="1"/>
    <col min="8640" max="8687" width="8.85546875" style="446" customWidth="1" collapsed="1"/>
    <col min="8688" max="8891" width="11.42578125" style="446" collapsed="1"/>
    <col min="8892" max="8892" width="8.42578125" style="446" customWidth="1" collapsed="1"/>
    <col min="8893" max="8893" width="39.85546875" style="446" customWidth="1" collapsed="1"/>
    <col min="8894" max="8894" width="10.140625" style="446" customWidth="1" collapsed="1"/>
    <col min="8895" max="8895" width="9.85546875" style="446" bestFit="1" customWidth="1" collapsed="1"/>
    <col min="8896" max="8943" width="8.85546875" style="446" customWidth="1" collapsed="1"/>
    <col min="8944" max="9147" width="11.42578125" style="446" collapsed="1"/>
    <col min="9148" max="9148" width="8.42578125" style="446" customWidth="1" collapsed="1"/>
    <col min="9149" max="9149" width="39.85546875" style="446" customWidth="1" collapsed="1"/>
    <col min="9150" max="9150" width="10.140625" style="446" customWidth="1" collapsed="1"/>
    <col min="9151" max="9151" width="9.85546875" style="446" bestFit="1" customWidth="1" collapsed="1"/>
    <col min="9152" max="9199" width="8.85546875" style="446" customWidth="1" collapsed="1"/>
    <col min="9200" max="9403" width="11.42578125" style="446" collapsed="1"/>
    <col min="9404" max="9404" width="8.42578125" style="446" customWidth="1" collapsed="1"/>
    <col min="9405" max="9405" width="39.85546875" style="446" customWidth="1" collapsed="1"/>
    <col min="9406" max="9406" width="10.140625" style="446" customWidth="1" collapsed="1"/>
    <col min="9407" max="9407" width="9.85546875" style="446" bestFit="1" customWidth="1" collapsed="1"/>
    <col min="9408" max="9455" width="8.85546875" style="446" customWidth="1" collapsed="1"/>
    <col min="9456" max="9659" width="11.42578125" style="446" collapsed="1"/>
    <col min="9660" max="9660" width="8.42578125" style="446" customWidth="1" collapsed="1"/>
    <col min="9661" max="9661" width="39.85546875" style="446" customWidth="1" collapsed="1"/>
    <col min="9662" max="9662" width="10.140625" style="446" customWidth="1" collapsed="1"/>
    <col min="9663" max="9663" width="9.85546875" style="446" bestFit="1" customWidth="1" collapsed="1"/>
    <col min="9664" max="9711" width="8.85546875" style="446" customWidth="1" collapsed="1"/>
    <col min="9712" max="9915" width="11.42578125" style="446" collapsed="1"/>
    <col min="9916" max="9916" width="8.42578125" style="446" customWidth="1" collapsed="1"/>
    <col min="9917" max="9917" width="39.85546875" style="446" customWidth="1" collapsed="1"/>
    <col min="9918" max="9918" width="10.140625" style="446" customWidth="1" collapsed="1"/>
    <col min="9919" max="9919" width="9.85546875" style="446" bestFit="1" customWidth="1" collapsed="1"/>
    <col min="9920" max="9967" width="8.85546875" style="446" customWidth="1" collapsed="1"/>
    <col min="9968" max="10171" width="11.42578125" style="446" collapsed="1"/>
    <col min="10172" max="10172" width="8.42578125" style="446" customWidth="1" collapsed="1"/>
    <col min="10173" max="10173" width="39.85546875" style="446" customWidth="1" collapsed="1"/>
    <col min="10174" max="10174" width="10.140625" style="446" customWidth="1" collapsed="1"/>
    <col min="10175" max="10175" width="9.85546875" style="446" bestFit="1" customWidth="1" collapsed="1"/>
    <col min="10176" max="10223" width="8.85546875" style="446" customWidth="1" collapsed="1"/>
    <col min="10224" max="10427" width="11.42578125" style="446" collapsed="1"/>
    <col min="10428" max="10428" width="8.42578125" style="446" customWidth="1" collapsed="1"/>
    <col min="10429" max="10429" width="39.85546875" style="446" customWidth="1" collapsed="1"/>
    <col min="10430" max="10430" width="10.140625" style="446" customWidth="1" collapsed="1"/>
    <col min="10431" max="10431" width="9.85546875" style="446" bestFit="1" customWidth="1" collapsed="1"/>
    <col min="10432" max="10479" width="8.85546875" style="446" customWidth="1" collapsed="1"/>
    <col min="10480" max="10683" width="11.42578125" style="446" collapsed="1"/>
    <col min="10684" max="10684" width="8.42578125" style="446" customWidth="1" collapsed="1"/>
    <col min="10685" max="10685" width="39.85546875" style="446" customWidth="1" collapsed="1"/>
    <col min="10686" max="10686" width="10.140625" style="446" customWidth="1" collapsed="1"/>
    <col min="10687" max="10687" width="9.85546875" style="446" bestFit="1" customWidth="1" collapsed="1"/>
    <col min="10688" max="10735" width="8.85546875" style="446" customWidth="1" collapsed="1"/>
    <col min="10736" max="10939" width="11.42578125" style="446" collapsed="1"/>
    <col min="10940" max="10940" width="8.42578125" style="446" customWidth="1" collapsed="1"/>
    <col min="10941" max="10941" width="39.85546875" style="446" customWidth="1" collapsed="1"/>
    <col min="10942" max="10942" width="10.140625" style="446" customWidth="1" collapsed="1"/>
    <col min="10943" max="10943" width="9.85546875" style="446" bestFit="1" customWidth="1" collapsed="1"/>
    <col min="10944" max="10991" width="8.85546875" style="446" customWidth="1" collapsed="1"/>
    <col min="10992" max="11195" width="11.42578125" style="446" collapsed="1"/>
    <col min="11196" max="11196" width="8.42578125" style="446" customWidth="1" collapsed="1"/>
    <col min="11197" max="11197" width="39.85546875" style="446" customWidth="1" collapsed="1"/>
    <col min="11198" max="11198" width="10.140625" style="446" customWidth="1" collapsed="1"/>
    <col min="11199" max="11199" width="9.85546875" style="446" bestFit="1" customWidth="1" collapsed="1"/>
    <col min="11200" max="11247" width="8.85546875" style="446" customWidth="1" collapsed="1"/>
    <col min="11248" max="11451" width="11.42578125" style="446" collapsed="1"/>
    <col min="11452" max="11452" width="8.42578125" style="446" customWidth="1" collapsed="1"/>
    <col min="11453" max="11453" width="39.85546875" style="446" customWidth="1" collapsed="1"/>
    <col min="11454" max="11454" width="10.140625" style="446" customWidth="1" collapsed="1"/>
    <col min="11455" max="11455" width="9.85546875" style="446" bestFit="1" customWidth="1" collapsed="1"/>
    <col min="11456" max="11503" width="8.85546875" style="446" customWidth="1" collapsed="1"/>
    <col min="11504" max="11707" width="11.42578125" style="446" collapsed="1"/>
    <col min="11708" max="11708" width="8.42578125" style="446" customWidth="1" collapsed="1"/>
    <col min="11709" max="11709" width="39.85546875" style="446" customWidth="1" collapsed="1"/>
    <col min="11710" max="11710" width="10.140625" style="446" customWidth="1" collapsed="1"/>
    <col min="11711" max="11711" width="9.85546875" style="446" bestFit="1" customWidth="1" collapsed="1"/>
    <col min="11712" max="11759" width="8.85546875" style="446" customWidth="1" collapsed="1"/>
    <col min="11760" max="11963" width="11.42578125" style="446" collapsed="1"/>
    <col min="11964" max="11964" width="8.42578125" style="446" customWidth="1" collapsed="1"/>
    <col min="11965" max="11965" width="39.85546875" style="446" customWidth="1" collapsed="1"/>
    <col min="11966" max="11966" width="10.140625" style="446" customWidth="1" collapsed="1"/>
    <col min="11967" max="11967" width="9.85546875" style="446" bestFit="1" customWidth="1" collapsed="1"/>
    <col min="11968" max="12015" width="8.85546875" style="446" customWidth="1" collapsed="1"/>
    <col min="12016" max="12219" width="11.42578125" style="446" collapsed="1"/>
    <col min="12220" max="12220" width="8.42578125" style="446" customWidth="1" collapsed="1"/>
    <col min="12221" max="12221" width="39.85546875" style="446" customWidth="1" collapsed="1"/>
    <col min="12222" max="12222" width="10.140625" style="446" customWidth="1" collapsed="1"/>
    <col min="12223" max="12223" width="9.85546875" style="446" bestFit="1" customWidth="1" collapsed="1"/>
    <col min="12224" max="12271" width="8.85546875" style="446" customWidth="1" collapsed="1"/>
    <col min="12272" max="12475" width="11.42578125" style="446" collapsed="1"/>
    <col min="12476" max="12476" width="8.42578125" style="446" customWidth="1" collapsed="1"/>
    <col min="12477" max="12477" width="39.85546875" style="446" customWidth="1" collapsed="1"/>
    <col min="12478" max="12478" width="10.140625" style="446" customWidth="1" collapsed="1"/>
    <col min="12479" max="12479" width="9.85546875" style="446" bestFit="1" customWidth="1" collapsed="1"/>
    <col min="12480" max="12527" width="8.85546875" style="446" customWidth="1" collapsed="1"/>
    <col min="12528" max="12731" width="11.42578125" style="446" collapsed="1"/>
    <col min="12732" max="12732" width="8.42578125" style="446" customWidth="1" collapsed="1"/>
    <col min="12733" max="12733" width="39.85546875" style="446" customWidth="1" collapsed="1"/>
    <col min="12734" max="12734" width="10.140625" style="446" customWidth="1" collapsed="1"/>
    <col min="12735" max="12735" width="9.85546875" style="446" bestFit="1" customWidth="1" collapsed="1"/>
    <col min="12736" max="12783" width="8.85546875" style="446" customWidth="1" collapsed="1"/>
    <col min="12784" max="12987" width="11.42578125" style="446" collapsed="1"/>
    <col min="12988" max="12988" width="8.42578125" style="446" customWidth="1" collapsed="1"/>
    <col min="12989" max="12989" width="39.85546875" style="446" customWidth="1" collapsed="1"/>
    <col min="12990" max="12990" width="10.140625" style="446" customWidth="1" collapsed="1"/>
    <col min="12991" max="12991" width="9.85546875" style="446" bestFit="1" customWidth="1" collapsed="1"/>
    <col min="12992" max="13039" width="8.85546875" style="446" customWidth="1" collapsed="1"/>
    <col min="13040" max="13243" width="11.42578125" style="446" collapsed="1"/>
    <col min="13244" max="13244" width="8.42578125" style="446" customWidth="1" collapsed="1"/>
    <col min="13245" max="13245" width="39.85546875" style="446" customWidth="1" collapsed="1"/>
    <col min="13246" max="13246" width="10.140625" style="446" customWidth="1" collapsed="1"/>
    <col min="13247" max="13247" width="9.85546875" style="446" bestFit="1" customWidth="1" collapsed="1"/>
    <col min="13248" max="13295" width="8.85546875" style="446" customWidth="1" collapsed="1"/>
    <col min="13296" max="13499" width="11.42578125" style="446" collapsed="1"/>
    <col min="13500" max="13500" width="8.42578125" style="446" customWidth="1" collapsed="1"/>
    <col min="13501" max="13501" width="39.85546875" style="446" customWidth="1" collapsed="1"/>
    <col min="13502" max="13502" width="10.140625" style="446" customWidth="1" collapsed="1"/>
    <col min="13503" max="13503" width="9.85546875" style="446" bestFit="1" customWidth="1" collapsed="1"/>
    <col min="13504" max="13551" width="8.85546875" style="446" customWidth="1" collapsed="1"/>
    <col min="13552" max="13755" width="11.42578125" style="446" collapsed="1"/>
    <col min="13756" max="13756" width="8.42578125" style="446" customWidth="1" collapsed="1"/>
    <col min="13757" max="13757" width="39.85546875" style="446" customWidth="1" collapsed="1"/>
    <col min="13758" max="13758" width="10.140625" style="446" customWidth="1" collapsed="1"/>
    <col min="13759" max="13759" width="9.85546875" style="446" bestFit="1" customWidth="1" collapsed="1"/>
    <col min="13760" max="13807" width="8.85546875" style="446" customWidth="1" collapsed="1"/>
    <col min="13808" max="14011" width="11.42578125" style="446" collapsed="1"/>
    <col min="14012" max="14012" width="8.42578125" style="446" customWidth="1" collapsed="1"/>
    <col min="14013" max="14013" width="39.85546875" style="446" customWidth="1" collapsed="1"/>
    <col min="14014" max="14014" width="10.140625" style="446" customWidth="1" collapsed="1"/>
    <col min="14015" max="14015" width="9.85546875" style="446" bestFit="1" customWidth="1" collapsed="1"/>
    <col min="14016" max="14063" width="8.85546875" style="446" customWidth="1" collapsed="1"/>
    <col min="14064" max="14267" width="11.42578125" style="446" collapsed="1"/>
    <col min="14268" max="14268" width="8.42578125" style="446" customWidth="1" collapsed="1"/>
    <col min="14269" max="14269" width="39.85546875" style="446" customWidth="1" collapsed="1"/>
    <col min="14270" max="14270" width="10.140625" style="446" customWidth="1" collapsed="1"/>
    <col min="14271" max="14271" width="9.85546875" style="446" bestFit="1" customWidth="1" collapsed="1"/>
    <col min="14272" max="14319" width="8.85546875" style="446" customWidth="1" collapsed="1"/>
    <col min="14320" max="14523" width="11.42578125" style="446" collapsed="1"/>
    <col min="14524" max="14524" width="8.42578125" style="446" customWidth="1" collapsed="1"/>
    <col min="14525" max="14525" width="39.85546875" style="446" customWidth="1" collapsed="1"/>
    <col min="14526" max="14526" width="10.140625" style="446" customWidth="1" collapsed="1"/>
    <col min="14527" max="14527" width="9.85546875" style="446" bestFit="1" customWidth="1" collapsed="1"/>
    <col min="14528" max="14575" width="8.85546875" style="446" customWidth="1" collapsed="1"/>
    <col min="14576" max="14779" width="11.42578125" style="446" collapsed="1"/>
    <col min="14780" max="14780" width="8.42578125" style="446" customWidth="1" collapsed="1"/>
    <col min="14781" max="14781" width="39.85546875" style="446" customWidth="1" collapsed="1"/>
    <col min="14782" max="14782" width="10.140625" style="446" customWidth="1" collapsed="1"/>
    <col min="14783" max="14783" width="9.85546875" style="446" bestFit="1" customWidth="1" collapsed="1"/>
    <col min="14784" max="14831" width="8.85546875" style="446" customWidth="1" collapsed="1"/>
    <col min="14832" max="15035" width="11.42578125" style="446" collapsed="1"/>
    <col min="15036" max="15036" width="8.42578125" style="446" customWidth="1" collapsed="1"/>
    <col min="15037" max="15037" width="39.85546875" style="446" customWidth="1" collapsed="1"/>
    <col min="15038" max="15038" width="10.140625" style="446" customWidth="1" collapsed="1"/>
    <col min="15039" max="15039" width="9.85546875" style="446" bestFit="1" customWidth="1" collapsed="1"/>
    <col min="15040" max="15087" width="8.85546875" style="446" customWidth="1" collapsed="1"/>
    <col min="15088" max="15291" width="11.42578125" style="446" collapsed="1"/>
    <col min="15292" max="15292" width="8.42578125" style="446" customWidth="1" collapsed="1"/>
    <col min="15293" max="15293" width="39.85546875" style="446" customWidth="1" collapsed="1"/>
    <col min="15294" max="15294" width="10.140625" style="446" customWidth="1" collapsed="1"/>
    <col min="15295" max="15295" width="9.85546875" style="446" bestFit="1" customWidth="1" collapsed="1"/>
    <col min="15296" max="15343" width="8.85546875" style="446" customWidth="1" collapsed="1"/>
    <col min="15344" max="15547" width="11.42578125" style="446" collapsed="1"/>
    <col min="15548" max="15548" width="8.42578125" style="446" customWidth="1" collapsed="1"/>
    <col min="15549" max="15549" width="39.85546875" style="446" customWidth="1" collapsed="1"/>
    <col min="15550" max="15550" width="10.140625" style="446" customWidth="1" collapsed="1"/>
    <col min="15551" max="15551" width="9.85546875" style="446" bestFit="1" customWidth="1" collapsed="1"/>
    <col min="15552" max="15599" width="8.85546875" style="446" customWidth="1" collapsed="1"/>
    <col min="15600" max="16384" width="11.42578125" style="446" collapsed="1"/>
  </cols>
  <sheetData>
    <row r="1" spans="1:455" s="445" customFormat="1" ht="49.5" customHeight="1">
      <c r="A1" s="939" t="s">
        <v>312</v>
      </c>
      <c r="B1" s="939"/>
      <c r="C1" s="939"/>
      <c r="D1" s="939"/>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row>
    <row r="2" spans="1:455" ht="49.5" customHeight="1" thickBot="1">
      <c r="E2" s="449"/>
      <c r="F2" s="449"/>
      <c r="G2" s="449"/>
      <c r="H2" s="449"/>
      <c r="I2" s="449"/>
      <c r="J2" s="449"/>
      <c r="K2" s="449"/>
      <c r="L2" s="449"/>
      <c r="M2" s="449"/>
      <c r="N2" s="449"/>
      <c r="O2" s="449"/>
      <c r="P2" s="449"/>
      <c r="Q2" s="449"/>
      <c r="R2" s="449"/>
      <c r="S2" s="449"/>
      <c r="T2" s="449"/>
      <c r="U2" s="449"/>
      <c r="V2" s="449"/>
      <c r="W2" s="449"/>
      <c r="X2" s="449"/>
      <c r="Y2" s="449"/>
      <c r="Z2" s="449"/>
      <c r="AA2" s="449"/>
      <c r="AB2" s="449"/>
      <c r="AC2" s="449"/>
      <c r="AD2" s="449"/>
      <c r="AE2" s="449"/>
      <c r="AF2" s="449"/>
      <c r="AG2" s="449"/>
      <c r="AH2" s="449"/>
      <c r="AI2" s="449"/>
      <c r="AJ2" s="449"/>
      <c r="AK2" s="449"/>
      <c r="AL2" s="449"/>
      <c r="AM2" s="449"/>
      <c r="AN2" s="449"/>
      <c r="AO2" s="449"/>
      <c r="AP2" s="449"/>
      <c r="AQ2" s="449"/>
      <c r="AR2" s="449"/>
      <c r="AS2" s="449"/>
      <c r="AT2" s="449"/>
      <c r="AU2" s="449"/>
      <c r="AV2" s="449"/>
      <c r="AW2" s="449"/>
      <c r="AX2" s="449"/>
      <c r="AY2" s="449"/>
      <c r="AZ2" s="449"/>
      <c r="BA2" s="449"/>
      <c r="BB2" s="449"/>
      <c r="BC2" s="449"/>
      <c r="BD2" s="449"/>
      <c r="BE2" s="449"/>
      <c r="BF2" s="449"/>
      <c r="BG2" s="449"/>
      <c r="BH2" s="449"/>
      <c r="BI2" s="449"/>
      <c r="BJ2" s="449"/>
      <c r="BK2" s="449"/>
      <c r="BL2" s="449"/>
      <c r="BM2" s="449"/>
      <c r="BN2" s="449"/>
      <c r="BO2" s="449"/>
      <c r="BP2" s="449"/>
      <c r="BQ2" s="449"/>
      <c r="BR2" s="449"/>
      <c r="BS2" s="449"/>
      <c r="BT2" s="449"/>
      <c r="BU2" s="449"/>
      <c r="BV2" s="449"/>
      <c r="BW2" s="449"/>
      <c r="BX2" s="449"/>
      <c r="BY2" s="449"/>
      <c r="BZ2" s="449"/>
      <c r="CA2" s="449"/>
      <c r="CB2" s="449"/>
      <c r="CC2" s="449"/>
      <c r="CD2" s="449"/>
      <c r="CE2" s="449"/>
      <c r="CF2" s="449"/>
      <c r="CG2" s="449"/>
      <c r="CH2" s="449"/>
      <c r="CI2" s="449"/>
      <c r="CJ2" s="449"/>
      <c r="CK2" s="449"/>
      <c r="CL2" s="449"/>
      <c r="CM2" s="449"/>
      <c r="CN2" s="449"/>
      <c r="CO2" s="449"/>
      <c r="CP2" s="449"/>
      <c r="CQ2" s="449"/>
      <c r="CR2" s="449"/>
      <c r="CS2" s="449"/>
      <c r="CT2" s="449"/>
      <c r="CU2" s="449"/>
      <c r="CV2" s="449"/>
      <c r="CW2" s="449"/>
      <c r="CX2" s="449"/>
      <c r="CY2" s="449"/>
      <c r="CZ2" s="449"/>
      <c r="DA2" s="449"/>
      <c r="DB2" s="449"/>
      <c r="DC2" s="449"/>
      <c r="DD2" s="449"/>
      <c r="DE2" s="449"/>
      <c r="DF2" s="449"/>
      <c r="DG2" s="449"/>
      <c r="DH2" s="449"/>
      <c r="DI2" s="449"/>
      <c r="DJ2" s="449"/>
      <c r="DK2" s="449"/>
      <c r="DL2" s="449"/>
      <c r="DM2" s="449"/>
      <c r="DN2" s="449"/>
      <c r="DO2" s="449"/>
      <c r="DP2" s="449"/>
      <c r="DQ2" s="449"/>
      <c r="DR2" s="449"/>
      <c r="DS2" s="449"/>
      <c r="DT2" s="449"/>
      <c r="DU2" s="449"/>
      <c r="DV2" s="449"/>
      <c r="DW2" s="449"/>
      <c r="DX2" s="449"/>
      <c r="DY2" s="449"/>
      <c r="DZ2" s="449"/>
      <c r="EA2" s="449"/>
      <c r="EB2" s="449"/>
      <c r="EC2" s="449"/>
      <c r="ED2" s="449"/>
      <c r="EE2" s="449"/>
      <c r="EF2" s="449"/>
      <c r="EG2" s="449"/>
      <c r="EH2" s="449"/>
      <c r="EI2" s="449"/>
      <c r="EJ2" s="449"/>
      <c r="EK2" s="449"/>
      <c r="EL2" s="449"/>
      <c r="EM2" s="449"/>
      <c r="EN2" s="449"/>
      <c r="EO2" s="449"/>
      <c r="EP2" s="449"/>
      <c r="EQ2" s="449"/>
      <c r="ER2" s="449"/>
      <c r="ES2" s="449"/>
      <c r="ET2" s="449"/>
      <c r="EU2" s="449"/>
      <c r="EV2" s="449"/>
      <c r="EW2" s="449"/>
      <c r="EX2" s="449"/>
      <c r="EY2" s="449"/>
      <c r="EZ2" s="449"/>
      <c r="FA2" s="449"/>
      <c r="FB2" s="449"/>
      <c r="FC2" s="449"/>
      <c r="FD2" s="449"/>
      <c r="FE2" s="449"/>
      <c r="FF2" s="449"/>
      <c r="FG2" s="449"/>
      <c r="FH2" s="449"/>
      <c r="FI2" s="449"/>
      <c r="FJ2" s="449"/>
      <c r="FK2" s="449"/>
      <c r="FL2" s="449"/>
      <c r="FM2" s="449"/>
      <c r="FN2" s="449"/>
      <c r="FO2" s="449"/>
      <c r="FP2" s="449"/>
      <c r="FQ2" s="449"/>
      <c r="FR2" s="449"/>
      <c r="FS2" s="449"/>
      <c r="FT2" s="449"/>
      <c r="FU2" s="449"/>
      <c r="FV2" s="449"/>
      <c r="FW2" s="449"/>
      <c r="FX2" s="449"/>
      <c r="FY2" s="449"/>
      <c r="FZ2" s="449"/>
      <c r="GA2" s="449"/>
      <c r="GB2" s="449"/>
      <c r="GC2" s="449"/>
      <c r="GD2" s="449"/>
      <c r="GE2" s="449"/>
      <c r="GF2" s="449"/>
      <c r="GG2" s="449"/>
      <c r="GH2" s="449"/>
      <c r="GI2" s="449"/>
      <c r="GJ2" s="449"/>
      <c r="GK2" s="449"/>
      <c r="GL2" s="449"/>
      <c r="GM2" s="449"/>
      <c r="GN2" s="449"/>
      <c r="GO2" s="449"/>
      <c r="GP2" s="449"/>
      <c r="GQ2" s="449"/>
      <c r="GR2" s="449"/>
      <c r="GS2" s="449"/>
      <c r="GT2" s="449"/>
      <c r="GU2" s="449"/>
      <c r="GV2" s="449"/>
      <c r="GW2" s="449"/>
      <c r="GX2" s="449"/>
      <c r="GY2" s="449"/>
      <c r="GZ2" s="449"/>
      <c r="HA2" s="449"/>
      <c r="HB2" s="449"/>
      <c r="HC2" s="449"/>
      <c r="HD2" s="449"/>
      <c r="HE2" s="449"/>
      <c r="HF2" s="449"/>
      <c r="HG2" s="449"/>
      <c r="HH2" s="449"/>
      <c r="HI2" s="449"/>
      <c r="HJ2" s="449"/>
      <c r="HK2" s="449"/>
      <c r="HL2" s="449"/>
      <c r="HM2" s="449"/>
      <c r="HN2" s="449"/>
      <c r="HO2" s="449"/>
      <c r="HP2" s="449"/>
      <c r="HQ2" s="449"/>
      <c r="HR2" s="449"/>
      <c r="HS2" s="449"/>
      <c r="HT2" s="449"/>
      <c r="HU2" s="449"/>
      <c r="HV2" s="449"/>
      <c r="HW2" s="449"/>
      <c r="HX2" s="449"/>
      <c r="HY2" s="449"/>
      <c r="HZ2" s="449"/>
      <c r="IA2" s="449"/>
      <c r="IB2" s="449"/>
      <c r="IC2" s="449"/>
      <c r="ID2" s="449"/>
      <c r="IE2" s="449"/>
      <c r="IF2" s="449"/>
      <c r="IG2" s="449"/>
      <c r="IH2" s="449"/>
      <c r="II2" s="449"/>
      <c r="IJ2" s="449"/>
      <c r="IK2" s="449"/>
      <c r="IL2" s="449"/>
      <c r="IM2" s="449"/>
      <c r="IN2" s="449"/>
      <c r="IO2" s="449"/>
      <c r="IP2" s="449"/>
      <c r="IQ2" s="449"/>
      <c r="IR2" s="449"/>
      <c r="IS2" s="449"/>
      <c r="IT2" s="449"/>
      <c r="IU2" s="449"/>
      <c r="IV2" s="449"/>
      <c r="IW2" s="449"/>
      <c r="IX2" s="449"/>
      <c r="IY2" s="449"/>
      <c r="IZ2" s="449"/>
      <c r="JA2" s="449"/>
      <c r="JB2" s="449"/>
      <c r="JC2" s="449"/>
      <c r="JD2" s="449"/>
      <c r="JE2" s="449"/>
      <c r="JF2" s="449"/>
      <c r="JG2" s="449"/>
      <c r="JH2" s="449"/>
      <c r="JI2" s="449"/>
      <c r="JJ2" s="449"/>
      <c r="JK2" s="449"/>
      <c r="JL2" s="449"/>
      <c r="JM2" s="449"/>
      <c r="JN2" s="449"/>
      <c r="JO2" s="449"/>
      <c r="JP2" s="449"/>
      <c r="JQ2" s="449"/>
      <c r="JR2" s="449"/>
      <c r="JS2" s="449"/>
      <c r="JT2" s="449"/>
      <c r="JU2" s="449"/>
      <c r="JV2" s="449"/>
      <c r="JW2" s="449"/>
      <c r="JX2" s="449"/>
      <c r="JY2" s="449"/>
      <c r="JZ2" s="449"/>
      <c r="KA2" s="449"/>
      <c r="KB2" s="449"/>
      <c r="KC2" s="449"/>
      <c r="KD2" s="449"/>
      <c r="KE2" s="449"/>
      <c r="KF2" s="449"/>
      <c r="KG2" s="449"/>
      <c r="KH2" s="449"/>
      <c r="KI2" s="449"/>
      <c r="KJ2" s="449"/>
      <c r="KK2" s="449"/>
      <c r="KL2" s="449"/>
      <c r="KM2" s="449"/>
      <c r="KN2" s="449"/>
      <c r="KO2" s="449"/>
      <c r="KP2" s="449"/>
      <c r="KQ2" s="449"/>
      <c r="KR2" s="449"/>
      <c r="KS2" s="449"/>
      <c r="KT2" s="449"/>
      <c r="KU2" s="449"/>
      <c r="KV2" s="449"/>
      <c r="KW2" s="449"/>
      <c r="KX2" s="449"/>
      <c r="KY2" s="449"/>
      <c r="KZ2" s="449"/>
      <c r="LA2" s="449"/>
      <c r="LB2" s="449"/>
      <c r="LC2" s="449"/>
      <c r="LD2" s="449"/>
      <c r="LE2" s="449"/>
      <c r="LF2" s="449"/>
      <c r="LG2" s="449"/>
      <c r="LH2" s="449"/>
      <c r="LI2" s="449"/>
      <c r="LJ2" s="449"/>
      <c r="LK2" s="449"/>
      <c r="LL2" s="449"/>
      <c r="LM2" s="449"/>
      <c r="LN2" s="449"/>
      <c r="LO2" s="449"/>
      <c r="LP2" s="449"/>
      <c r="LQ2" s="449"/>
      <c r="LR2" s="449"/>
      <c r="LS2" s="449"/>
      <c r="LT2" s="449"/>
      <c r="LU2" s="449"/>
      <c r="LV2" s="449"/>
      <c r="LW2" s="449"/>
      <c r="LX2" s="449"/>
      <c r="LY2" s="449"/>
      <c r="LZ2" s="449"/>
      <c r="MA2" s="449"/>
      <c r="MB2" s="449"/>
      <c r="MC2" s="449"/>
      <c r="MD2" s="449"/>
      <c r="ME2" s="449"/>
      <c r="MF2" s="449"/>
      <c r="MG2" s="449"/>
      <c r="MH2" s="449"/>
      <c r="MI2" s="449"/>
      <c r="MJ2" s="449"/>
      <c r="MK2" s="449"/>
      <c r="ML2" s="449"/>
      <c r="MM2" s="449"/>
      <c r="MN2" s="449"/>
      <c r="MO2" s="449"/>
      <c r="MP2" s="449"/>
      <c r="MQ2" s="449"/>
      <c r="MR2" s="449"/>
      <c r="MS2" s="449"/>
      <c r="MT2" s="449"/>
      <c r="MU2" s="449"/>
      <c r="MV2" s="449"/>
      <c r="MW2" s="449"/>
      <c r="MX2" s="449"/>
      <c r="MY2" s="449"/>
      <c r="MZ2" s="449"/>
      <c r="NA2" s="449"/>
      <c r="NB2" s="449"/>
      <c r="NC2" s="449"/>
      <c r="ND2" s="449"/>
      <c r="NE2" s="449"/>
      <c r="NF2" s="449"/>
      <c r="NG2" s="449"/>
      <c r="NH2" s="449"/>
      <c r="NI2" s="449"/>
      <c r="NJ2" s="449"/>
      <c r="NK2" s="449"/>
      <c r="NL2" s="449"/>
      <c r="NM2" s="449"/>
      <c r="NN2" s="449"/>
      <c r="NO2" s="449"/>
      <c r="NP2" s="449"/>
      <c r="NQ2" s="449"/>
      <c r="NR2" s="449"/>
      <c r="NS2" s="449"/>
      <c r="NT2" s="449"/>
      <c r="NU2" s="449"/>
      <c r="NV2" s="449"/>
      <c r="NW2" s="449"/>
      <c r="NX2" s="449"/>
      <c r="NY2" s="449"/>
      <c r="NZ2" s="449"/>
      <c r="OA2" s="449"/>
      <c r="OB2" s="449"/>
      <c r="OC2" s="449"/>
      <c r="OD2" s="449"/>
      <c r="OE2" s="449"/>
      <c r="OF2" s="449"/>
      <c r="OG2" s="449"/>
      <c r="OH2" s="449"/>
      <c r="OI2" s="449"/>
      <c r="OJ2" s="449"/>
      <c r="OK2" s="449"/>
      <c r="OL2" s="449"/>
      <c r="OM2" s="449"/>
      <c r="ON2" s="449"/>
      <c r="OO2" s="449"/>
      <c r="OP2" s="449"/>
      <c r="OQ2" s="449"/>
      <c r="OR2" s="449"/>
      <c r="OS2" s="449"/>
      <c r="OT2" s="449"/>
      <c r="OU2" s="449"/>
      <c r="OV2" s="449"/>
      <c r="OW2" s="449"/>
      <c r="OX2" s="449"/>
      <c r="OY2" s="449"/>
      <c r="OZ2" s="449"/>
      <c r="PA2" s="449"/>
      <c r="PB2" s="449"/>
      <c r="PC2" s="449"/>
      <c r="PD2" s="449"/>
      <c r="PE2" s="449"/>
      <c r="PF2" s="449"/>
      <c r="PG2" s="449"/>
      <c r="PH2" s="449"/>
      <c r="PI2" s="449"/>
      <c r="PJ2" s="449"/>
      <c r="PK2" s="449"/>
      <c r="PL2" s="449"/>
      <c r="PM2" s="449"/>
      <c r="PN2" s="449"/>
      <c r="PO2" s="449"/>
      <c r="PP2" s="449"/>
      <c r="PQ2" s="449"/>
      <c r="PR2" s="449"/>
      <c r="PS2" s="449"/>
      <c r="PT2" s="449"/>
      <c r="PU2" s="449"/>
      <c r="PV2" s="449"/>
      <c r="PW2" s="449"/>
      <c r="PX2" s="449"/>
      <c r="PY2" s="449"/>
      <c r="PZ2" s="449"/>
      <c r="QA2" s="449"/>
      <c r="QB2" s="449"/>
      <c r="QC2" s="449"/>
      <c r="QD2" s="449"/>
      <c r="QE2" s="449"/>
      <c r="QF2" s="449"/>
      <c r="QG2" s="449"/>
      <c r="QH2" s="449"/>
      <c r="QI2" s="449"/>
      <c r="QJ2" s="449"/>
      <c r="QK2" s="449"/>
      <c r="QL2" s="449"/>
      <c r="QM2" s="449"/>
    </row>
    <row r="3" spans="1:455" s="41" customFormat="1" ht="26.25" customHeight="1">
      <c r="A3" s="940" t="s">
        <v>313</v>
      </c>
      <c r="B3" s="943" t="s">
        <v>314</v>
      </c>
      <c r="C3" s="943" t="s">
        <v>315</v>
      </c>
      <c r="D3" s="945" t="s">
        <v>316</v>
      </c>
      <c r="E3" s="937" t="s">
        <v>317</v>
      </c>
      <c r="F3" s="938"/>
      <c r="G3" s="938"/>
      <c r="H3" s="938"/>
      <c r="I3" s="938"/>
      <c r="J3" s="937" t="s">
        <v>318</v>
      </c>
      <c r="K3" s="938"/>
      <c r="L3" s="938"/>
      <c r="M3" s="938"/>
      <c r="N3" s="938"/>
      <c r="O3" s="937" t="s">
        <v>319</v>
      </c>
      <c r="P3" s="938"/>
      <c r="Q3" s="938"/>
      <c r="R3" s="938"/>
      <c r="S3" s="938"/>
      <c r="T3" s="937" t="s">
        <v>320</v>
      </c>
      <c r="U3" s="938"/>
      <c r="V3" s="938"/>
      <c r="W3" s="938"/>
      <c r="X3" s="938"/>
      <c r="Y3" s="937" t="s">
        <v>321</v>
      </c>
      <c r="Z3" s="938"/>
      <c r="AA3" s="938"/>
      <c r="AB3" s="938"/>
      <c r="AC3" s="938"/>
      <c r="AD3" s="937" t="s">
        <v>322</v>
      </c>
      <c r="AE3" s="938"/>
      <c r="AF3" s="938"/>
      <c r="AG3" s="938"/>
      <c r="AH3" s="938"/>
      <c r="AI3" s="937" t="s">
        <v>323</v>
      </c>
      <c r="AJ3" s="938"/>
      <c r="AK3" s="938"/>
      <c r="AL3" s="938"/>
      <c r="AM3" s="938"/>
      <c r="AN3" s="937" t="s">
        <v>324</v>
      </c>
      <c r="AO3" s="938"/>
      <c r="AP3" s="938"/>
      <c r="AQ3" s="938"/>
      <c r="AR3" s="938"/>
      <c r="AS3" s="937" t="s">
        <v>325</v>
      </c>
      <c r="AT3" s="938"/>
      <c r="AU3" s="938"/>
      <c r="AV3" s="938"/>
      <c r="AW3" s="938"/>
      <c r="AX3" s="937" t="s">
        <v>326</v>
      </c>
      <c r="AY3" s="938"/>
      <c r="AZ3" s="938"/>
      <c r="BA3" s="938"/>
      <c r="BB3" s="938"/>
      <c r="BC3" s="937" t="s">
        <v>327</v>
      </c>
      <c r="BD3" s="938"/>
      <c r="BE3" s="938"/>
      <c r="BF3" s="938"/>
      <c r="BG3" s="938"/>
      <c r="BH3" s="937" t="s">
        <v>328</v>
      </c>
      <c r="BI3" s="938"/>
      <c r="BJ3" s="938"/>
      <c r="BK3" s="938"/>
      <c r="BL3" s="938"/>
      <c r="BM3" s="937" t="s">
        <v>329</v>
      </c>
      <c r="BN3" s="938"/>
      <c r="BO3" s="938"/>
      <c r="BP3" s="938"/>
      <c r="BQ3" s="938"/>
      <c r="BR3" s="937" t="s">
        <v>330</v>
      </c>
      <c r="BS3" s="938"/>
      <c r="BT3" s="938"/>
      <c r="BU3" s="938"/>
      <c r="BV3" s="938"/>
      <c r="BW3" s="937" t="s">
        <v>331</v>
      </c>
      <c r="BX3" s="938"/>
      <c r="BY3" s="938"/>
      <c r="BZ3" s="938"/>
      <c r="CA3" s="938"/>
      <c r="CB3" s="937" t="s">
        <v>332</v>
      </c>
      <c r="CC3" s="938"/>
      <c r="CD3" s="938"/>
      <c r="CE3" s="938"/>
      <c r="CF3" s="938"/>
      <c r="CG3" s="937" t="s">
        <v>333</v>
      </c>
      <c r="CH3" s="938"/>
      <c r="CI3" s="938"/>
      <c r="CJ3" s="938"/>
      <c r="CK3" s="938"/>
      <c r="CL3" s="937" t="s">
        <v>334</v>
      </c>
      <c r="CM3" s="938"/>
      <c r="CN3" s="938"/>
      <c r="CO3" s="938"/>
      <c r="CP3" s="938"/>
      <c r="CQ3" s="937" t="s">
        <v>335</v>
      </c>
      <c r="CR3" s="938"/>
      <c r="CS3" s="938"/>
      <c r="CT3" s="938"/>
      <c r="CU3" s="938"/>
      <c r="CV3" s="937" t="s">
        <v>336</v>
      </c>
      <c r="CW3" s="938"/>
      <c r="CX3" s="938"/>
      <c r="CY3" s="938"/>
      <c r="CZ3" s="938"/>
      <c r="DA3" s="937" t="s">
        <v>337</v>
      </c>
      <c r="DB3" s="938"/>
      <c r="DC3" s="938"/>
      <c r="DD3" s="938"/>
      <c r="DE3" s="938"/>
      <c r="DF3" s="937" t="s">
        <v>338</v>
      </c>
      <c r="DG3" s="938"/>
      <c r="DH3" s="938"/>
      <c r="DI3" s="938"/>
      <c r="DJ3" s="938"/>
      <c r="DK3" s="937" t="s">
        <v>339</v>
      </c>
      <c r="DL3" s="938"/>
      <c r="DM3" s="938"/>
      <c r="DN3" s="938"/>
      <c r="DO3" s="938"/>
      <c r="DP3" s="937" t="s">
        <v>340</v>
      </c>
      <c r="DQ3" s="938"/>
      <c r="DR3" s="938"/>
      <c r="DS3" s="938"/>
      <c r="DT3" s="938"/>
      <c r="DU3" s="937" t="s">
        <v>341</v>
      </c>
      <c r="DV3" s="938"/>
      <c r="DW3" s="938"/>
      <c r="DX3" s="938"/>
      <c r="DY3" s="938"/>
      <c r="DZ3" s="937" t="s">
        <v>342</v>
      </c>
      <c r="EA3" s="938"/>
      <c r="EB3" s="938"/>
      <c r="EC3" s="938"/>
      <c r="ED3" s="938"/>
      <c r="EE3" s="937" t="s">
        <v>343</v>
      </c>
      <c r="EF3" s="938"/>
      <c r="EG3" s="938"/>
      <c r="EH3" s="938"/>
      <c r="EI3" s="938"/>
      <c r="EJ3" s="937" t="s">
        <v>344</v>
      </c>
      <c r="EK3" s="938"/>
      <c r="EL3" s="938"/>
      <c r="EM3" s="938"/>
      <c r="EN3" s="938"/>
      <c r="EO3" s="937" t="s">
        <v>345</v>
      </c>
      <c r="EP3" s="938"/>
      <c r="EQ3" s="938"/>
      <c r="ER3" s="938"/>
      <c r="ES3" s="938"/>
      <c r="ET3" s="937" t="s">
        <v>346</v>
      </c>
      <c r="EU3" s="938"/>
      <c r="EV3" s="938"/>
      <c r="EW3" s="938"/>
      <c r="EX3" s="938"/>
      <c r="EY3" s="937" t="s">
        <v>347</v>
      </c>
      <c r="EZ3" s="938"/>
      <c r="FA3" s="938"/>
      <c r="FB3" s="938"/>
      <c r="FC3" s="938"/>
      <c r="FD3" s="937" t="s">
        <v>348</v>
      </c>
      <c r="FE3" s="938"/>
      <c r="FF3" s="938"/>
      <c r="FG3" s="938"/>
      <c r="FH3" s="938"/>
      <c r="FI3" s="937" t="s">
        <v>349</v>
      </c>
      <c r="FJ3" s="938"/>
      <c r="FK3" s="938"/>
      <c r="FL3" s="938"/>
      <c r="FM3" s="938"/>
      <c r="FN3" s="937" t="s">
        <v>350</v>
      </c>
      <c r="FO3" s="938"/>
      <c r="FP3" s="938"/>
      <c r="FQ3" s="938"/>
      <c r="FR3" s="938"/>
      <c r="FS3" s="937" t="s">
        <v>351</v>
      </c>
      <c r="FT3" s="938"/>
      <c r="FU3" s="938"/>
      <c r="FV3" s="938"/>
      <c r="FW3" s="938"/>
      <c r="FX3" s="937" t="s">
        <v>352</v>
      </c>
      <c r="FY3" s="938"/>
      <c r="FZ3" s="938"/>
      <c r="GA3" s="938"/>
      <c r="GB3" s="938"/>
      <c r="GC3" s="937" t="s">
        <v>353</v>
      </c>
      <c r="GD3" s="938"/>
      <c r="GE3" s="938"/>
      <c r="GF3" s="938"/>
      <c r="GG3" s="938"/>
      <c r="GH3" s="937" t="s">
        <v>354</v>
      </c>
      <c r="GI3" s="938"/>
      <c r="GJ3" s="938"/>
      <c r="GK3" s="938"/>
      <c r="GL3" s="938"/>
      <c r="GM3" s="937" t="s">
        <v>355</v>
      </c>
      <c r="GN3" s="938"/>
      <c r="GO3" s="938"/>
      <c r="GP3" s="938"/>
      <c r="GQ3" s="938"/>
      <c r="GR3" s="937" t="s">
        <v>356</v>
      </c>
      <c r="GS3" s="938"/>
      <c r="GT3" s="938"/>
      <c r="GU3" s="938"/>
      <c r="GV3" s="938"/>
      <c r="GW3" s="937" t="s">
        <v>357</v>
      </c>
      <c r="GX3" s="938"/>
      <c r="GY3" s="938"/>
      <c r="GZ3" s="938"/>
      <c r="HA3" s="938"/>
      <c r="HB3" s="937" t="s">
        <v>358</v>
      </c>
      <c r="HC3" s="938"/>
      <c r="HD3" s="938"/>
      <c r="HE3" s="938"/>
      <c r="HF3" s="938"/>
      <c r="HG3" s="937" t="s">
        <v>359</v>
      </c>
      <c r="HH3" s="938"/>
      <c r="HI3" s="938"/>
      <c r="HJ3" s="938"/>
      <c r="HK3" s="938"/>
      <c r="HL3" s="937" t="s">
        <v>360</v>
      </c>
      <c r="HM3" s="938"/>
      <c r="HN3" s="938"/>
      <c r="HO3" s="938"/>
      <c r="HP3" s="938"/>
      <c r="HQ3" s="937" t="s">
        <v>361</v>
      </c>
      <c r="HR3" s="938"/>
      <c r="HS3" s="938"/>
      <c r="HT3" s="938"/>
      <c r="HU3" s="938"/>
      <c r="HV3" s="937" t="s">
        <v>362</v>
      </c>
      <c r="HW3" s="938"/>
      <c r="HX3" s="938"/>
      <c r="HY3" s="938"/>
      <c r="HZ3" s="938"/>
      <c r="IA3" s="937" t="s">
        <v>363</v>
      </c>
      <c r="IB3" s="938"/>
      <c r="IC3" s="938"/>
      <c r="ID3" s="938"/>
      <c r="IE3" s="938"/>
      <c r="IF3" s="937" t="s">
        <v>364</v>
      </c>
      <c r="IG3" s="938"/>
      <c r="IH3" s="938"/>
      <c r="II3" s="938"/>
      <c r="IJ3" s="938"/>
      <c r="IK3" s="937" t="s">
        <v>365</v>
      </c>
      <c r="IL3" s="938"/>
      <c r="IM3" s="938"/>
      <c r="IN3" s="938"/>
      <c r="IO3" s="938"/>
      <c r="IP3" s="937" t="s">
        <v>366</v>
      </c>
      <c r="IQ3" s="938"/>
      <c r="IR3" s="938"/>
      <c r="IS3" s="938"/>
      <c r="IT3" s="938"/>
      <c r="IU3" s="937" t="s">
        <v>367</v>
      </c>
      <c r="IV3" s="938"/>
      <c r="IW3" s="938"/>
      <c r="IX3" s="938"/>
      <c r="IY3" s="938"/>
      <c r="IZ3" s="937" t="s">
        <v>368</v>
      </c>
      <c r="JA3" s="938"/>
      <c r="JB3" s="938"/>
      <c r="JC3" s="938"/>
      <c r="JD3" s="938"/>
      <c r="JE3" s="937" t="s">
        <v>369</v>
      </c>
      <c r="JF3" s="938"/>
      <c r="JG3" s="938"/>
      <c r="JH3" s="938"/>
      <c r="JI3" s="938"/>
      <c r="JJ3" s="937" t="s">
        <v>370</v>
      </c>
      <c r="JK3" s="938"/>
      <c r="JL3" s="938"/>
      <c r="JM3" s="938"/>
      <c r="JN3" s="938"/>
      <c r="JO3" s="937" t="s">
        <v>371</v>
      </c>
      <c r="JP3" s="938"/>
      <c r="JQ3" s="938"/>
      <c r="JR3" s="938"/>
      <c r="JS3" s="938"/>
      <c r="JT3" s="937" t="s">
        <v>372</v>
      </c>
      <c r="JU3" s="938"/>
      <c r="JV3" s="938"/>
      <c r="JW3" s="938"/>
      <c r="JX3" s="938"/>
      <c r="JY3" s="937" t="s">
        <v>373</v>
      </c>
      <c r="JZ3" s="938"/>
      <c r="KA3" s="938"/>
      <c r="KB3" s="938"/>
      <c r="KC3" s="938"/>
      <c r="KD3" s="937" t="s">
        <v>374</v>
      </c>
      <c r="KE3" s="938"/>
      <c r="KF3" s="938"/>
      <c r="KG3" s="938"/>
      <c r="KH3" s="938"/>
      <c r="KI3" s="937" t="s">
        <v>375</v>
      </c>
      <c r="KJ3" s="938"/>
      <c r="KK3" s="938"/>
      <c r="KL3" s="938"/>
      <c r="KM3" s="938"/>
      <c r="KN3" s="937" t="s">
        <v>376</v>
      </c>
      <c r="KO3" s="938"/>
      <c r="KP3" s="938"/>
      <c r="KQ3" s="938"/>
      <c r="KR3" s="938"/>
      <c r="KS3" s="937" t="s">
        <v>377</v>
      </c>
      <c r="KT3" s="938"/>
      <c r="KU3" s="938"/>
      <c r="KV3" s="938"/>
      <c r="KW3" s="938"/>
      <c r="KX3" s="937" t="s">
        <v>378</v>
      </c>
      <c r="KY3" s="938"/>
      <c r="KZ3" s="938"/>
      <c r="LA3" s="938"/>
      <c r="LB3" s="938"/>
      <c r="LC3" s="937" t="s">
        <v>379</v>
      </c>
      <c r="LD3" s="938"/>
      <c r="LE3" s="938"/>
      <c r="LF3" s="938"/>
      <c r="LG3" s="938"/>
      <c r="LH3" s="937" t="s">
        <v>380</v>
      </c>
      <c r="LI3" s="938"/>
      <c r="LJ3" s="938"/>
      <c r="LK3" s="938"/>
      <c r="LL3" s="938"/>
      <c r="LM3" s="937" t="s">
        <v>381</v>
      </c>
      <c r="LN3" s="938"/>
      <c r="LO3" s="938"/>
      <c r="LP3" s="938"/>
      <c r="LQ3" s="938"/>
      <c r="LR3" s="937" t="s">
        <v>382</v>
      </c>
      <c r="LS3" s="938"/>
      <c r="LT3" s="938"/>
      <c r="LU3" s="938"/>
      <c r="LV3" s="938"/>
      <c r="LW3" s="937" t="s">
        <v>383</v>
      </c>
      <c r="LX3" s="938"/>
      <c r="LY3" s="938"/>
      <c r="LZ3" s="938"/>
      <c r="MA3" s="938"/>
      <c r="MB3" s="937" t="s">
        <v>384</v>
      </c>
      <c r="MC3" s="938"/>
      <c r="MD3" s="938"/>
      <c r="ME3" s="938"/>
      <c r="MF3" s="938"/>
      <c r="MG3" s="937" t="s">
        <v>385</v>
      </c>
      <c r="MH3" s="938"/>
      <c r="MI3" s="938"/>
      <c r="MJ3" s="938"/>
      <c r="MK3" s="938"/>
      <c r="ML3" s="937" t="s">
        <v>386</v>
      </c>
      <c r="MM3" s="938"/>
      <c r="MN3" s="938"/>
      <c r="MO3" s="938"/>
      <c r="MP3" s="938"/>
      <c r="MQ3" s="937" t="s">
        <v>387</v>
      </c>
      <c r="MR3" s="938"/>
      <c r="MS3" s="938"/>
      <c r="MT3" s="938"/>
      <c r="MU3" s="938"/>
      <c r="MV3" s="937" t="s">
        <v>388</v>
      </c>
      <c r="MW3" s="938"/>
      <c r="MX3" s="938"/>
      <c r="MY3" s="938"/>
      <c r="MZ3" s="938"/>
      <c r="NA3" s="937" t="s">
        <v>389</v>
      </c>
      <c r="NB3" s="938"/>
      <c r="NC3" s="938"/>
      <c r="ND3" s="938"/>
      <c r="NE3" s="938"/>
      <c r="NF3" s="937" t="s">
        <v>390</v>
      </c>
      <c r="NG3" s="938"/>
      <c r="NH3" s="938"/>
      <c r="NI3" s="938"/>
      <c r="NJ3" s="938"/>
      <c r="NK3" s="937" t="s">
        <v>391</v>
      </c>
      <c r="NL3" s="938"/>
      <c r="NM3" s="938"/>
      <c r="NN3" s="938"/>
      <c r="NO3" s="938"/>
      <c r="NP3" s="937" t="s">
        <v>392</v>
      </c>
      <c r="NQ3" s="938"/>
      <c r="NR3" s="938"/>
      <c r="NS3" s="938"/>
      <c r="NT3" s="938"/>
      <c r="NU3" s="937" t="s">
        <v>393</v>
      </c>
      <c r="NV3" s="938"/>
      <c r="NW3" s="938"/>
      <c r="NX3" s="938"/>
      <c r="NY3" s="938"/>
      <c r="NZ3" s="937" t="s">
        <v>394</v>
      </c>
      <c r="OA3" s="938"/>
      <c r="OB3" s="938"/>
      <c r="OC3" s="938"/>
      <c r="OD3" s="938"/>
      <c r="OE3" s="937" t="s">
        <v>395</v>
      </c>
      <c r="OF3" s="938"/>
      <c r="OG3" s="938"/>
      <c r="OH3" s="938"/>
      <c r="OI3" s="938"/>
      <c r="OJ3" s="937" t="s">
        <v>396</v>
      </c>
      <c r="OK3" s="938"/>
      <c r="OL3" s="938"/>
      <c r="OM3" s="938"/>
      <c r="ON3" s="938"/>
      <c r="OO3" s="937" t="s">
        <v>760</v>
      </c>
      <c r="OP3" s="938"/>
      <c r="OQ3" s="938"/>
      <c r="OR3" s="938"/>
      <c r="OS3" s="938"/>
      <c r="OT3" s="937" t="s">
        <v>761</v>
      </c>
      <c r="OU3" s="938"/>
      <c r="OV3" s="938"/>
      <c r="OW3" s="938"/>
      <c r="OX3" s="938"/>
      <c r="OY3" s="937" t="s">
        <v>762</v>
      </c>
      <c r="OZ3" s="938"/>
      <c r="PA3" s="938"/>
      <c r="PB3" s="938"/>
      <c r="PC3" s="938"/>
      <c r="PD3" s="937" t="s">
        <v>763</v>
      </c>
      <c r="PE3" s="938"/>
      <c r="PF3" s="938"/>
      <c r="PG3" s="938"/>
      <c r="PH3" s="938"/>
      <c r="PI3" s="937" t="s">
        <v>764</v>
      </c>
      <c r="PJ3" s="938"/>
      <c r="PK3" s="938"/>
      <c r="PL3" s="938"/>
      <c r="PM3" s="938"/>
      <c r="PN3" s="937" t="s">
        <v>765</v>
      </c>
      <c r="PO3" s="938"/>
      <c r="PP3" s="938"/>
      <c r="PQ3" s="938"/>
      <c r="PR3" s="938"/>
      <c r="PS3" s="937" t="s">
        <v>766</v>
      </c>
      <c r="PT3" s="938"/>
      <c r="PU3" s="938"/>
      <c r="PV3" s="938"/>
      <c r="PW3" s="938"/>
      <c r="PX3" s="937" t="s">
        <v>767</v>
      </c>
      <c r="PY3" s="938"/>
      <c r="PZ3" s="938"/>
      <c r="QA3" s="938"/>
      <c r="QB3" s="938"/>
      <c r="QC3" s="937" t="s">
        <v>768</v>
      </c>
      <c r="QD3" s="938"/>
      <c r="QE3" s="938"/>
      <c r="QF3" s="938"/>
      <c r="QG3" s="938"/>
      <c r="QH3" s="937" t="s">
        <v>769</v>
      </c>
      <c r="QI3" s="938"/>
      <c r="QJ3" s="938"/>
      <c r="QK3" s="938"/>
      <c r="QL3" s="938"/>
    </row>
    <row r="4" spans="1:455" ht="31.5" customHeight="1">
      <c r="A4" s="941"/>
      <c r="B4" s="938"/>
      <c r="C4" s="938"/>
      <c r="D4" s="946"/>
      <c r="E4" s="949" t="s">
        <v>397</v>
      </c>
      <c r="F4" s="950"/>
      <c r="G4" s="950"/>
      <c r="H4" s="950"/>
      <c r="I4" s="463" t="s">
        <v>398</v>
      </c>
      <c r="J4" s="949" t="s">
        <v>397</v>
      </c>
      <c r="K4" s="950"/>
      <c r="L4" s="950"/>
      <c r="M4" s="950"/>
      <c r="N4" s="463" t="s">
        <v>398</v>
      </c>
      <c r="O4" s="949" t="s">
        <v>397</v>
      </c>
      <c r="P4" s="950"/>
      <c r="Q4" s="950"/>
      <c r="R4" s="950"/>
      <c r="S4" s="463" t="s">
        <v>398</v>
      </c>
      <c r="T4" s="949" t="s">
        <v>397</v>
      </c>
      <c r="U4" s="950"/>
      <c r="V4" s="950"/>
      <c r="W4" s="950"/>
      <c r="X4" s="463" t="s">
        <v>398</v>
      </c>
      <c r="Y4" s="949" t="s">
        <v>397</v>
      </c>
      <c r="Z4" s="950"/>
      <c r="AA4" s="950"/>
      <c r="AB4" s="950"/>
      <c r="AC4" s="463" t="s">
        <v>398</v>
      </c>
      <c r="AD4" s="949" t="s">
        <v>397</v>
      </c>
      <c r="AE4" s="950"/>
      <c r="AF4" s="950"/>
      <c r="AG4" s="950"/>
      <c r="AH4" s="463" t="s">
        <v>398</v>
      </c>
      <c r="AI4" s="949" t="s">
        <v>397</v>
      </c>
      <c r="AJ4" s="950"/>
      <c r="AK4" s="950"/>
      <c r="AL4" s="950"/>
      <c r="AM4" s="463" t="s">
        <v>398</v>
      </c>
      <c r="AN4" s="949" t="s">
        <v>397</v>
      </c>
      <c r="AO4" s="950"/>
      <c r="AP4" s="950"/>
      <c r="AQ4" s="950"/>
      <c r="AR4" s="463" t="s">
        <v>398</v>
      </c>
      <c r="AS4" s="949" t="s">
        <v>397</v>
      </c>
      <c r="AT4" s="950"/>
      <c r="AU4" s="950"/>
      <c r="AV4" s="950"/>
      <c r="AW4" s="463" t="s">
        <v>398</v>
      </c>
      <c r="AX4" s="949" t="s">
        <v>397</v>
      </c>
      <c r="AY4" s="950"/>
      <c r="AZ4" s="950"/>
      <c r="BA4" s="950"/>
      <c r="BB4" s="463" t="s">
        <v>398</v>
      </c>
      <c r="BC4" s="949" t="s">
        <v>397</v>
      </c>
      <c r="BD4" s="950"/>
      <c r="BE4" s="950"/>
      <c r="BF4" s="950"/>
      <c r="BG4" s="463" t="s">
        <v>398</v>
      </c>
      <c r="BH4" s="949" t="s">
        <v>397</v>
      </c>
      <c r="BI4" s="950"/>
      <c r="BJ4" s="950"/>
      <c r="BK4" s="950"/>
      <c r="BL4" s="463" t="s">
        <v>398</v>
      </c>
      <c r="BM4" s="949" t="s">
        <v>397</v>
      </c>
      <c r="BN4" s="950"/>
      <c r="BO4" s="950"/>
      <c r="BP4" s="950"/>
      <c r="BQ4" s="463" t="s">
        <v>398</v>
      </c>
      <c r="BR4" s="949" t="s">
        <v>397</v>
      </c>
      <c r="BS4" s="950"/>
      <c r="BT4" s="950"/>
      <c r="BU4" s="950"/>
      <c r="BV4" s="463" t="s">
        <v>398</v>
      </c>
      <c r="BW4" s="949" t="s">
        <v>397</v>
      </c>
      <c r="BX4" s="950"/>
      <c r="BY4" s="950"/>
      <c r="BZ4" s="950"/>
      <c r="CA4" s="463" t="s">
        <v>398</v>
      </c>
      <c r="CB4" s="949" t="s">
        <v>397</v>
      </c>
      <c r="CC4" s="950"/>
      <c r="CD4" s="950"/>
      <c r="CE4" s="950"/>
      <c r="CF4" s="463" t="s">
        <v>398</v>
      </c>
      <c r="CG4" s="949" t="s">
        <v>397</v>
      </c>
      <c r="CH4" s="950"/>
      <c r="CI4" s="950"/>
      <c r="CJ4" s="950"/>
      <c r="CK4" s="463" t="s">
        <v>398</v>
      </c>
      <c r="CL4" s="949" t="s">
        <v>397</v>
      </c>
      <c r="CM4" s="950"/>
      <c r="CN4" s="950"/>
      <c r="CO4" s="950"/>
      <c r="CP4" s="463" t="s">
        <v>398</v>
      </c>
      <c r="CQ4" s="949" t="s">
        <v>397</v>
      </c>
      <c r="CR4" s="950"/>
      <c r="CS4" s="950"/>
      <c r="CT4" s="950"/>
      <c r="CU4" s="463" t="s">
        <v>398</v>
      </c>
      <c r="CV4" s="949" t="s">
        <v>397</v>
      </c>
      <c r="CW4" s="950"/>
      <c r="CX4" s="950"/>
      <c r="CY4" s="950"/>
      <c r="CZ4" s="463" t="s">
        <v>398</v>
      </c>
      <c r="DA4" s="949" t="s">
        <v>397</v>
      </c>
      <c r="DB4" s="950"/>
      <c r="DC4" s="950"/>
      <c r="DD4" s="950"/>
      <c r="DE4" s="463" t="s">
        <v>398</v>
      </c>
      <c r="DF4" s="949" t="s">
        <v>397</v>
      </c>
      <c r="DG4" s="950"/>
      <c r="DH4" s="950"/>
      <c r="DI4" s="950"/>
      <c r="DJ4" s="463" t="s">
        <v>398</v>
      </c>
      <c r="DK4" s="949" t="s">
        <v>397</v>
      </c>
      <c r="DL4" s="950"/>
      <c r="DM4" s="950"/>
      <c r="DN4" s="950"/>
      <c r="DO4" s="463" t="s">
        <v>398</v>
      </c>
      <c r="DP4" s="949" t="s">
        <v>397</v>
      </c>
      <c r="DQ4" s="950"/>
      <c r="DR4" s="950"/>
      <c r="DS4" s="950"/>
      <c r="DT4" s="463" t="s">
        <v>398</v>
      </c>
      <c r="DU4" s="949" t="s">
        <v>397</v>
      </c>
      <c r="DV4" s="950"/>
      <c r="DW4" s="950"/>
      <c r="DX4" s="950"/>
      <c r="DY4" s="463" t="s">
        <v>398</v>
      </c>
      <c r="DZ4" s="949" t="s">
        <v>397</v>
      </c>
      <c r="EA4" s="950"/>
      <c r="EB4" s="950"/>
      <c r="EC4" s="950"/>
      <c r="ED4" s="463" t="s">
        <v>398</v>
      </c>
      <c r="EE4" s="949" t="s">
        <v>397</v>
      </c>
      <c r="EF4" s="950"/>
      <c r="EG4" s="950"/>
      <c r="EH4" s="950"/>
      <c r="EI4" s="463" t="s">
        <v>398</v>
      </c>
      <c r="EJ4" s="949" t="s">
        <v>397</v>
      </c>
      <c r="EK4" s="950"/>
      <c r="EL4" s="950"/>
      <c r="EM4" s="950"/>
      <c r="EN4" s="463" t="s">
        <v>398</v>
      </c>
      <c r="EO4" s="949" t="s">
        <v>397</v>
      </c>
      <c r="EP4" s="950"/>
      <c r="EQ4" s="950"/>
      <c r="ER4" s="950"/>
      <c r="ES4" s="463" t="s">
        <v>398</v>
      </c>
      <c r="ET4" s="949" t="s">
        <v>397</v>
      </c>
      <c r="EU4" s="950"/>
      <c r="EV4" s="950"/>
      <c r="EW4" s="950"/>
      <c r="EX4" s="463" t="s">
        <v>398</v>
      </c>
      <c r="EY4" s="949" t="s">
        <v>397</v>
      </c>
      <c r="EZ4" s="950"/>
      <c r="FA4" s="950"/>
      <c r="FB4" s="950"/>
      <c r="FC4" s="463" t="s">
        <v>398</v>
      </c>
      <c r="FD4" s="949" t="s">
        <v>397</v>
      </c>
      <c r="FE4" s="950"/>
      <c r="FF4" s="950"/>
      <c r="FG4" s="950"/>
      <c r="FH4" s="463" t="s">
        <v>398</v>
      </c>
      <c r="FI4" s="949" t="s">
        <v>397</v>
      </c>
      <c r="FJ4" s="950"/>
      <c r="FK4" s="950"/>
      <c r="FL4" s="950"/>
      <c r="FM4" s="463" t="s">
        <v>398</v>
      </c>
      <c r="FN4" s="949" t="s">
        <v>397</v>
      </c>
      <c r="FO4" s="950"/>
      <c r="FP4" s="950"/>
      <c r="FQ4" s="950"/>
      <c r="FR4" s="463" t="s">
        <v>398</v>
      </c>
      <c r="FS4" s="949" t="s">
        <v>397</v>
      </c>
      <c r="FT4" s="950"/>
      <c r="FU4" s="950"/>
      <c r="FV4" s="950"/>
      <c r="FW4" s="463" t="s">
        <v>398</v>
      </c>
      <c r="FX4" s="949" t="s">
        <v>397</v>
      </c>
      <c r="FY4" s="950"/>
      <c r="FZ4" s="950"/>
      <c r="GA4" s="950"/>
      <c r="GB4" s="463" t="s">
        <v>398</v>
      </c>
      <c r="GC4" s="949" t="s">
        <v>397</v>
      </c>
      <c r="GD4" s="950"/>
      <c r="GE4" s="950"/>
      <c r="GF4" s="950"/>
      <c r="GG4" s="463" t="s">
        <v>398</v>
      </c>
      <c r="GH4" s="949" t="s">
        <v>397</v>
      </c>
      <c r="GI4" s="950"/>
      <c r="GJ4" s="950"/>
      <c r="GK4" s="950"/>
      <c r="GL4" s="463" t="s">
        <v>398</v>
      </c>
      <c r="GM4" s="949" t="s">
        <v>397</v>
      </c>
      <c r="GN4" s="950"/>
      <c r="GO4" s="950"/>
      <c r="GP4" s="950"/>
      <c r="GQ4" s="463" t="s">
        <v>398</v>
      </c>
      <c r="GR4" s="949" t="s">
        <v>397</v>
      </c>
      <c r="GS4" s="950"/>
      <c r="GT4" s="950"/>
      <c r="GU4" s="950"/>
      <c r="GV4" s="463" t="s">
        <v>398</v>
      </c>
      <c r="GW4" s="949" t="s">
        <v>397</v>
      </c>
      <c r="GX4" s="950"/>
      <c r="GY4" s="950"/>
      <c r="GZ4" s="950"/>
      <c r="HA4" s="463" t="s">
        <v>398</v>
      </c>
      <c r="HB4" s="949" t="s">
        <v>397</v>
      </c>
      <c r="HC4" s="950"/>
      <c r="HD4" s="950"/>
      <c r="HE4" s="950"/>
      <c r="HF4" s="463" t="s">
        <v>398</v>
      </c>
      <c r="HG4" s="949" t="s">
        <v>397</v>
      </c>
      <c r="HH4" s="950"/>
      <c r="HI4" s="950"/>
      <c r="HJ4" s="950"/>
      <c r="HK4" s="463" t="s">
        <v>398</v>
      </c>
      <c r="HL4" s="949" t="s">
        <v>397</v>
      </c>
      <c r="HM4" s="950"/>
      <c r="HN4" s="950"/>
      <c r="HO4" s="950"/>
      <c r="HP4" s="463" t="s">
        <v>398</v>
      </c>
      <c r="HQ4" s="949" t="s">
        <v>397</v>
      </c>
      <c r="HR4" s="950"/>
      <c r="HS4" s="950"/>
      <c r="HT4" s="950"/>
      <c r="HU4" s="463" t="s">
        <v>398</v>
      </c>
      <c r="HV4" s="949" t="s">
        <v>397</v>
      </c>
      <c r="HW4" s="950"/>
      <c r="HX4" s="950"/>
      <c r="HY4" s="950"/>
      <c r="HZ4" s="463" t="s">
        <v>398</v>
      </c>
      <c r="IA4" s="949" t="s">
        <v>397</v>
      </c>
      <c r="IB4" s="950"/>
      <c r="IC4" s="950"/>
      <c r="ID4" s="950"/>
      <c r="IE4" s="463" t="s">
        <v>398</v>
      </c>
      <c r="IF4" s="949" t="s">
        <v>397</v>
      </c>
      <c r="IG4" s="950"/>
      <c r="IH4" s="950"/>
      <c r="II4" s="950"/>
      <c r="IJ4" s="463" t="s">
        <v>398</v>
      </c>
      <c r="IK4" s="949" t="s">
        <v>397</v>
      </c>
      <c r="IL4" s="950"/>
      <c r="IM4" s="950"/>
      <c r="IN4" s="950"/>
      <c r="IO4" s="463" t="s">
        <v>398</v>
      </c>
      <c r="IP4" s="949" t="s">
        <v>397</v>
      </c>
      <c r="IQ4" s="950"/>
      <c r="IR4" s="950"/>
      <c r="IS4" s="950"/>
      <c r="IT4" s="463" t="s">
        <v>398</v>
      </c>
      <c r="IU4" s="949" t="s">
        <v>397</v>
      </c>
      <c r="IV4" s="950"/>
      <c r="IW4" s="950"/>
      <c r="IX4" s="950"/>
      <c r="IY4" s="463" t="s">
        <v>398</v>
      </c>
      <c r="IZ4" s="949" t="s">
        <v>397</v>
      </c>
      <c r="JA4" s="950"/>
      <c r="JB4" s="950"/>
      <c r="JC4" s="950"/>
      <c r="JD4" s="463" t="s">
        <v>398</v>
      </c>
      <c r="JE4" s="949" t="s">
        <v>397</v>
      </c>
      <c r="JF4" s="950"/>
      <c r="JG4" s="950"/>
      <c r="JH4" s="950"/>
      <c r="JI4" s="463" t="s">
        <v>398</v>
      </c>
      <c r="JJ4" s="949" t="s">
        <v>397</v>
      </c>
      <c r="JK4" s="950"/>
      <c r="JL4" s="950"/>
      <c r="JM4" s="950"/>
      <c r="JN4" s="463" t="s">
        <v>398</v>
      </c>
      <c r="JO4" s="949" t="s">
        <v>397</v>
      </c>
      <c r="JP4" s="950"/>
      <c r="JQ4" s="950"/>
      <c r="JR4" s="950"/>
      <c r="JS4" s="463" t="s">
        <v>398</v>
      </c>
      <c r="JT4" s="949" t="s">
        <v>397</v>
      </c>
      <c r="JU4" s="950"/>
      <c r="JV4" s="950"/>
      <c r="JW4" s="950"/>
      <c r="JX4" s="463" t="s">
        <v>398</v>
      </c>
      <c r="JY4" s="949" t="s">
        <v>397</v>
      </c>
      <c r="JZ4" s="950"/>
      <c r="KA4" s="950"/>
      <c r="KB4" s="950"/>
      <c r="KC4" s="463" t="s">
        <v>398</v>
      </c>
      <c r="KD4" s="949" t="s">
        <v>397</v>
      </c>
      <c r="KE4" s="950"/>
      <c r="KF4" s="950"/>
      <c r="KG4" s="950"/>
      <c r="KH4" s="463" t="s">
        <v>398</v>
      </c>
      <c r="KI4" s="949" t="s">
        <v>397</v>
      </c>
      <c r="KJ4" s="950"/>
      <c r="KK4" s="950"/>
      <c r="KL4" s="950"/>
      <c r="KM4" s="463" t="s">
        <v>398</v>
      </c>
      <c r="KN4" s="949" t="s">
        <v>397</v>
      </c>
      <c r="KO4" s="950"/>
      <c r="KP4" s="950"/>
      <c r="KQ4" s="950"/>
      <c r="KR4" s="463" t="s">
        <v>398</v>
      </c>
      <c r="KS4" s="949" t="s">
        <v>397</v>
      </c>
      <c r="KT4" s="950"/>
      <c r="KU4" s="950"/>
      <c r="KV4" s="950"/>
      <c r="KW4" s="463" t="s">
        <v>398</v>
      </c>
      <c r="KX4" s="949" t="s">
        <v>397</v>
      </c>
      <c r="KY4" s="950"/>
      <c r="KZ4" s="950"/>
      <c r="LA4" s="950"/>
      <c r="LB4" s="463" t="s">
        <v>398</v>
      </c>
      <c r="LC4" s="949" t="s">
        <v>397</v>
      </c>
      <c r="LD4" s="950"/>
      <c r="LE4" s="950"/>
      <c r="LF4" s="950"/>
      <c r="LG4" s="463" t="s">
        <v>398</v>
      </c>
      <c r="LH4" s="949" t="s">
        <v>397</v>
      </c>
      <c r="LI4" s="950"/>
      <c r="LJ4" s="950"/>
      <c r="LK4" s="950"/>
      <c r="LL4" s="463" t="s">
        <v>398</v>
      </c>
      <c r="LM4" s="949" t="s">
        <v>397</v>
      </c>
      <c r="LN4" s="950"/>
      <c r="LO4" s="950"/>
      <c r="LP4" s="950"/>
      <c r="LQ4" s="463" t="s">
        <v>398</v>
      </c>
      <c r="LR4" s="949" t="s">
        <v>397</v>
      </c>
      <c r="LS4" s="950"/>
      <c r="LT4" s="950"/>
      <c r="LU4" s="950"/>
      <c r="LV4" s="463" t="s">
        <v>398</v>
      </c>
      <c r="LW4" s="949" t="s">
        <v>397</v>
      </c>
      <c r="LX4" s="950"/>
      <c r="LY4" s="950"/>
      <c r="LZ4" s="950"/>
      <c r="MA4" s="463" t="s">
        <v>398</v>
      </c>
      <c r="MB4" s="949" t="s">
        <v>397</v>
      </c>
      <c r="MC4" s="950"/>
      <c r="MD4" s="950"/>
      <c r="ME4" s="950"/>
      <c r="MF4" s="463" t="s">
        <v>398</v>
      </c>
      <c r="MG4" s="949" t="s">
        <v>397</v>
      </c>
      <c r="MH4" s="950"/>
      <c r="MI4" s="950"/>
      <c r="MJ4" s="950"/>
      <c r="MK4" s="463" t="s">
        <v>398</v>
      </c>
      <c r="ML4" s="949" t="s">
        <v>397</v>
      </c>
      <c r="MM4" s="950"/>
      <c r="MN4" s="950"/>
      <c r="MO4" s="950"/>
      <c r="MP4" s="463" t="s">
        <v>398</v>
      </c>
      <c r="MQ4" s="949" t="s">
        <v>397</v>
      </c>
      <c r="MR4" s="950"/>
      <c r="MS4" s="950"/>
      <c r="MT4" s="950"/>
      <c r="MU4" s="463" t="s">
        <v>398</v>
      </c>
      <c r="MV4" s="949" t="s">
        <v>397</v>
      </c>
      <c r="MW4" s="950"/>
      <c r="MX4" s="950"/>
      <c r="MY4" s="950"/>
      <c r="MZ4" s="463" t="s">
        <v>398</v>
      </c>
      <c r="NA4" s="949" t="s">
        <v>397</v>
      </c>
      <c r="NB4" s="950"/>
      <c r="NC4" s="950"/>
      <c r="ND4" s="950"/>
      <c r="NE4" s="463" t="s">
        <v>398</v>
      </c>
      <c r="NF4" s="949" t="s">
        <v>397</v>
      </c>
      <c r="NG4" s="950"/>
      <c r="NH4" s="950"/>
      <c r="NI4" s="950"/>
      <c r="NJ4" s="463" t="s">
        <v>398</v>
      </c>
      <c r="NK4" s="949" t="s">
        <v>397</v>
      </c>
      <c r="NL4" s="950"/>
      <c r="NM4" s="950"/>
      <c r="NN4" s="950"/>
      <c r="NO4" s="463" t="s">
        <v>398</v>
      </c>
      <c r="NP4" s="949" t="s">
        <v>397</v>
      </c>
      <c r="NQ4" s="950"/>
      <c r="NR4" s="950"/>
      <c r="NS4" s="950"/>
      <c r="NT4" s="463" t="s">
        <v>398</v>
      </c>
      <c r="NU4" s="949" t="s">
        <v>397</v>
      </c>
      <c r="NV4" s="950"/>
      <c r="NW4" s="950"/>
      <c r="NX4" s="950"/>
      <c r="NY4" s="463" t="s">
        <v>398</v>
      </c>
      <c r="NZ4" s="949" t="s">
        <v>397</v>
      </c>
      <c r="OA4" s="950"/>
      <c r="OB4" s="950"/>
      <c r="OC4" s="950"/>
      <c r="OD4" s="463" t="s">
        <v>398</v>
      </c>
      <c r="OE4" s="949" t="s">
        <v>397</v>
      </c>
      <c r="OF4" s="950"/>
      <c r="OG4" s="950"/>
      <c r="OH4" s="950"/>
      <c r="OI4" s="463" t="s">
        <v>398</v>
      </c>
      <c r="OJ4" s="949" t="s">
        <v>397</v>
      </c>
      <c r="OK4" s="950"/>
      <c r="OL4" s="950"/>
      <c r="OM4" s="950"/>
      <c r="ON4" s="463" t="s">
        <v>398</v>
      </c>
      <c r="OO4" s="949" t="s">
        <v>397</v>
      </c>
      <c r="OP4" s="950"/>
      <c r="OQ4" s="950"/>
      <c r="OR4" s="950"/>
      <c r="OS4" s="463" t="s">
        <v>398</v>
      </c>
      <c r="OT4" s="949" t="s">
        <v>397</v>
      </c>
      <c r="OU4" s="950"/>
      <c r="OV4" s="950"/>
      <c r="OW4" s="950"/>
      <c r="OX4" s="463" t="s">
        <v>398</v>
      </c>
      <c r="OY4" s="949" t="s">
        <v>397</v>
      </c>
      <c r="OZ4" s="950"/>
      <c r="PA4" s="950"/>
      <c r="PB4" s="950"/>
      <c r="PC4" s="463" t="s">
        <v>398</v>
      </c>
      <c r="PD4" s="949" t="s">
        <v>397</v>
      </c>
      <c r="PE4" s="950"/>
      <c r="PF4" s="950"/>
      <c r="PG4" s="950"/>
      <c r="PH4" s="463" t="s">
        <v>398</v>
      </c>
      <c r="PI4" s="949" t="s">
        <v>397</v>
      </c>
      <c r="PJ4" s="950"/>
      <c r="PK4" s="950"/>
      <c r="PL4" s="950"/>
      <c r="PM4" s="463" t="s">
        <v>398</v>
      </c>
      <c r="PN4" s="949" t="s">
        <v>397</v>
      </c>
      <c r="PO4" s="950"/>
      <c r="PP4" s="950"/>
      <c r="PQ4" s="950"/>
      <c r="PR4" s="463" t="s">
        <v>398</v>
      </c>
      <c r="PS4" s="949" t="s">
        <v>397</v>
      </c>
      <c r="PT4" s="950"/>
      <c r="PU4" s="950"/>
      <c r="PV4" s="950"/>
      <c r="PW4" s="463" t="s">
        <v>398</v>
      </c>
      <c r="PX4" s="949" t="s">
        <v>397</v>
      </c>
      <c r="PY4" s="950"/>
      <c r="PZ4" s="950"/>
      <c r="QA4" s="950"/>
      <c r="QB4" s="463" t="s">
        <v>398</v>
      </c>
      <c r="QC4" s="949" t="s">
        <v>397</v>
      </c>
      <c r="QD4" s="950"/>
      <c r="QE4" s="950"/>
      <c r="QF4" s="950"/>
      <c r="QG4" s="463" t="s">
        <v>398</v>
      </c>
      <c r="QH4" s="949" t="s">
        <v>397</v>
      </c>
      <c r="QI4" s="950"/>
      <c r="QJ4" s="950"/>
      <c r="QK4" s="950"/>
      <c r="QL4" s="463" t="s">
        <v>398</v>
      </c>
      <c r="QM4" s="509"/>
    </row>
    <row r="5" spans="1:455" s="41" customFormat="1" ht="36.75" customHeight="1">
      <c r="A5" s="941"/>
      <c r="B5" s="938"/>
      <c r="C5" s="938"/>
      <c r="D5" s="946"/>
      <c r="E5" s="464" t="s">
        <v>399</v>
      </c>
      <c r="F5" s="948">
        <f>'2 PRESUPUESTO X AF Y FINAL'!B9</f>
        <v>0</v>
      </c>
      <c r="G5" s="948"/>
      <c r="H5" s="948"/>
      <c r="I5" s="948"/>
      <c r="J5" s="464" t="s">
        <v>399</v>
      </c>
      <c r="K5" s="948">
        <f>'2 PRESUPUESTO X AF Y FINAL'!B10</f>
        <v>0</v>
      </c>
      <c r="L5" s="948"/>
      <c r="M5" s="948"/>
      <c r="N5" s="948"/>
      <c r="O5" s="464" t="s">
        <v>399</v>
      </c>
      <c r="P5" s="948">
        <f>'2 PRESUPUESTO X AF Y FINAL'!B11</f>
        <v>0</v>
      </c>
      <c r="Q5" s="948"/>
      <c r="R5" s="948"/>
      <c r="S5" s="948"/>
      <c r="T5" s="464" t="s">
        <v>399</v>
      </c>
      <c r="U5" s="948">
        <f>'2 PRESUPUESTO X AF Y FINAL'!B12</f>
        <v>0</v>
      </c>
      <c r="V5" s="948"/>
      <c r="W5" s="948"/>
      <c r="X5" s="948"/>
      <c r="Y5" s="464" t="s">
        <v>399</v>
      </c>
      <c r="Z5" s="948">
        <f>'2 PRESUPUESTO X AF Y FINAL'!B13</f>
        <v>0</v>
      </c>
      <c r="AA5" s="948"/>
      <c r="AB5" s="948"/>
      <c r="AC5" s="948"/>
      <c r="AD5" s="464" t="s">
        <v>399</v>
      </c>
      <c r="AE5" s="948">
        <f>'2 PRESUPUESTO X AF Y FINAL'!B14</f>
        <v>0</v>
      </c>
      <c r="AF5" s="948"/>
      <c r="AG5" s="948"/>
      <c r="AH5" s="948"/>
      <c r="AI5" s="464" t="s">
        <v>399</v>
      </c>
      <c r="AJ5" s="948">
        <f>'2 PRESUPUESTO X AF Y FINAL'!B15</f>
        <v>0</v>
      </c>
      <c r="AK5" s="948"/>
      <c r="AL5" s="948"/>
      <c r="AM5" s="948"/>
      <c r="AN5" s="464" t="s">
        <v>399</v>
      </c>
      <c r="AO5" s="948">
        <f>'2 PRESUPUESTO X AF Y FINAL'!B16</f>
        <v>0</v>
      </c>
      <c r="AP5" s="948"/>
      <c r="AQ5" s="948"/>
      <c r="AR5" s="948"/>
      <c r="AS5" s="464" t="s">
        <v>399</v>
      </c>
      <c r="AT5" s="948">
        <f>'2 PRESUPUESTO X AF Y FINAL'!B17</f>
        <v>0</v>
      </c>
      <c r="AU5" s="948"/>
      <c r="AV5" s="948"/>
      <c r="AW5" s="948"/>
      <c r="AX5" s="464" t="s">
        <v>399</v>
      </c>
      <c r="AY5" s="948">
        <f>'2 PRESUPUESTO X AF Y FINAL'!B18</f>
        <v>0</v>
      </c>
      <c r="AZ5" s="948"/>
      <c r="BA5" s="948"/>
      <c r="BB5" s="948"/>
      <c r="BC5" s="464" t="s">
        <v>399</v>
      </c>
      <c r="BD5" s="948">
        <f>'2 PRESUPUESTO X AF Y FINAL'!B19</f>
        <v>0</v>
      </c>
      <c r="BE5" s="948"/>
      <c r="BF5" s="948"/>
      <c r="BG5" s="948"/>
      <c r="BH5" s="464" t="s">
        <v>399</v>
      </c>
      <c r="BI5" s="948">
        <f>'2 PRESUPUESTO X AF Y FINAL'!B20</f>
        <v>0</v>
      </c>
      <c r="BJ5" s="948"/>
      <c r="BK5" s="948"/>
      <c r="BL5" s="948"/>
      <c r="BM5" s="464" t="s">
        <v>399</v>
      </c>
      <c r="BN5" s="948">
        <f>'2 PRESUPUESTO X AF Y FINAL'!B21</f>
        <v>0</v>
      </c>
      <c r="BO5" s="948"/>
      <c r="BP5" s="948"/>
      <c r="BQ5" s="948"/>
      <c r="BR5" s="464" t="s">
        <v>399</v>
      </c>
      <c r="BS5" s="948">
        <f>'2 PRESUPUESTO X AF Y FINAL'!B22</f>
        <v>0</v>
      </c>
      <c r="BT5" s="948"/>
      <c r="BU5" s="948"/>
      <c r="BV5" s="948"/>
      <c r="BW5" s="464" t="s">
        <v>399</v>
      </c>
      <c r="BX5" s="948">
        <f>'2 PRESUPUESTO X AF Y FINAL'!B23</f>
        <v>0</v>
      </c>
      <c r="BY5" s="948"/>
      <c r="BZ5" s="948"/>
      <c r="CA5" s="948"/>
      <c r="CB5" s="464" t="s">
        <v>399</v>
      </c>
      <c r="CC5" s="948">
        <f>'2 PRESUPUESTO X AF Y FINAL'!B24</f>
        <v>0</v>
      </c>
      <c r="CD5" s="948"/>
      <c r="CE5" s="948"/>
      <c r="CF5" s="948"/>
      <c r="CG5" s="464" t="s">
        <v>399</v>
      </c>
      <c r="CH5" s="948">
        <f>'2 PRESUPUESTO X AF Y FINAL'!B25</f>
        <v>0</v>
      </c>
      <c r="CI5" s="948"/>
      <c r="CJ5" s="948"/>
      <c r="CK5" s="948"/>
      <c r="CL5" s="464" t="s">
        <v>399</v>
      </c>
      <c r="CM5" s="948">
        <f>'2 PRESUPUESTO X AF Y FINAL'!B26</f>
        <v>0</v>
      </c>
      <c r="CN5" s="948"/>
      <c r="CO5" s="948"/>
      <c r="CP5" s="948"/>
      <c r="CQ5" s="464" t="s">
        <v>399</v>
      </c>
      <c r="CR5" s="948">
        <f>'2 PRESUPUESTO X AF Y FINAL'!B27</f>
        <v>0</v>
      </c>
      <c r="CS5" s="948"/>
      <c r="CT5" s="948"/>
      <c r="CU5" s="948"/>
      <c r="CV5" s="464" t="s">
        <v>399</v>
      </c>
      <c r="CW5" s="948">
        <f>'2 PRESUPUESTO X AF Y FINAL'!B28</f>
        <v>0</v>
      </c>
      <c r="CX5" s="948"/>
      <c r="CY5" s="948"/>
      <c r="CZ5" s="948"/>
      <c r="DA5" s="464" t="s">
        <v>399</v>
      </c>
      <c r="DB5" s="948">
        <f>'2 PRESUPUESTO X AF Y FINAL'!B29</f>
        <v>0</v>
      </c>
      <c r="DC5" s="948"/>
      <c r="DD5" s="948"/>
      <c r="DE5" s="948"/>
      <c r="DF5" s="464" t="s">
        <v>399</v>
      </c>
      <c r="DG5" s="948">
        <f>'2 PRESUPUESTO X AF Y FINAL'!B30</f>
        <v>0</v>
      </c>
      <c r="DH5" s="948"/>
      <c r="DI5" s="948"/>
      <c r="DJ5" s="948"/>
      <c r="DK5" s="464" t="s">
        <v>399</v>
      </c>
      <c r="DL5" s="948">
        <f>'2 PRESUPUESTO X AF Y FINAL'!B31</f>
        <v>0</v>
      </c>
      <c r="DM5" s="948"/>
      <c r="DN5" s="948"/>
      <c r="DO5" s="948"/>
      <c r="DP5" s="464" t="s">
        <v>399</v>
      </c>
      <c r="DQ5" s="948">
        <f>'2 PRESUPUESTO X AF Y FINAL'!B32</f>
        <v>0</v>
      </c>
      <c r="DR5" s="948"/>
      <c r="DS5" s="948"/>
      <c r="DT5" s="948"/>
      <c r="DU5" s="464" t="s">
        <v>399</v>
      </c>
      <c r="DV5" s="948">
        <f>'2 PRESUPUESTO X AF Y FINAL'!B33</f>
        <v>0</v>
      </c>
      <c r="DW5" s="948"/>
      <c r="DX5" s="948"/>
      <c r="DY5" s="948"/>
      <c r="DZ5" s="464" t="s">
        <v>399</v>
      </c>
      <c r="EA5" s="948">
        <f>'2 PRESUPUESTO X AF Y FINAL'!B34</f>
        <v>0</v>
      </c>
      <c r="EB5" s="948"/>
      <c r="EC5" s="948"/>
      <c r="ED5" s="948"/>
      <c r="EE5" s="464" t="s">
        <v>399</v>
      </c>
      <c r="EF5" s="948">
        <f>'2 PRESUPUESTO X AF Y FINAL'!B35</f>
        <v>0</v>
      </c>
      <c r="EG5" s="948"/>
      <c r="EH5" s="948"/>
      <c r="EI5" s="948"/>
      <c r="EJ5" s="464" t="s">
        <v>399</v>
      </c>
      <c r="EK5" s="948">
        <f>'2 PRESUPUESTO X AF Y FINAL'!B36</f>
        <v>0</v>
      </c>
      <c r="EL5" s="948"/>
      <c r="EM5" s="948"/>
      <c r="EN5" s="948"/>
      <c r="EO5" s="464" t="s">
        <v>399</v>
      </c>
      <c r="EP5" s="948">
        <f>'2 PRESUPUESTO X AF Y FINAL'!B37</f>
        <v>0</v>
      </c>
      <c r="EQ5" s="948"/>
      <c r="ER5" s="948"/>
      <c r="ES5" s="948"/>
      <c r="ET5" s="464" t="s">
        <v>399</v>
      </c>
      <c r="EU5" s="948">
        <f>'2 PRESUPUESTO X AF Y FINAL'!B38</f>
        <v>0</v>
      </c>
      <c r="EV5" s="948"/>
      <c r="EW5" s="948"/>
      <c r="EX5" s="948"/>
      <c r="EY5" s="464" t="s">
        <v>399</v>
      </c>
      <c r="EZ5" s="948">
        <f>'2 PRESUPUESTO X AF Y FINAL'!B39</f>
        <v>0</v>
      </c>
      <c r="FA5" s="948"/>
      <c r="FB5" s="948"/>
      <c r="FC5" s="948"/>
      <c r="FD5" s="464" t="s">
        <v>399</v>
      </c>
      <c r="FE5" s="948">
        <f>'2 PRESUPUESTO X AF Y FINAL'!B40</f>
        <v>0</v>
      </c>
      <c r="FF5" s="948"/>
      <c r="FG5" s="948"/>
      <c r="FH5" s="948"/>
      <c r="FI5" s="464" t="s">
        <v>399</v>
      </c>
      <c r="FJ5" s="948">
        <f>'2 PRESUPUESTO X AF Y FINAL'!B41</f>
        <v>0</v>
      </c>
      <c r="FK5" s="948"/>
      <c r="FL5" s="948"/>
      <c r="FM5" s="948"/>
      <c r="FN5" s="464" t="s">
        <v>399</v>
      </c>
      <c r="FO5" s="948">
        <f>'2 PRESUPUESTO X AF Y FINAL'!B42</f>
        <v>0</v>
      </c>
      <c r="FP5" s="948"/>
      <c r="FQ5" s="948"/>
      <c r="FR5" s="948"/>
      <c r="FS5" s="464" t="s">
        <v>399</v>
      </c>
      <c r="FT5" s="948">
        <f>'2 PRESUPUESTO X AF Y FINAL'!B43</f>
        <v>0</v>
      </c>
      <c r="FU5" s="948"/>
      <c r="FV5" s="948"/>
      <c r="FW5" s="948"/>
      <c r="FX5" s="464" t="s">
        <v>399</v>
      </c>
      <c r="FY5" s="948">
        <f>'2 PRESUPUESTO X AF Y FINAL'!B44</f>
        <v>0</v>
      </c>
      <c r="FZ5" s="948"/>
      <c r="GA5" s="948"/>
      <c r="GB5" s="948"/>
      <c r="GC5" s="464" t="s">
        <v>399</v>
      </c>
      <c r="GD5" s="948">
        <f>'2 PRESUPUESTO X AF Y FINAL'!B45</f>
        <v>0</v>
      </c>
      <c r="GE5" s="948"/>
      <c r="GF5" s="948"/>
      <c r="GG5" s="948"/>
      <c r="GH5" s="464" t="s">
        <v>399</v>
      </c>
      <c r="GI5" s="948">
        <f>'2 PRESUPUESTO X AF Y FINAL'!B46</f>
        <v>0</v>
      </c>
      <c r="GJ5" s="948"/>
      <c r="GK5" s="948"/>
      <c r="GL5" s="948"/>
      <c r="GM5" s="464" t="s">
        <v>399</v>
      </c>
      <c r="GN5" s="948">
        <f>'2 PRESUPUESTO X AF Y FINAL'!B47</f>
        <v>0</v>
      </c>
      <c r="GO5" s="948"/>
      <c r="GP5" s="948"/>
      <c r="GQ5" s="948"/>
      <c r="GR5" s="464" t="s">
        <v>399</v>
      </c>
      <c r="GS5" s="948">
        <f>'2 PRESUPUESTO X AF Y FINAL'!B48</f>
        <v>0</v>
      </c>
      <c r="GT5" s="948"/>
      <c r="GU5" s="948"/>
      <c r="GV5" s="948"/>
      <c r="GW5" s="464" t="s">
        <v>399</v>
      </c>
      <c r="GX5" s="948">
        <f>'2 PRESUPUESTO X AF Y FINAL'!B49</f>
        <v>0</v>
      </c>
      <c r="GY5" s="948"/>
      <c r="GZ5" s="948"/>
      <c r="HA5" s="948"/>
      <c r="HB5" s="464" t="s">
        <v>399</v>
      </c>
      <c r="HC5" s="948">
        <f>'2 PRESUPUESTO X AF Y FINAL'!B50</f>
        <v>0</v>
      </c>
      <c r="HD5" s="948"/>
      <c r="HE5" s="948"/>
      <c r="HF5" s="948"/>
      <c r="HG5" s="464" t="s">
        <v>399</v>
      </c>
      <c r="HH5" s="948">
        <f>'2 PRESUPUESTO X AF Y FINAL'!B51</f>
        <v>0</v>
      </c>
      <c r="HI5" s="948"/>
      <c r="HJ5" s="948"/>
      <c r="HK5" s="948"/>
      <c r="HL5" s="464" t="s">
        <v>399</v>
      </c>
      <c r="HM5" s="948">
        <f>'2 PRESUPUESTO X AF Y FINAL'!B52</f>
        <v>0</v>
      </c>
      <c r="HN5" s="948"/>
      <c r="HO5" s="948"/>
      <c r="HP5" s="948"/>
      <c r="HQ5" s="464" t="s">
        <v>399</v>
      </c>
      <c r="HR5" s="948">
        <f>'2 PRESUPUESTO X AF Y FINAL'!B53</f>
        <v>0</v>
      </c>
      <c r="HS5" s="948"/>
      <c r="HT5" s="948"/>
      <c r="HU5" s="948"/>
      <c r="HV5" s="464" t="s">
        <v>399</v>
      </c>
      <c r="HW5" s="948">
        <f>'2 PRESUPUESTO X AF Y FINAL'!B54</f>
        <v>0</v>
      </c>
      <c r="HX5" s="948"/>
      <c r="HY5" s="948"/>
      <c r="HZ5" s="948"/>
      <c r="IA5" s="464" t="s">
        <v>399</v>
      </c>
      <c r="IB5" s="948">
        <f>'2 PRESUPUESTO X AF Y FINAL'!B55</f>
        <v>0</v>
      </c>
      <c r="IC5" s="948"/>
      <c r="ID5" s="948"/>
      <c r="IE5" s="948"/>
      <c r="IF5" s="464" t="s">
        <v>399</v>
      </c>
      <c r="IG5" s="948">
        <f>'2 PRESUPUESTO X AF Y FINAL'!B56</f>
        <v>0</v>
      </c>
      <c r="IH5" s="948"/>
      <c r="II5" s="948"/>
      <c r="IJ5" s="948"/>
      <c r="IK5" s="464" t="s">
        <v>399</v>
      </c>
      <c r="IL5" s="948">
        <f>'2 PRESUPUESTO X AF Y FINAL'!B57</f>
        <v>0</v>
      </c>
      <c r="IM5" s="948"/>
      <c r="IN5" s="948"/>
      <c r="IO5" s="948"/>
      <c r="IP5" s="464" t="s">
        <v>399</v>
      </c>
      <c r="IQ5" s="948">
        <f>'2 PRESUPUESTO X AF Y FINAL'!B58</f>
        <v>0</v>
      </c>
      <c r="IR5" s="948"/>
      <c r="IS5" s="948"/>
      <c r="IT5" s="948"/>
      <c r="IU5" s="464" t="s">
        <v>399</v>
      </c>
      <c r="IV5" s="948">
        <f>'2 PRESUPUESTO X AF Y FINAL'!B59</f>
        <v>0</v>
      </c>
      <c r="IW5" s="948"/>
      <c r="IX5" s="948"/>
      <c r="IY5" s="948"/>
      <c r="IZ5" s="464" t="s">
        <v>399</v>
      </c>
      <c r="JA5" s="948">
        <f>'2 PRESUPUESTO X AF Y FINAL'!B60</f>
        <v>0</v>
      </c>
      <c r="JB5" s="948"/>
      <c r="JC5" s="948"/>
      <c r="JD5" s="948"/>
      <c r="JE5" s="464" t="s">
        <v>399</v>
      </c>
      <c r="JF5" s="948">
        <f>'2 PRESUPUESTO X AF Y FINAL'!B61</f>
        <v>0</v>
      </c>
      <c r="JG5" s="948"/>
      <c r="JH5" s="948"/>
      <c r="JI5" s="948"/>
      <c r="JJ5" s="464" t="s">
        <v>399</v>
      </c>
      <c r="JK5" s="948">
        <f>'2 PRESUPUESTO X AF Y FINAL'!B62</f>
        <v>0</v>
      </c>
      <c r="JL5" s="948"/>
      <c r="JM5" s="948"/>
      <c r="JN5" s="948"/>
      <c r="JO5" s="464" t="s">
        <v>399</v>
      </c>
      <c r="JP5" s="948">
        <f>'2 PRESUPUESTO X AF Y FINAL'!B63</f>
        <v>0</v>
      </c>
      <c r="JQ5" s="948"/>
      <c r="JR5" s="948"/>
      <c r="JS5" s="948"/>
      <c r="JT5" s="464" t="s">
        <v>399</v>
      </c>
      <c r="JU5" s="948">
        <f>'2 PRESUPUESTO X AF Y FINAL'!B64</f>
        <v>0</v>
      </c>
      <c r="JV5" s="948"/>
      <c r="JW5" s="948"/>
      <c r="JX5" s="948"/>
      <c r="JY5" s="464" t="s">
        <v>399</v>
      </c>
      <c r="JZ5" s="948">
        <f>'2 PRESUPUESTO X AF Y FINAL'!B65</f>
        <v>0</v>
      </c>
      <c r="KA5" s="948"/>
      <c r="KB5" s="948"/>
      <c r="KC5" s="948"/>
      <c r="KD5" s="464" t="s">
        <v>399</v>
      </c>
      <c r="KE5" s="948">
        <f>'2 PRESUPUESTO X AF Y FINAL'!B66</f>
        <v>0</v>
      </c>
      <c r="KF5" s="948"/>
      <c r="KG5" s="948"/>
      <c r="KH5" s="948"/>
      <c r="KI5" s="464" t="s">
        <v>399</v>
      </c>
      <c r="KJ5" s="948">
        <f>'2 PRESUPUESTO X AF Y FINAL'!B67</f>
        <v>0</v>
      </c>
      <c r="KK5" s="948"/>
      <c r="KL5" s="948"/>
      <c r="KM5" s="948"/>
      <c r="KN5" s="464" t="s">
        <v>399</v>
      </c>
      <c r="KO5" s="948">
        <f>'2 PRESUPUESTO X AF Y FINAL'!B68</f>
        <v>0</v>
      </c>
      <c r="KP5" s="948"/>
      <c r="KQ5" s="948"/>
      <c r="KR5" s="948"/>
      <c r="KS5" s="464" t="s">
        <v>399</v>
      </c>
      <c r="KT5" s="948">
        <f>'2 PRESUPUESTO X AF Y FINAL'!B69</f>
        <v>0</v>
      </c>
      <c r="KU5" s="948"/>
      <c r="KV5" s="948"/>
      <c r="KW5" s="948"/>
      <c r="KX5" s="464" t="s">
        <v>399</v>
      </c>
      <c r="KY5" s="948">
        <f>'2 PRESUPUESTO X AF Y FINAL'!B70</f>
        <v>0</v>
      </c>
      <c r="KZ5" s="948"/>
      <c r="LA5" s="948"/>
      <c r="LB5" s="948"/>
      <c r="LC5" s="464" t="s">
        <v>399</v>
      </c>
      <c r="LD5" s="948">
        <f>'2 PRESUPUESTO X AF Y FINAL'!B71</f>
        <v>0</v>
      </c>
      <c r="LE5" s="948"/>
      <c r="LF5" s="948"/>
      <c r="LG5" s="948"/>
      <c r="LH5" s="464" t="s">
        <v>399</v>
      </c>
      <c r="LI5" s="948">
        <f>'2 PRESUPUESTO X AF Y FINAL'!B72</f>
        <v>0</v>
      </c>
      <c r="LJ5" s="948"/>
      <c r="LK5" s="948"/>
      <c r="LL5" s="948"/>
      <c r="LM5" s="464" t="s">
        <v>399</v>
      </c>
      <c r="LN5" s="948">
        <f>'2 PRESUPUESTO X AF Y FINAL'!B73</f>
        <v>0</v>
      </c>
      <c r="LO5" s="948"/>
      <c r="LP5" s="948"/>
      <c r="LQ5" s="948"/>
      <c r="LR5" s="464" t="s">
        <v>399</v>
      </c>
      <c r="LS5" s="948">
        <f>'2 PRESUPUESTO X AF Y FINAL'!B74</f>
        <v>0</v>
      </c>
      <c r="LT5" s="948"/>
      <c r="LU5" s="948"/>
      <c r="LV5" s="948"/>
      <c r="LW5" s="464" t="s">
        <v>399</v>
      </c>
      <c r="LX5" s="948">
        <f>'2 PRESUPUESTO X AF Y FINAL'!B75</f>
        <v>0</v>
      </c>
      <c r="LY5" s="948"/>
      <c r="LZ5" s="948"/>
      <c r="MA5" s="948"/>
      <c r="MB5" s="464" t="s">
        <v>399</v>
      </c>
      <c r="MC5" s="948">
        <f>'2 PRESUPUESTO X AF Y FINAL'!B76</f>
        <v>0</v>
      </c>
      <c r="MD5" s="948"/>
      <c r="ME5" s="948"/>
      <c r="MF5" s="948"/>
      <c r="MG5" s="464" t="s">
        <v>399</v>
      </c>
      <c r="MH5" s="948">
        <f>'2 PRESUPUESTO X AF Y FINAL'!B77</f>
        <v>0</v>
      </c>
      <c r="MI5" s="948"/>
      <c r="MJ5" s="948"/>
      <c r="MK5" s="948"/>
      <c r="ML5" s="464" t="s">
        <v>399</v>
      </c>
      <c r="MM5" s="948">
        <f>'2 PRESUPUESTO X AF Y FINAL'!B78</f>
        <v>0</v>
      </c>
      <c r="MN5" s="948"/>
      <c r="MO5" s="948"/>
      <c r="MP5" s="948"/>
      <c r="MQ5" s="464" t="s">
        <v>399</v>
      </c>
      <c r="MR5" s="948">
        <f>'2 PRESUPUESTO X AF Y FINAL'!B79</f>
        <v>0</v>
      </c>
      <c r="MS5" s="948"/>
      <c r="MT5" s="948"/>
      <c r="MU5" s="948"/>
      <c r="MV5" s="464" t="s">
        <v>399</v>
      </c>
      <c r="MW5" s="948">
        <f>'2 PRESUPUESTO X AF Y FINAL'!B80</f>
        <v>0</v>
      </c>
      <c r="MX5" s="948"/>
      <c r="MY5" s="948"/>
      <c r="MZ5" s="948"/>
      <c r="NA5" s="464" t="s">
        <v>399</v>
      </c>
      <c r="NB5" s="948">
        <f>'2 PRESUPUESTO X AF Y FINAL'!B81</f>
        <v>0</v>
      </c>
      <c r="NC5" s="948"/>
      <c r="ND5" s="948"/>
      <c r="NE5" s="948"/>
      <c r="NF5" s="464" t="s">
        <v>399</v>
      </c>
      <c r="NG5" s="948">
        <f>'2 PRESUPUESTO X AF Y FINAL'!B82</f>
        <v>0</v>
      </c>
      <c r="NH5" s="948"/>
      <c r="NI5" s="948"/>
      <c r="NJ5" s="948"/>
      <c r="NK5" s="464" t="s">
        <v>399</v>
      </c>
      <c r="NL5" s="948">
        <f>'2 PRESUPUESTO X AF Y FINAL'!B83</f>
        <v>0</v>
      </c>
      <c r="NM5" s="948"/>
      <c r="NN5" s="948"/>
      <c r="NO5" s="948"/>
      <c r="NP5" s="464" t="s">
        <v>399</v>
      </c>
      <c r="NQ5" s="948">
        <f>'2 PRESUPUESTO X AF Y FINAL'!B84</f>
        <v>0</v>
      </c>
      <c r="NR5" s="948"/>
      <c r="NS5" s="948"/>
      <c r="NT5" s="948"/>
      <c r="NU5" s="464" t="s">
        <v>399</v>
      </c>
      <c r="NV5" s="948">
        <f>'2 PRESUPUESTO X AF Y FINAL'!B85</f>
        <v>0</v>
      </c>
      <c r="NW5" s="948"/>
      <c r="NX5" s="948"/>
      <c r="NY5" s="948"/>
      <c r="NZ5" s="464" t="s">
        <v>399</v>
      </c>
      <c r="OA5" s="948">
        <f>'2 PRESUPUESTO X AF Y FINAL'!B86</f>
        <v>0</v>
      </c>
      <c r="OB5" s="948"/>
      <c r="OC5" s="948"/>
      <c r="OD5" s="948"/>
      <c r="OE5" s="464" t="s">
        <v>399</v>
      </c>
      <c r="OF5" s="948">
        <f>'2 PRESUPUESTO X AF Y FINAL'!B87</f>
        <v>0</v>
      </c>
      <c r="OG5" s="948"/>
      <c r="OH5" s="948"/>
      <c r="OI5" s="948"/>
      <c r="OJ5" s="464" t="s">
        <v>399</v>
      </c>
      <c r="OK5" s="948">
        <f>'2 PRESUPUESTO X AF Y FINAL'!B88</f>
        <v>0</v>
      </c>
      <c r="OL5" s="948"/>
      <c r="OM5" s="948"/>
      <c r="ON5" s="948"/>
      <c r="OO5" s="464" t="s">
        <v>399</v>
      </c>
      <c r="OP5" s="948">
        <f>'2 PRESUPUESTO X AF Y FINAL'!B89</f>
        <v>0</v>
      </c>
      <c r="OQ5" s="948"/>
      <c r="OR5" s="948"/>
      <c r="OS5" s="948"/>
      <c r="OT5" s="464" t="s">
        <v>399</v>
      </c>
      <c r="OU5" s="948">
        <f>'2 PRESUPUESTO X AF Y FINAL'!B90</f>
        <v>0</v>
      </c>
      <c r="OV5" s="948"/>
      <c r="OW5" s="948"/>
      <c r="OX5" s="948"/>
      <c r="OY5" s="464" t="s">
        <v>399</v>
      </c>
      <c r="OZ5" s="948">
        <f>'2 PRESUPUESTO X AF Y FINAL'!B91</f>
        <v>0</v>
      </c>
      <c r="PA5" s="948"/>
      <c r="PB5" s="948"/>
      <c r="PC5" s="948"/>
      <c r="PD5" s="464" t="s">
        <v>399</v>
      </c>
      <c r="PE5" s="948">
        <f>'2 PRESUPUESTO X AF Y FINAL'!B92</f>
        <v>0</v>
      </c>
      <c r="PF5" s="948"/>
      <c r="PG5" s="948"/>
      <c r="PH5" s="948"/>
      <c r="PI5" s="464" t="s">
        <v>399</v>
      </c>
      <c r="PJ5" s="948">
        <f>'2 PRESUPUESTO X AF Y FINAL'!B93</f>
        <v>0</v>
      </c>
      <c r="PK5" s="948"/>
      <c r="PL5" s="948"/>
      <c r="PM5" s="948"/>
      <c r="PN5" s="464" t="s">
        <v>399</v>
      </c>
      <c r="PO5" s="948">
        <f>'2 PRESUPUESTO X AF Y FINAL'!B94</f>
        <v>0</v>
      </c>
      <c r="PP5" s="948"/>
      <c r="PQ5" s="948"/>
      <c r="PR5" s="948"/>
      <c r="PS5" s="464" t="s">
        <v>399</v>
      </c>
      <c r="PT5" s="948">
        <f>'2 PRESUPUESTO X AF Y FINAL'!B95</f>
        <v>0</v>
      </c>
      <c r="PU5" s="948"/>
      <c r="PV5" s="948"/>
      <c r="PW5" s="948"/>
      <c r="PX5" s="464" t="s">
        <v>399</v>
      </c>
      <c r="PY5" s="948">
        <f>'2 PRESUPUESTO X AF Y FINAL'!B96</f>
        <v>0</v>
      </c>
      <c r="PZ5" s="948"/>
      <c r="QA5" s="948"/>
      <c r="QB5" s="948"/>
      <c r="QC5" s="464" t="s">
        <v>399</v>
      </c>
      <c r="QD5" s="948">
        <f>'2 PRESUPUESTO X AF Y FINAL'!B97</f>
        <v>0</v>
      </c>
      <c r="QE5" s="948"/>
      <c r="QF5" s="948"/>
      <c r="QG5" s="948"/>
      <c r="QH5" s="464" t="s">
        <v>399</v>
      </c>
      <c r="QI5" s="948">
        <f>'2 PRESUPUESTO X AF Y FINAL'!B98</f>
        <v>0</v>
      </c>
      <c r="QJ5" s="948"/>
      <c r="QK5" s="948"/>
      <c r="QL5" s="948"/>
    </row>
    <row r="6" spans="1:455" s="41" customFormat="1" ht="34.5" customHeight="1">
      <c r="A6" s="941"/>
      <c r="B6" s="938"/>
      <c r="C6" s="938"/>
      <c r="D6" s="946"/>
      <c r="E6" s="464" t="s">
        <v>400</v>
      </c>
      <c r="F6" s="948">
        <f>'2 PRESUPUESTO X AF Y FINAL'!F9</f>
        <v>0</v>
      </c>
      <c r="G6" s="948"/>
      <c r="H6" s="948"/>
      <c r="I6" s="948"/>
      <c r="J6" s="464" t="s">
        <v>400</v>
      </c>
      <c r="K6" s="948">
        <f>'2 PRESUPUESTO X AF Y FINAL'!F10</f>
        <v>0</v>
      </c>
      <c r="L6" s="948"/>
      <c r="M6" s="948"/>
      <c r="N6" s="948"/>
      <c r="O6" s="464" t="s">
        <v>400</v>
      </c>
      <c r="P6" s="948">
        <f>'2 PRESUPUESTO X AF Y FINAL'!F11</f>
        <v>0</v>
      </c>
      <c r="Q6" s="948"/>
      <c r="R6" s="948"/>
      <c r="S6" s="948"/>
      <c r="T6" s="464" t="s">
        <v>400</v>
      </c>
      <c r="U6" s="948">
        <f>'2 PRESUPUESTO X AF Y FINAL'!F12</f>
        <v>0</v>
      </c>
      <c r="V6" s="948"/>
      <c r="W6" s="948"/>
      <c r="X6" s="948"/>
      <c r="Y6" s="464" t="s">
        <v>400</v>
      </c>
      <c r="Z6" s="948">
        <f>'2 PRESUPUESTO X AF Y FINAL'!F13</f>
        <v>0</v>
      </c>
      <c r="AA6" s="948"/>
      <c r="AB6" s="948"/>
      <c r="AC6" s="948"/>
      <c r="AD6" s="464" t="s">
        <v>400</v>
      </c>
      <c r="AE6" s="948">
        <f>'2 PRESUPUESTO X AF Y FINAL'!F14</f>
        <v>0</v>
      </c>
      <c r="AF6" s="948"/>
      <c r="AG6" s="948"/>
      <c r="AH6" s="948"/>
      <c r="AI6" s="464" t="s">
        <v>400</v>
      </c>
      <c r="AJ6" s="948">
        <f>'2 PRESUPUESTO X AF Y FINAL'!F15</f>
        <v>0</v>
      </c>
      <c r="AK6" s="948"/>
      <c r="AL6" s="948"/>
      <c r="AM6" s="948"/>
      <c r="AN6" s="464" t="s">
        <v>400</v>
      </c>
      <c r="AO6" s="948">
        <f>'2 PRESUPUESTO X AF Y FINAL'!F16</f>
        <v>0</v>
      </c>
      <c r="AP6" s="948"/>
      <c r="AQ6" s="948"/>
      <c r="AR6" s="948"/>
      <c r="AS6" s="464" t="s">
        <v>400</v>
      </c>
      <c r="AT6" s="948">
        <f>'2 PRESUPUESTO X AF Y FINAL'!F17</f>
        <v>0</v>
      </c>
      <c r="AU6" s="948"/>
      <c r="AV6" s="948"/>
      <c r="AW6" s="948"/>
      <c r="AX6" s="464" t="s">
        <v>400</v>
      </c>
      <c r="AY6" s="948">
        <f>'2 PRESUPUESTO X AF Y FINAL'!F18</f>
        <v>0</v>
      </c>
      <c r="AZ6" s="948"/>
      <c r="BA6" s="948"/>
      <c r="BB6" s="948"/>
      <c r="BC6" s="464" t="s">
        <v>400</v>
      </c>
      <c r="BD6" s="948">
        <f>'2 PRESUPUESTO X AF Y FINAL'!F19</f>
        <v>0</v>
      </c>
      <c r="BE6" s="948"/>
      <c r="BF6" s="948"/>
      <c r="BG6" s="948"/>
      <c r="BH6" s="464" t="s">
        <v>400</v>
      </c>
      <c r="BI6" s="948">
        <f>'2 PRESUPUESTO X AF Y FINAL'!F20</f>
        <v>0</v>
      </c>
      <c r="BJ6" s="948"/>
      <c r="BK6" s="948"/>
      <c r="BL6" s="948"/>
      <c r="BM6" s="464" t="s">
        <v>400</v>
      </c>
      <c r="BN6" s="948">
        <f>'2 PRESUPUESTO X AF Y FINAL'!F21</f>
        <v>0</v>
      </c>
      <c r="BO6" s="948"/>
      <c r="BP6" s="948"/>
      <c r="BQ6" s="948"/>
      <c r="BR6" s="464" t="s">
        <v>400</v>
      </c>
      <c r="BS6" s="948">
        <f>'2 PRESUPUESTO X AF Y FINAL'!F22</f>
        <v>0</v>
      </c>
      <c r="BT6" s="948"/>
      <c r="BU6" s="948"/>
      <c r="BV6" s="948"/>
      <c r="BW6" s="464" t="s">
        <v>400</v>
      </c>
      <c r="BX6" s="948">
        <f>'2 PRESUPUESTO X AF Y FINAL'!F23</f>
        <v>0</v>
      </c>
      <c r="BY6" s="948"/>
      <c r="BZ6" s="948"/>
      <c r="CA6" s="948"/>
      <c r="CB6" s="464" t="s">
        <v>400</v>
      </c>
      <c r="CC6" s="948">
        <f>'2 PRESUPUESTO X AF Y FINAL'!F24</f>
        <v>0</v>
      </c>
      <c r="CD6" s="948"/>
      <c r="CE6" s="948"/>
      <c r="CF6" s="948"/>
      <c r="CG6" s="464" t="s">
        <v>400</v>
      </c>
      <c r="CH6" s="948">
        <f>'2 PRESUPUESTO X AF Y FINAL'!F25</f>
        <v>0</v>
      </c>
      <c r="CI6" s="948"/>
      <c r="CJ6" s="948"/>
      <c r="CK6" s="948"/>
      <c r="CL6" s="464" t="s">
        <v>400</v>
      </c>
      <c r="CM6" s="948">
        <f>'2 PRESUPUESTO X AF Y FINAL'!F26</f>
        <v>0</v>
      </c>
      <c r="CN6" s="948"/>
      <c r="CO6" s="948"/>
      <c r="CP6" s="948"/>
      <c r="CQ6" s="464" t="s">
        <v>400</v>
      </c>
      <c r="CR6" s="948">
        <f>'2 PRESUPUESTO X AF Y FINAL'!F27</f>
        <v>0</v>
      </c>
      <c r="CS6" s="948"/>
      <c r="CT6" s="948"/>
      <c r="CU6" s="948"/>
      <c r="CV6" s="464" t="s">
        <v>400</v>
      </c>
      <c r="CW6" s="948">
        <f>'2 PRESUPUESTO X AF Y FINAL'!F28</f>
        <v>0</v>
      </c>
      <c r="CX6" s="948"/>
      <c r="CY6" s="948"/>
      <c r="CZ6" s="948"/>
      <c r="DA6" s="464" t="s">
        <v>400</v>
      </c>
      <c r="DB6" s="948">
        <f>'2 PRESUPUESTO X AF Y FINAL'!F29</f>
        <v>0</v>
      </c>
      <c r="DC6" s="948"/>
      <c r="DD6" s="948"/>
      <c r="DE6" s="948"/>
      <c r="DF6" s="464" t="s">
        <v>400</v>
      </c>
      <c r="DG6" s="948">
        <f>'2 PRESUPUESTO X AF Y FINAL'!F30</f>
        <v>0</v>
      </c>
      <c r="DH6" s="948"/>
      <c r="DI6" s="948"/>
      <c r="DJ6" s="948"/>
      <c r="DK6" s="464" t="s">
        <v>400</v>
      </c>
      <c r="DL6" s="948">
        <f>'2 PRESUPUESTO X AF Y FINAL'!F31</f>
        <v>0</v>
      </c>
      <c r="DM6" s="948"/>
      <c r="DN6" s="948"/>
      <c r="DO6" s="948"/>
      <c r="DP6" s="464" t="s">
        <v>400</v>
      </c>
      <c r="DQ6" s="948">
        <f>'2 PRESUPUESTO X AF Y FINAL'!F32</f>
        <v>0</v>
      </c>
      <c r="DR6" s="948"/>
      <c r="DS6" s="948"/>
      <c r="DT6" s="948"/>
      <c r="DU6" s="464" t="s">
        <v>400</v>
      </c>
      <c r="DV6" s="948">
        <f>'2 PRESUPUESTO X AF Y FINAL'!F33</f>
        <v>0</v>
      </c>
      <c r="DW6" s="948"/>
      <c r="DX6" s="948"/>
      <c r="DY6" s="948"/>
      <c r="DZ6" s="464" t="s">
        <v>400</v>
      </c>
      <c r="EA6" s="948">
        <f>'2 PRESUPUESTO X AF Y FINAL'!F34</f>
        <v>0</v>
      </c>
      <c r="EB6" s="948"/>
      <c r="EC6" s="948"/>
      <c r="ED6" s="948"/>
      <c r="EE6" s="464" t="s">
        <v>400</v>
      </c>
      <c r="EF6" s="948">
        <f>'2 PRESUPUESTO X AF Y FINAL'!F35</f>
        <v>0</v>
      </c>
      <c r="EG6" s="948"/>
      <c r="EH6" s="948"/>
      <c r="EI6" s="948"/>
      <c r="EJ6" s="464" t="s">
        <v>400</v>
      </c>
      <c r="EK6" s="948">
        <f>'2 PRESUPUESTO X AF Y FINAL'!F36</f>
        <v>0</v>
      </c>
      <c r="EL6" s="948"/>
      <c r="EM6" s="948"/>
      <c r="EN6" s="948"/>
      <c r="EO6" s="464" t="s">
        <v>400</v>
      </c>
      <c r="EP6" s="948">
        <f>'2 PRESUPUESTO X AF Y FINAL'!F37</f>
        <v>0</v>
      </c>
      <c r="EQ6" s="948"/>
      <c r="ER6" s="948"/>
      <c r="ES6" s="948"/>
      <c r="ET6" s="464" t="s">
        <v>400</v>
      </c>
      <c r="EU6" s="948">
        <f>'2 PRESUPUESTO X AF Y FINAL'!F38</f>
        <v>0</v>
      </c>
      <c r="EV6" s="948"/>
      <c r="EW6" s="948"/>
      <c r="EX6" s="948"/>
      <c r="EY6" s="464" t="s">
        <v>400</v>
      </c>
      <c r="EZ6" s="948">
        <f>'2 PRESUPUESTO X AF Y FINAL'!F39</f>
        <v>0</v>
      </c>
      <c r="FA6" s="948"/>
      <c r="FB6" s="948"/>
      <c r="FC6" s="948"/>
      <c r="FD6" s="464" t="s">
        <v>400</v>
      </c>
      <c r="FE6" s="948">
        <f>'2 PRESUPUESTO X AF Y FINAL'!F40</f>
        <v>0</v>
      </c>
      <c r="FF6" s="948"/>
      <c r="FG6" s="948"/>
      <c r="FH6" s="948"/>
      <c r="FI6" s="464" t="s">
        <v>400</v>
      </c>
      <c r="FJ6" s="948">
        <f>'2 PRESUPUESTO X AF Y FINAL'!F41</f>
        <v>0</v>
      </c>
      <c r="FK6" s="948"/>
      <c r="FL6" s="948"/>
      <c r="FM6" s="948"/>
      <c r="FN6" s="464" t="s">
        <v>400</v>
      </c>
      <c r="FO6" s="948">
        <f>'2 PRESUPUESTO X AF Y FINAL'!F42</f>
        <v>0</v>
      </c>
      <c r="FP6" s="948"/>
      <c r="FQ6" s="948"/>
      <c r="FR6" s="948"/>
      <c r="FS6" s="464" t="s">
        <v>400</v>
      </c>
      <c r="FT6" s="948">
        <f>'2 PRESUPUESTO X AF Y FINAL'!F43</f>
        <v>0</v>
      </c>
      <c r="FU6" s="948"/>
      <c r="FV6" s="948"/>
      <c r="FW6" s="948"/>
      <c r="FX6" s="464" t="s">
        <v>400</v>
      </c>
      <c r="FY6" s="948">
        <f>'2 PRESUPUESTO X AF Y FINAL'!F44</f>
        <v>0</v>
      </c>
      <c r="FZ6" s="948"/>
      <c r="GA6" s="948"/>
      <c r="GB6" s="948"/>
      <c r="GC6" s="464" t="s">
        <v>400</v>
      </c>
      <c r="GD6" s="948">
        <f>'2 PRESUPUESTO X AF Y FINAL'!F45</f>
        <v>0</v>
      </c>
      <c r="GE6" s="948"/>
      <c r="GF6" s="948"/>
      <c r="GG6" s="948"/>
      <c r="GH6" s="464" t="s">
        <v>400</v>
      </c>
      <c r="GI6" s="948">
        <f>'2 PRESUPUESTO X AF Y FINAL'!F46</f>
        <v>0</v>
      </c>
      <c r="GJ6" s="948"/>
      <c r="GK6" s="948"/>
      <c r="GL6" s="948"/>
      <c r="GM6" s="464" t="s">
        <v>400</v>
      </c>
      <c r="GN6" s="948">
        <f>'2 PRESUPUESTO X AF Y FINAL'!F47</f>
        <v>0</v>
      </c>
      <c r="GO6" s="948"/>
      <c r="GP6" s="948"/>
      <c r="GQ6" s="948"/>
      <c r="GR6" s="464" t="s">
        <v>400</v>
      </c>
      <c r="GS6" s="948">
        <f>'2 PRESUPUESTO X AF Y FINAL'!F48</f>
        <v>0</v>
      </c>
      <c r="GT6" s="948"/>
      <c r="GU6" s="948"/>
      <c r="GV6" s="948"/>
      <c r="GW6" s="464" t="s">
        <v>400</v>
      </c>
      <c r="GX6" s="948">
        <f>'2 PRESUPUESTO X AF Y FINAL'!F49</f>
        <v>0</v>
      </c>
      <c r="GY6" s="948"/>
      <c r="GZ6" s="948"/>
      <c r="HA6" s="948"/>
      <c r="HB6" s="464" t="s">
        <v>400</v>
      </c>
      <c r="HC6" s="948">
        <f>'2 PRESUPUESTO X AF Y FINAL'!F50</f>
        <v>0</v>
      </c>
      <c r="HD6" s="948"/>
      <c r="HE6" s="948"/>
      <c r="HF6" s="948"/>
      <c r="HG6" s="464" t="s">
        <v>400</v>
      </c>
      <c r="HH6" s="948">
        <f>'2 PRESUPUESTO X AF Y FINAL'!F51</f>
        <v>0</v>
      </c>
      <c r="HI6" s="948"/>
      <c r="HJ6" s="948"/>
      <c r="HK6" s="948"/>
      <c r="HL6" s="464" t="s">
        <v>400</v>
      </c>
      <c r="HM6" s="948">
        <f>'2 PRESUPUESTO X AF Y FINAL'!F52</f>
        <v>0</v>
      </c>
      <c r="HN6" s="948"/>
      <c r="HO6" s="948"/>
      <c r="HP6" s="948"/>
      <c r="HQ6" s="464" t="s">
        <v>400</v>
      </c>
      <c r="HR6" s="948">
        <f>'2 PRESUPUESTO X AF Y FINAL'!F53</f>
        <v>0</v>
      </c>
      <c r="HS6" s="948"/>
      <c r="HT6" s="948"/>
      <c r="HU6" s="948"/>
      <c r="HV6" s="464" t="s">
        <v>400</v>
      </c>
      <c r="HW6" s="948">
        <f>'2 PRESUPUESTO X AF Y FINAL'!F54</f>
        <v>0</v>
      </c>
      <c r="HX6" s="948"/>
      <c r="HY6" s="948"/>
      <c r="HZ6" s="948"/>
      <c r="IA6" s="464" t="s">
        <v>400</v>
      </c>
      <c r="IB6" s="948">
        <f>'2 PRESUPUESTO X AF Y FINAL'!F55</f>
        <v>0</v>
      </c>
      <c r="IC6" s="948"/>
      <c r="ID6" s="948"/>
      <c r="IE6" s="948"/>
      <c r="IF6" s="464" t="s">
        <v>400</v>
      </c>
      <c r="IG6" s="948">
        <f>'2 PRESUPUESTO X AF Y FINAL'!F56</f>
        <v>0</v>
      </c>
      <c r="IH6" s="948"/>
      <c r="II6" s="948"/>
      <c r="IJ6" s="948"/>
      <c r="IK6" s="464" t="s">
        <v>400</v>
      </c>
      <c r="IL6" s="948">
        <f>'2 PRESUPUESTO X AF Y FINAL'!F57</f>
        <v>0</v>
      </c>
      <c r="IM6" s="948"/>
      <c r="IN6" s="948"/>
      <c r="IO6" s="948"/>
      <c r="IP6" s="464" t="s">
        <v>400</v>
      </c>
      <c r="IQ6" s="948">
        <f>'2 PRESUPUESTO X AF Y FINAL'!F58</f>
        <v>0</v>
      </c>
      <c r="IR6" s="948"/>
      <c r="IS6" s="948"/>
      <c r="IT6" s="948"/>
      <c r="IU6" s="464" t="s">
        <v>400</v>
      </c>
      <c r="IV6" s="948">
        <f>'2 PRESUPUESTO X AF Y FINAL'!F59</f>
        <v>0</v>
      </c>
      <c r="IW6" s="948"/>
      <c r="IX6" s="948"/>
      <c r="IY6" s="948"/>
      <c r="IZ6" s="464" t="s">
        <v>400</v>
      </c>
      <c r="JA6" s="948">
        <f>'2 PRESUPUESTO X AF Y FINAL'!F60</f>
        <v>0</v>
      </c>
      <c r="JB6" s="948"/>
      <c r="JC6" s="948"/>
      <c r="JD6" s="948"/>
      <c r="JE6" s="464" t="s">
        <v>400</v>
      </c>
      <c r="JF6" s="948">
        <f>'2 PRESUPUESTO X AF Y FINAL'!F61</f>
        <v>0</v>
      </c>
      <c r="JG6" s="948"/>
      <c r="JH6" s="948"/>
      <c r="JI6" s="948"/>
      <c r="JJ6" s="464" t="s">
        <v>400</v>
      </c>
      <c r="JK6" s="948">
        <f>'2 PRESUPUESTO X AF Y FINAL'!F62</f>
        <v>0</v>
      </c>
      <c r="JL6" s="948"/>
      <c r="JM6" s="948"/>
      <c r="JN6" s="948"/>
      <c r="JO6" s="464" t="s">
        <v>400</v>
      </c>
      <c r="JP6" s="948">
        <f>'2 PRESUPUESTO X AF Y FINAL'!F63</f>
        <v>0</v>
      </c>
      <c r="JQ6" s="948"/>
      <c r="JR6" s="948"/>
      <c r="JS6" s="948"/>
      <c r="JT6" s="464" t="s">
        <v>400</v>
      </c>
      <c r="JU6" s="948">
        <f>'2 PRESUPUESTO X AF Y FINAL'!F64</f>
        <v>0</v>
      </c>
      <c r="JV6" s="948"/>
      <c r="JW6" s="948"/>
      <c r="JX6" s="948"/>
      <c r="JY6" s="464" t="s">
        <v>400</v>
      </c>
      <c r="JZ6" s="948">
        <f>'2 PRESUPUESTO X AF Y FINAL'!F65</f>
        <v>0</v>
      </c>
      <c r="KA6" s="948"/>
      <c r="KB6" s="948"/>
      <c r="KC6" s="948"/>
      <c r="KD6" s="464" t="s">
        <v>400</v>
      </c>
      <c r="KE6" s="948">
        <f>'2 PRESUPUESTO X AF Y FINAL'!F66</f>
        <v>0</v>
      </c>
      <c r="KF6" s="948"/>
      <c r="KG6" s="948"/>
      <c r="KH6" s="948"/>
      <c r="KI6" s="464" t="s">
        <v>400</v>
      </c>
      <c r="KJ6" s="948">
        <f>'2 PRESUPUESTO X AF Y FINAL'!F67</f>
        <v>0</v>
      </c>
      <c r="KK6" s="948"/>
      <c r="KL6" s="948"/>
      <c r="KM6" s="948"/>
      <c r="KN6" s="464" t="s">
        <v>400</v>
      </c>
      <c r="KO6" s="948">
        <f>'2 PRESUPUESTO X AF Y FINAL'!F68</f>
        <v>0</v>
      </c>
      <c r="KP6" s="948"/>
      <c r="KQ6" s="948"/>
      <c r="KR6" s="948"/>
      <c r="KS6" s="464" t="s">
        <v>400</v>
      </c>
      <c r="KT6" s="948">
        <f>'2 PRESUPUESTO X AF Y FINAL'!F69</f>
        <v>0</v>
      </c>
      <c r="KU6" s="948"/>
      <c r="KV6" s="948"/>
      <c r="KW6" s="948"/>
      <c r="KX6" s="464" t="s">
        <v>400</v>
      </c>
      <c r="KY6" s="948">
        <f>'2 PRESUPUESTO X AF Y FINAL'!F70</f>
        <v>0</v>
      </c>
      <c r="KZ6" s="948"/>
      <c r="LA6" s="948"/>
      <c r="LB6" s="948"/>
      <c r="LC6" s="464" t="s">
        <v>400</v>
      </c>
      <c r="LD6" s="948">
        <f>'2 PRESUPUESTO X AF Y FINAL'!F71</f>
        <v>0</v>
      </c>
      <c r="LE6" s="948"/>
      <c r="LF6" s="948"/>
      <c r="LG6" s="948"/>
      <c r="LH6" s="464" t="s">
        <v>400</v>
      </c>
      <c r="LI6" s="948">
        <f>'2 PRESUPUESTO X AF Y FINAL'!F72</f>
        <v>0</v>
      </c>
      <c r="LJ6" s="948"/>
      <c r="LK6" s="948"/>
      <c r="LL6" s="948"/>
      <c r="LM6" s="464" t="s">
        <v>400</v>
      </c>
      <c r="LN6" s="948">
        <f>'2 PRESUPUESTO X AF Y FINAL'!F73</f>
        <v>0</v>
      </c>
      <c r="LO6" s="948"/>
      <c r="LP6" s="948"/>
      <c r="LQ6" s="948"/>
      <c r="LR6" s="464" t="s">
        <v>400</v>
      </c>
      <c r="LS6" s="948">
        <f>'2 PRESUPUESTO X AF Y FINAL'!F74</f>
        <v>0</v>
      </c>
      <c r="LT6" s="948"/>
      <c r="LU6" s="948"/>
      <c r="LV6" s="948"/>
      <c r="LW6" s="464" t="s">
        <v>400</v>
      </c>
      <c r="LX6" s="948">
        <f>'2 PRESUPUESTO X AF Y FINAL'!F75</f>
        <v>0</v>
      </c>
      <c r="LY6" s="948"/>
      <c r="LZ6" s="948"/>
      <c r="MA6" s="948"/>
      <c r="MB6" s="464" t="s">
        <v>400</v>
      </c>
      <c r="MC6" s="948">
        <f>'2 PRESUPUESTO X AF Y FINAL'!F76</f>
        <v>0</v>
      </c>
      <c r="MD6" s="948"/>
      <c r="ME6" s="948"/>
      <c r="MF6" s="948"/>
      <c r="MG6" s="464" t="s">
        <v>400</v>
      </c>
      <c r="MH6" s="948">
        <f>'2 PRESUPUESTO X AF Y FINAL'!F77</f>
        <v>0</v>
      </c>
      <c r="MI6" s="948"/>
      <c r="MJ6" s="948"/>
      <c r="MK6" s="948"/>
      <c r="ML6" s="464" t="s">
        <v>400</v>
      </c>
      <c r="MM6" s="948">
        <f>'2 PRESUPUESTO X AF Y FINAL'!F78</f>
        <v>0</v>
      </c>
      <c r="MN6" s="948"/>
      <c r="MO6" s="948"/>
      <c r="MP6" s="948"/>
      <c r="MQ6" s="464" t="s">
        <v>400</v>
      </c>
      <c r="MR6" s="948">
        <f>'2 PRESUPUESTO X AF Y FINAL'!F79</f>
        <v>0</v>
      </c>
      <c r="MS6" s="948"/>
      <c r="MT6" s="948"/>
      <c r="MU6" s="948"/>
      <c r="MV6" s="464" t="s">
        <v>400</v>
      </c>
      <c r="MW6" s="948">
        <f>'2 PRESUPUESTO X AF Y FINAL'!F80</f>
        <v>0</v>
      </c>
      <c r="MX6" s="948"/>
      <c r="MY6" s="948"/>
      <c r="MZ6" s="948"/>
      <c r="NA6" s="464" t="s">
        <v>400</v>
      </c>
      <c r="NB6" s="948">
        <f>'2 PRESUPUESTO X AF Y FINAL'!F81</f>
        <v>0</v>
      </c>
      <c r="NC6" s="948"/>
      <c r="ND6" s="948"/>
      <c r="NE6" s="948"/>
      <c r="NF6" s="464" t="s">
        <v>400</v>
      </c>
      <c r="NG6" s="948">
        <f>'2 PRESUPUESTO X AF Y FINAL'!F82</f>
        <v>0</v>
      </c>
      <c r="NH6" s="948"/>
      <c r="NI6" s="948"/>
      <c r="NJ6" s="948"/>
      <c r="NK6" s="464" t="s">
        <v>400</v>
      </c>
      <c r="NL6" s="948">
        <f>'2 PRESUPUESTO X AF Y FINAL'!F83</f>
        <v>0</v>
      </c>
      <c r="NM6" s="948"/>
      <c r="NN6" s="948"/>
      <c r="NO6" s="948"/>
      <c r="NP6" s="464" t="s">
        <v>400</v>
      </c>
      <c r="NQ6" s="948">
        <f>'2 PRESUPUESTO X AF Y FINAL'!F84</f>
        <v>0</v>
      </c>
      <c r="NR6" s="948"/>
      <c r="NS6" s="948"/>
      <c r="NT6" s="948"/>
      <c r="NU6" s="464" t="s">
        <v>400</v>
      </c>
      <c r="NV6" s="948">
        <f>'2 PRESUPUESTO X AF Y FINAL'!F85</f>
        <v>0</v>
      </c>
      <c r="NW6" s="948"/>
      <c r="NX6" s="948"/>
      <c r="NY6" s="948"/>
      <c r="NZ6" s="464" t="s">
        <v>400</v>
      </c>
      <c r="OA6" s="948">
        <f>'2 PRESUPUESTO X AF Y FINAL'!F86</f>
        <v>0</v>
      </c>
      <c r="OB6" s="948"/>
      <c r="OC6" s="948"/>
      <c r="OD6" s="948"/>
      <c r="OE6" s="464" t="s">
        <v>400</v>
      </c>
      <c r="OF6" s="948">
        <f>'2 PRESUPUESTO X AF Y FINAL'!F87</f>
        <v>0</v>
      </c>
      <c r="OG6" s="948"/>
      <c r="OH6" s="948"/>
      <c r="OI6" s="948"/>
      <c r="OJ6" s="464" t="s">
        <v>400</v>
      </c>
      <c r="OK6" s="948">
        <f>'2 PRESUPUESTO X AF Y FINAL'!F88</f>
        <v>0</v>
      </c>
      <c r="OL6" s="948"/>
      <c r="OM6" s="948"/>
      <c r="ON6" s="948"/>
      <c r="OO6" s="464" t="s">
        <v>400</v>
      </c>
      <c r="OP6" s="948">
        <f>'2 PRESUPUESTO X AF Y FINAL'!F89</f>
        <v>0</v>
      </c>
      <c r="OQ6" s="948"/>
      <c r="OR6" s="948"/>
      <c r="OS6" s="948"/>
      <c r="OT6" s="464" t="s">
        <v>400</v>
      </c>
      <c r="OU6" s="948">
        <f>'2 PRESUPUESTO X AF Y FINAL'!F90</f>
        <v>0</v>
      </c>
      <c r="OV6" s="948"/>
      <c r="OW6" s="948"/>
      <c r="OX6" s="948"/>
      <c r="OY6" s="464" t="s">
        <v>400</v>
      </c>
      <c r="OZ6" s="948">
        <f>'2 PRESUPUESTO X AF Y FINAL'!F91</f>
        <v>0</v>
      </c>
      <c r="PA6" s="948"/>
      <c r="PB6" s="948"/>
      <c r="PC6" s="948"/>
      <c r="PD6" s="464" t="s">
        <v>400</v>
      </c>
      <c r="PE6" s="948">
        <f>'2 PRESUPUESTO X AF Y FINAL'!F92</f>
        <v>0</v>
      </c>
      <c r="PF6" s="948"/>
      <c r="PG6" s="948"/>
      <c r="PH6" s="948"/>
      <c r="PI6" s="464" t="s">
        <v>400</v>
      </c>
      <c r="PJ6" s="948">
        <f>'2 PRESUPUESTO X AF Y FINAL'!F93</f>
        <v>0</v>
      </c>
      <c r="PK6" s="948"/>
      <c r="PL6" s="948"/>
      <c r="PM6" s="948"/>
      <c r="PN6" s="464" t="s">
        <v>400</v>
      </c>
      <c r="PO6" s="948">
        <f>'2 PRESUPUESTO X AF Y FINAL'!F94</f>
        <v>0</v>
      </c>
      <c r="PP6" s="948"/>
      <c r="PQ6" s="948"/>
      <c r="PR6" s="948"/>
      <c r="PS6" s="464" t="s">
        <v>400</v>
      </c>
      <c r="PT6" s="948">
        <f>'2 PRESUPUESTO X AF Y FINAL'!F95</f>
        <v>0</v>
      </c>
      <c r="PU6" s="948"/>
      <c r="PV6" s="948"/>
      <c r="PW6" s="948"/>
      <c r="PX6" s="464" t="s">
        <v>400</v>
      </c>
      <c r="PY6" s="948">
        <f>'2 PRESUPUESTO X AF Y FINAL'!F96</f>
        <v>0</v>
      </c>
      <c r="PZ6" s="948"/>
      <c r="QA6" s="948"/>
      <c r="QB6" s="948"/>
      <c r="QC6" s="464" t="s">
        <v>400</v>
      </c>
      <c r="QD6" s="948">
        <f>'2 PRESUPUESTO X AF Y FINAL'!F97</f>
        <v>0</v>
      </c>
      <c r="QE6" s="948"/>
      <c r="QF6" s="948"/>
      <c r="QG6" s="948"/>
      <c r="QH6" s="464" t="s">
        <v>400</v>
      </c>
      <c r="QI6" s="948">
        <f>'2 PRESUPUESTO X AF Y FINAL'!F98</f>
        <v>0</v>
      </c>
      <c r="QJ6" s="948"/>
      <c r="QK6" s="948"/>
      <c r="QL6" s="948"/>
    </row>
    <row r="7" spans="1:455" s="41" customFormat="1" ht="51" customHeight="1" thickBot="1">
      <c r="A7" s="942"/>
      <c r="B7" s="944"/>
      <c r="C7" s="944"/>
      <c r="D7" s="947"/>
      <c r="E7" s="465" t="s">
        <v>401</v>
      </c>
      <c r="F7" s="466" t="s">
        <v>402</v>
      </c>
      <c r="G7" s="466" t="s">
        <v>403</v>
      </c>
      <c r="H7" s="467" t="s">
        <v>404</v>
      </c>
      <c r="I7" s="466" t="s">
        <v>405</v>
      </c>
      <c r="J7" s="465" t="s">
        <v>401</v>
      </c>
      <c r="K7" s="466" t="s">
        <v>402</v>
      </c>
      <c r="L7" s="466" t="s">
        <v>403</v>
      </c>
      <c r="M7" s="467" t="s">
        <v>404</v>
      </c>
      <c r="N7" s="466" t="s">
        <v>405</v>
      </c>
      <c r="O7" s="465" t="s">
        <v>401</v>
      </c>
      <c r="P7" s="466" t="s">
        <v>402</v>
      </c>
      <c r="Q7" s="466" t="s">
        <v>403</v>
      </c>
      <c r="R7" s="467" t="s">
        <v>404</v>
      </c>
      <c r="S7" s="466" t="s">
        <v>405</v>
      </c>
      <c r="T7" s="465" t="s">
        <v>401</v>
      </c>
      <c r="U7" s="466" t="s">
        <v>402</v>
      </c>
      <c r="V7" s="466" t="s">
        <v>403</v>
      </c>
      <c r="W7" s="467" t="s">
        <v>404</v>
      </c>
      <c r="X7" s="466" t="s">
        <v>405</v>
      </c>
      <c r="Y7" s="465" t="s">
        <v>401</v>
      </c>
      <c r="Z7" s="466" t="s">
        <v>402</v>
      </c>
      <c r="AA7" s="466" t="s">
        <v>403</v>
      </c>
      <c r="AB7" s="467" t="s">
        <v>404</v>
      </c>
      <c r="AC7" s="466" t="s">
        <v>405</v>
      </c>
      <c r="AD7" s="465" t="s">
        <v>401</v>
      </c>
      <c r="AE7" s="466" t="s">
        <v>402</v>
      </c>
      <c r="AF7" s="466" t="s">
        <v>403</v>
      </c>
      <c r="AG7" s="467" t="s">
        <v>404</v>
      </c>
      <c r="AH7" s="466" t="s">
        <v>405</v>
      </c>
      <c r="AI7" s="465" t="s">
        <v>401</v>
      </c>
      <c r="AJ7" s="466" t="s">
        <v>402</v>
      </c>
      <c r="AK7" s="466" t="s">
        <v>403</v>
      </c>
      <c r="AL7" s="467" t="s">
        <v>404</v>
      </c>
      <c r="AM7" s="466" t="s">
        <v>405</v>
      </c>
      <c r="AN7" s="465" t="s">
        <v>401</v>
      </c>
      <c r="AO7" s="466" t="s">
        <v>402</v>
      </c>
      <c r="AP7" s="466" t="s">
        <v>403</v>
      </c>
      <c r="AQ7" s="467" t="s">
        <v>404</v>
      </c>
      <c r="AR7" s="466" t="s">
        <v>405</v>
      </c>
      <c r="AS7" s="465" t="s">
        <v>401</v>
      </c>
      <c r="AT7" s="466" t="s">
        <v>402</v>
      </c>
      <c r="AU7" s="466" t="s">
        <v>403</v>
      </c>
      <c r="AV7" s="467" t="s">
        <v>404</v>
      </c>
      <c r="AW7" s="466" t="s">
        <v>405</v>
      </c>
      <c r="AX7" s="465" t="s">
        <v>401</v>
      </c>
      <c r="AY7" s="466" t="s">
        <v>402</v>
      </c>
      <c r="AZ7" s="466" t="s">
        <v>403</v>
      </c>
      <c r="BA7" s="467" t="s">
        <v>404</v>
      </c>
      <c r="BB7" s="466" t="s">
        <v>405</v>
      </c>
      <c r="BC7" s="465" t="s">
        <v>401</v>
      </c>
      <c r="BD7" s="466" t="s">
        <v>402</v>
      </c>
      <c r="BE7" s="466" t="s">
        <v>403</v>
      </c>
      <c r="BF7" s="467" t="s">
        <v>404</v>
      </c>
      <c r="BG7" s="466" t="s">
        <v>405</v>
      </c>
      <c r="BH7" s="465" t="s">
        <v>401</v>
      </c>
      <c r="BI7" s="466" t="s">
        <v>402</v>
      </c>
      <c r="BJ7" s="466" t="s">
        <v>403</v>
      </c>
      <c r="BK7" s="467" t="s">
        <v>404</v>
      </c>
      <c r="BL7" s="466" t="s">
        <v>405</v>
      </c>
      <c r="BM7" s="465" t="s">
        <v>401</v>
      </c>
      <c r="BN7" s="466" t="s">
        <v>402</v>
      </c>
      <c r="BO7" s="466" t="s">
        <v>403</v>
      </c>
      <c r="BP7" s="467" t="s">
        <v>404</v>
      </c>
      <c r="BQ7" s="466" t="s">
        <v>405</v>
      </c>
      <c r="BR7" s="465" t="s">
        <v>401</v>
      </c>
      <c r="BS7" s="466" t="s">
        <v>402</v>
      </c>
      <c r="BT7" s="466" t="s">
        <v>403</v>
      </c>
      <c r="BU7" s="467" t="s">
        <v>404</v>
      </c>
      <c r="BV7" s="466" t="s">
        <v>405</v>
      </c>
      <c r="BW7" s="465" t="s">
        <v>401</v>
      </c>
      <c r="BX7" s="466" t="s">
        <v>402</v>
      </c>
      <c r="BY7" s="466" t="s">
        <v>403</v>
      </c>
      <c r="BZ7" s="467" t="s">
        <v>404</v>
      </c>
      <c r="CA7" s="466" t="s">
        <v>405</v>
      </c>
      <c r="CB7" s="465" t="s">
        <v>401</v>
      </c>
      <c r="CC7" s="466" t="s">
        <v>402</v>
      </c>
      <c r="CD7" s="466" t="s">
        <v>403</v>
      </c>
      <c r="CE7" s="467" t="s">
        <v>404</v>
      </c>
      <c r="CF7" s="466" t="s">
        <v>405</v>
      </c>
      <c r="CG7" s="465" t="s">
        <v>401</v>
      </c>
      <c r="CH7" s="466" t="s">
        <v>402</v>
      </c>
      <c r="CI7" s="466" t="s">
        <v>403</v>
      </c>
      <c r="CJ7" s="467" t="s">
        <v>404</v>
      </c>
      <c r="CK7" s="466" t="s">
        <v>405</v>
      </c>
      <c r="CL7" s="465" t="s">
        <v>401</v>
      </c>
      <c r="CM7" s="466" t="s">
        <v>402</v>
      </c>
      <c r="CN7" s="466" t="s">
        <v>403</v>
      </c>
      <c r="CO7" s="467" t="s">
        <v>404</v>
      </c>
      <c r="CP7" s="466" t="s">
        <v>405</v>
      </c>
      <c r="CQ7" s="465" t="s">
        <v>401</v>
      </c>
      <c r="CR7" s="466" t="s">
        <v>402</v>
      </c>
      <c r="CS7" s="466" t="s">
        <v>403</v>
      </c>
      <c r="CT7" s="467" t="s">
        <v>404</v>
      </c>
      <c r="CU7" s="466" t="s">
        <v>405</v>
      </c>
      <c r="CV7" s="465" t="s">
        <v>401</v>
      </c>
      <c r="CW7" s="466" t="s">
        <v>402</v>
      </c>
      <c r="CX7" s="466" t="s">
        <v>403</v>
      </c>
      <c r="CY7" s="467" t="s">
        <v>404</v>
      </c>
      <c r="CZ7" s="466" t="s">
        <v>405</v>
      </c>
      <c r="DA7" s="465" t="s">
        <v>401</v>
      </c>
      <c r="DB7" s="466" t="s">
        <v>402</v>
      </c>
      <c r="DC7" s="466" t="s">
        <v>403</v>
      </c>
      <c r="DD7" s="467" t="s">
        <v>404</v>
      </c>
      <c r="DE7" s="466" t="s">
        <v>405</v>
      </c>
      <c r="DF7" s="465" t="s">
        <v>401</v>
      </c>
      <c r="DG7" s="466" t="s">
        <v>402</v>
      </c>
      <c r="DH7" s="466" t="s">
        <v>403</v>
      </c>
      <c r="DI7" s="467" t="s">
        <v>404</v>
      </c>
      <c r="DJ7" s="466" t="s">
        <v>405</v>
      </c>
      <c r="DK7" s="465" t="s">
        <v>401</v>
      </c>
      <c r="DL7" s="466" t="s">
        <v>402</v>
      </c>
      <c r="DM7" s="466" t="s">
        <v>403</v>
      </c>
      <c r="DN7" s="467" t="s">
        <v>404</v>
      </c>
      <c r="DO7" s="466" t="s">
        <v>405</v>
      </c>
      <c r="DP7" s="465" t="s">
        <v>401</v>
      </c>
      <c r="DQ7" s="466" t="s">
        <v>402</v>
      </c>
      <c r="DR7" s="466" t="s">
        <v>403</v>
      </c>
      <c r="DS7" s="467" t="s">
        <v>404</v>
      </c>
      <c r="DT7" s="466" t="s">
        <v>405</v>
      </c>
      <c r="DU7" s="465" t="s">
        <v>401</v>
      </c>
      <c r="DV7" s="466" t="s">
        <v>402</v>
      </c>
      <c r="DW7" s="466" t="s">
        <v>403</v>
      </c>
      <c r="DX7" s="467" t="s">
        <v>404</v>
      </c>
      <c r="DY7" s="466" t="s">
        <v>405</v>
      </c>
      <c r="DZ7" s="465" t="s">
        <v>401</v>
      </c>
      <c r="EA7" s="466" t="s">
        <v>402</v>
      </c>
      <c r="EB7" s="466" t="s">
        <v>403</v>
      </c>
      <c r="EC7" s="467" t="s">
        <v>404</v>
      </c>
      <c r="ED7" s="466" t="s">
        <v>405</v>
      </c>
      <c r="EE7" s="465" t="s">
        <v>401</v>
      </c>
      <c r="EF7" s="466" t="s">
        <v>402</v>
      </c>
      <c r="EG7" s="466" t="s">
        <v>403</v>
      </c>
      <c r="EH7" s="467" t="s">
        <v>404</v>
      </c>
      <c r="EI7" s="466" t="s">
        <v>405</v>
      </c>
      <c r="EJ7" s="465" t="s">
        <v>401</v>
      </c>
      <c r="EK7" s="466" t="s">
        <v>402</v>
      </c>
      <c r="EL7" s="466" t="s">
        <v>403</v>
      </c>
      <c r="EM7" s="467" t="s">
        <v>404</v>
      </c>
      <c r="EN7" s="466" t="s">
        <v>405</v>
      </c>
      <c r="EO7" s="465" t="s">
        <v>401</v>
      </c>
      <c r="EP7" s="466" t="s">
        <v>402</v>
      </c>
      <c r="EQ7" s="466" t="s">
        <v>403</v>
      </c>
      <c r="ER7" s="467" t="s">
        <v>404</v>
      </c>
      <c r="ES7" s="466" t="s">
        <v>405</v>
      </c>
      <c r="ET7" s="465" t="s">
        <v>401</v>
      </c>
      <c r="EU7" s="466" t="s">
        <v>402</v>
      </c>
      <c r="EV7" s="466" t="s">
        <v>403</v>
      </c>
      <c r="EW7" s="467" t="s">
        <v>404</v>
      </c>
      <c r="EX7" s="466" t="s">
        <v>405</v>
      </c>
      <c r="EY7" s="465" t="s">
        <v>401</v>
      </c>
      <c r="EZ7" s="466" t="s">
        <v>402</v>
      </c>
      <c r="FA7" s="466" t="s">
        <v>403</v>
      </c>
      <c r="FB7" s="467" t="s">
        <v>404</v>
      </c>
      <c r="FC7" s="466" t="s">
        <v>405</v>
      </c>
      <c r="FD7" s="465" t="s">
        <v>401</v>
      </c>
      <c r="FE7" s="466" t="s">
        <v>402</v>
      </c>
      <c r="FF7" s="466" t="s">
        <v>403</v>
      </c>
      <c r="FG7" s="467" t="s">
        <v>404</v>
      </c>
      <c r="FH7" s="466" t="s">
        <v>405</v>
      </c>
      <c r="FI7" s="465" t="s">
        <v>401</v>
      </c>
      <c r="FJ7" s="466" t="s">
        <v>402</v>
      </c>
      <c r="FK7" s="466" t="s">
        <v>403</v>
      </c>
      <c r="FL7" s="467" t="s">
        <v>404</v>
      </c>
      <c r="FM7" s="466" t="s">
        <v>405</v>
      </c>
      <c r="FN7" s="465" t="s">
        <v>401</v>
      </c>
      <c r="FO7" s="466" t="s">
        <v>402</v>
      </c>
      <c r="FP7" s="466" t="s">
        <v>403</v>
      </c>
      <c r="FQ7" s="467" t="s">
        <v>404</v>
      </c>
      <c r="FR7" s="466" t="s">
        <v>405</v>
      </c>
      <c r="FS7" s="465" t="s">
        <v>401</v>
      </c>
      <c r="FT7" s="466" t="s">
        <v>402</v>
      </c>
      <c r="FU7" s="466" t="s">
        <v>403</v>
      </c>
      <c r="FV7" s="467" t="s">
        <v>404</v>
      </c>
      <c r="FW7" s="466" t="s">
        <v>405</v>
      </c>
      <c r="FX7" s="465" t="s">
        <v>401</v>
      </c>
      <c r="FY7" s="466" t="s">
        <v>402</v>
      </c>
      <c r="FZ7" s="466" t="s">
        <v>403</v>
      </c>
      <c r="GA7" s="467" t="s">
        <v>404</v>
      </c>
      <c r="GB7" s="466" t="s">
        <v>405</v>
      </c>
      <c r="GC7" s="465" t="s">
        <v>401</v>
      </c>
      <c r="GD7" s="466" t="s">
        <v>402</v>
      </c>
      <c r="GE7" s="466" t="s">
        <v>403</v>
      </c>
      <c r="GF7" s="467" t="s">
        <v>404</v>
      </c>
      <c r="GG7" s="466" t="s">
        <v>405</v>
      </c>
      <c r="GH7" s="465" t="s">
        <v>401</v>
      </c>
      <c r="GI7" s="466" t="s">
        <v>402</v>
      </c>
      <c r="GJ7" s="466" t="s">
        <v>403</v>
      </c>
      <c r="GK7" s="467" t="s">
        <v>404</v>
      </c>
      <c r="GL7" s="466" t="s">
        <v>405</v>
      </c>
      <c r="GM7" s="465" t="s">
        <v>401</v>
      </c>
      <c r="GN7" s="466" t="s">
        <v>402</v>
      </c>
      <c r="GO7" s="466" t="s">
        <v>403</v>
      </c>
      <c r="GP7" s="467" t="s">
        <v>404</v>
      </c>
      <c r="GQ7" s="466" t="s">
        <v>405</v>
      </c>
      <c r="GR7" s="465" t="s">
        <v>401</v>
      </c>
      <c r="GS7" s="466" t="s">
        <v>402</v>
      </c>
      <c r="GT7" s="466" t="s">
        <v>403</v>
      </c>
      <c r="GU7" s="467" t="s">
        <v>404</v>
      </c>
      <c r="GV7" s="466" t="s">
        <v>405</v>
      </c>
      <c r="GW7" s="465" t="s">
        <v>401</v>
      </c>
      <c r="GX7" s="466" t="s">
        <v>402</v>
      </c>
      <c r="GY7" s="466" t="s">
        <v>403</v>
      </c>
      <c r="GZ7" s="467" t="s">
        <v>404</v>
      </c>
      <c r="HA7" s="466" t="s">
        <v>405</v>
      </c>
      <c r="HB7" s="465" t="s">
        <v>401</v>
      </c>
      <c r="HC7" s="466" t="s">
        <v>402</v>
      </c>
      <c r="HD7" s="466" t="s">
        <v>403</v>
      </c>
      <c r="HE7" s="467" t="s">
        <v>404</v>
      </c>
      <c r="HF7" s="466" t="s">
        <v>405</v>
      </c>
      <c r="HG7" s="465" t="s">
        <v>401</v>
      </c>
      <c r="HH7" s="466" t="s">
        <v>402</v>
      </c>
      <c r="HI7" s="466" t="s">
        <v>403</v>
      </c>
      <c r="HJ7" s="467" t="s">
        <v>404</v>
      </c>
      <c r="HK7" s="466" t="s">
        <v>405</v>
      </c>
      <c r="HL7" s="465" t="s">
        <v>401</v>
      </c>
      <c r="HM7" s="466" t="s">
        <v>402</v>
      </c>
      <c r="HN7" s="466" t="s">
        <v>403</v>
      </c>
      <c r="HO7" s="467" t="s">
        <v>404</v>
      </c>
      <c r="HP7" s="466" t="s">
        <v>405</v>
      </c>
      <c r="HQ7" s="465" t="s">
        <v>401</v>
      </c>
      <c r="HR7" s="466" t="s">
        <v>402</v>
      </c>
      <c r="HS7" s="466" t="s">
        <v>403</v>
      </c>
      <c r="HT7" s="467" t="s">
        <v>404</v>
      </c>
      <c r="HU7" s="466" t="s">
        <v>405</v>
      </c>
      <c r="HV7" s="465" t="s">
        <v>401</v>
      </c>
      <c r="HW7" s="466" t="s">
        <v>402</v>
      </c>
      <c r="HX7" s="466" t="s">
        <v>403</v>
      </c>
      <c r="HY7" s="467" t="s">
        <v>404</v>
      </c>
      <c r="HZ7" s="466" t="s">
        <v>405</v>
      </c>
      <c r="IA7" s="465" t="s">
        <v>401</v>
      </c>
      <c r="IB7" s="466" t="s">
        <v>402</v>
      </c>
      <c r="IC7" s="466" t="s">
        <v>403</v>
      </c>
      <c r="ID7" s="467" t="s">
        <v>404</v>
      </c>
      <c r="IE7" s="466" t="s">
        <v>405</v>
      </c>
      <c r="IF7" s="465" t="s">
        <v>401</v>
      </c>
      <c r="IG7" s="466" t="s">
        <v>402</v>
      </c>
      <c r="IH7" s="466" t="s">
        <v>403</v>
      </c>
      <c r="II7" s="467" t="s">
        <v>404</v>
      </c>
      <c r="IJ7" s="466" t="s">
        <v>405</v>
      </c>
      <c r="IK7" s="465" t="s">
        <v>401</v>
      </c>
      <c r="IL7" s="466" t="s">
        <v>402</v>
      </c>
      <c r="IM7" s="466" t="s">
        <v>403</v>
      </c>
      <c r="IN7" s="467" t="s">
        <v>404</v>
      </c>
      <c r="IO7" s="466" t="s">
        <v>405</v>
      </c>
      <c r="IP7" s="465" t="s">
        <v>401</v>
      </c>
      <c r="IQ7" s="466" t="s">
        <v>402</v>
      </c>
      <c r="IR7" s="466" t="s">
        <v>403</v>
      </c>
      <c r="IS7" s="467" t="s">
        <v>404</v>
      </c>
      <c r="IT7" s="466" t="s">
        <v>405</v>
      </c>
      <c r="IU7" s="465" t="s">
        <v>401</v>
      </c>
      <c r="IV7" s="466" t="s">
        <v>402</v>
      </c>
      <c r="IW7" s="466" t="s">
        <v>403</v>
      </c>
      <c r="IX7" s="467" t="s">
        <v>404</v>
      </c>
      <c r="IY7" s="466" t="s">
        <v>405</v>
      </c>
      <c r="IZ7" s="465" t="s">
        <v>401</v>
      </c>
      <c r="JA7" s="466" t="s">
        <v>402</v>
      </c>
      <c r="JB7" s="466" t="s">
        <v>403</v>
      </c>
      <c r="JC7" s="467" t="s">
        <v>404</v>
      </c>
      <c r="JD7" s="466" t="s">
        <v>405</v>
      </c>
      <c r="JE7" s="465" t="s">
        <v>401</v>
      </c>
      <c r="JF7" s="466" t="s">
        <v>402</v>
      </c>
      <c r="JG7" s="466" t="s">
        <v>403</v>
      </c>
      <c r="JH7" s="467" t="s">
        <v>404</v>
      </c>
      <c r="JI7" s="466" t="s">
        <v>405</v>
      </c>
      <c r="JJ7" s="465" t="s">
        <v>401</v>
      </c>
      <c r="JK7" s="466" t="s">
        <v>402</v>
      </c>
      <c r="JL7" s="466" t="s">
        <v>403</v>
      </c>
      <c r="JM7" s="467" t="s">
        <v>404</v>
      </c>
      <c r="JN7" s="466" t="s">
        <v>405</v>
      </c>
      <c r="JO7" s="465" t="s">
        <v>401</v>
      </c>
      <c r="JP7" s="466" t="s">
        <v>402</v>
      </c>
      <c r="JQ7" s="466" t="s">
        <v>403</v>
      </c>
      <c r="JR7" s="467" t="s">
        <v>404</v>
      </c>
      <c r="JS7" s="466" t="s">
        <v>405</v>
      </c>
      <c r="JT7" s="465" t="s">
        <v>401</v>
      </c>
      <c r="JU7" s="466" t="s">
        <v>402</v>
      </c>
      <c r="JV7" s="466" t="s">
        <v>403</v>
      </c>
      <c r="JW7" s="467" t="s">
        <v>404</v>
      </c>
      <c r="JX7" s="466" t="s">
        <v>405</v>
      </c>
      <c r="JY7" s="465" t="s">
        <v>401</v>
      </c>
      <c r="JZ7" s="466" t="s">
        <v>402</v>
      </c>
      <c r="KA7" s="466" t="s">
        <v>403</v>
      </c>
      <c r="KB7" s="467" t="s">
        <v>404</v>
      </c>
      <c r="KC7" s="466" t="s">
        <v>405</v>
      </c>
      <c r="KD7" s="465" t="s">
        <v>401</v>
      </c>
      <c r="KE7" s="466" t="s">
        <v>402</v>
      </c>
      <c r="KF7" s="466" t="s">
        <v>403</v>
      </c>
      <c r="KG7" s="467" t="s">
        <v>404</v>
      </c>
      <c r="KH7" s="466" t="s">
        <v>405</v>
      </c>
      <c r="KI7" s="465" t="s">
        <v>401</v>
      </c>
      <c r="KJ7" s="466" t="s">
        <v>402</v>
      </c>
      <c r="KK7" s="466" t="s">
        <v>403</v>
      </c>
      <c r="KL7" s="467" t="s">
        <v>404</v>
      </c>
      <c r="KM7" s="466" t="s">
        <v>405</v>
      </c>
      <c r="KN7" s="465" t="s">
        <v>401</v>
      </c>
      <c r="KO7" s="466" t="s">
        <v>402</v>
      </c>
      <c r="KP7" s="466" t="s">
        <v>403</v>
      </c>
      <c r="KQ7" s="467" t="s">
        <v>404</v>
      </c>
      <c r="KR7" s="466" t="s">
        <v>405</v>
      </c>
      <c r="KS7" s="465" t="s">
        <v>401</v>
      </c>
      <c r="KT7" s="466" t="s">
        <v>402</v>
      </c>
      <c r="KU7" s="466" t="s">
        <v>403</v>
      </c>
      <c r="KV7" s="467" t="s">
        <v>404</v>
      </c>
      <c r="KW7" s="466" t="s">
        <v>405</v>
      </c>
      <c r="KX7" s="465" t="s">
        <v>401</v>
      </c>
      <c r="KY7" s="466" t="s">
        <v>402</v>
      </c>
      <c r="KZ7" s="466" t="s">
        <v>403</v>
      </c>
      <c r="LA7" s="467" t="s">
        <v>404</v>
      </c>
      <c r="LB7" s="466" t="s">
        <v>405</v>
      </c>
      <c r="LC7" s="465" t="s">
        <v>401</v>
      </c>
      <c r="LD7" s="466" t="s">
        <v>402</v>
      </c>
      <c r="LE7" s="466" t="s">
        <v>403</v>
      </c>
      <c r="LF7" s="467" t="s">
        <v>404</v>
      </c>
      <c r="LG7" s="466" t="s">
        <v>405</v>
      </c>
      <c r="LH7" s="465" t="s">
        <v>401</v>
      </c>
      <c r="LI7" s="466" t="s">
        <v>402</v>
      </c>
      <c r="LJ7" s="466" t="s">
        <v>403</v>
      </c>
      <c r="LK7" s="467" t="s">
        <v>404</v>
      </c>
      <c r="LL7" s="466" t="s">
        <v>405</v>
      </c>
      <c r="LM7" s="465" t="s">
        <v>401</v>
      </c>
      <c r="LN7" s="466" t="s">
        <v>402</v>
      </c>
      <c r="LO7" s="466" t="s">
        <v>403</v>
      </c>
      <c r="LP7" s="467" t="s">
        <v>404</v>
      </c>
      <c r="LQ7" s="466" t="s">
        <v>405</v>
      </c>
      <c r="LR7" s="465" t="s">
        <v>401</v>
      </c>
      <c r="LS7" s="466" t="s">
        <v>402</v>
      </c>
      <c r="LT7" s="466" t="s">
        <v>403</v>
      </c>
      <c r="LU7" s="467" t="s">
        <v>404</v>
      </c>
      <c r="LV7" s="466" t="s">
        <v>405</v>
      </c>
      <c r="LW7" s="465" t="s">
        <v>401</v>
      </c>
      <c r="LX7" s="466" t="s">
        <v>402</v>
      </c>
      <c r="LY7" s="466" t="s">
        <v>403</v>
      </c>
      <c r="LZ7" s="467" t="s">
        <v>404</v>
      </c>
      <c r="MA7" s="466" t="s">
        <v>405</v>
      </c>
      <c r="MB7" s="465" t="s">
        <v>401</v>
      </c>
      <c r="MC7" s="466" t="s">
        <v>402</v>
      </c>
      <c r="MD7" s="466" t="s">
        <v>403</v>
      </c>
      <c r="ME7" s="467" t="s">
        <v>404</v>
      </c>
      <c r="MF7" s="466" t="s">
        <v>405</v>
      </c>
      <c r="MG7" s="465" t="s">
        <v>401</v>
      </c>
      <c r="MH7" s="466" t="s">
        <v>402</v>
      </c>
      <c r="MI7" s="466" t="s">
        <v>403</v>
      </c>
      <c r="MJ7" s="467" t="s">
        <v>404</v>
      </c>
      <c r="MK7" s="466" t="s">
        <v>405</v>
      </c>
      <c r="ML7" s="465" t="s">
        <v>401</v>
      </c>
      <c r="MM7" s="466" t="s">
        <v>402</v>
      </c>
      <c r="MN7" s="466" t="s">
        <v>403</v>
      </c>
      <c r="MO7" s="467" t="s">
        <v>404</v>
      </c>
      <c r="MP7" s="466" t="s">
        <v>405</v>
      </c>
      <c r="MQ7" s="465" t="s">
        <v>401</v>
      </c>
      <c r="MR7" s="466" t="s">
        <v>402</v>
      </c>
      <c r="MS7" s="466" t="s">
        <v>403</v>
      </c>
      <c r="MT7" s="467" t="s">
        <v>404</v>
      </c>
      <c r="MU7" s="466" t="s">
        <v>405</v>
      </c>
      <c r="MV7" s="465" t="s">
        <v>401</v>
      </c>
      <c r="MW7" s="466" t="s">
        <v>402</v>
      </c>
      <c r="MX7" s="466" t="s">
        <v>403</v>
      </c>
      <c r="MY7" s="467" t="s">
        <v>404</v>
      </c>
      <c r="MZ7" s="466" t="s">
        <v>405</v>
      </c>
      <c r="NA7" s="465" t="s">
        <v>401</v>
      </c>
      <c r="NB7" s="466" t="s">
        <v>402</v>
      </c>
      <c r="NC7" s="466" t="s">
        <v>403</v>
      </c>
      <c r="ND7" s="467" t="s">
        <v>404</v>
      </c>
      <c r="NE7" s="466" t="s">
        <v>405</v>
      </c>
      <c r="NF7" s="465" t="s">
        <v>401</v>
      </c>
      <c r="NG7" s="466" t="s">
        <v>402</v>
      </c>
      <c r="NH7" s="466" t="s">
        <v>403</v>
      </c>
      <c r="NI7" s="467" t="s">
        <v>404</v>
      </c>
      <c r="NJ7" s="466" t="s">
        <v>405</v>
      </c>
      <c r="NK7" s="465" t="s">
        <v>401</v>
      </c>
      <c r="NL7" s="466" t="s">
        <v>402</v>
      </c>
      <c r="NM7" s="466" t="s">
        <v>403</v>
      </c>
      <c r="NN7" s="467" t="s">
        <v>404</v>
      </c>
      <c r="NO7" s="466" t="s">
        <v>405</v>
      </c>
      <c r="NP7" s="465" t="s">
        <v>401</v>
      </c>
      <c r="NQ7" s="466" t="s">
        <v>402</v>
      </c>
      <c r="NR7" s="466" t="s">
        <v>403</v>
      </c>
      <c r="NS7" s="467" t="s">
        <v>404</v>
      </c>
      <c r="NT7" s="466" t="s">
        <v>405</v>
      </c>
      <c r="NU7" s="465" t="s">
        <v>401</v>
      </c>
      <c r="NV7" s="466" t="s">
        <v>402</v>
      </c>
      <c r="NW7" s="466" t="s">
        <v>403</v>
      </c>
      <c r="NX7" s="467" t="s">
        <v>404</v>
      </c>
      <c r="NY7" s="466" t="s">
        <v>405</v>
      </c>
      <c r="NZ7" s="465" t="s">
        <v>401</v>
      </c>
      <c r="OA7" s="466" t="s">
        <v>402</v>
      </c>
      <c r="OB7" s="466" t="s">
        <v>403</v>
      </c>
      <c r="OC7" s="467" t="s">
        <v>404</v>
      </c>
      <c r="OD7" s="466" t="s">
        <v>405</v>
      </c>
      <c r="OE7" s="465" t="s">
        <v>401</v>
      </c>
      <c r="OF7" s="466" t="s">
        <v>402</v>
      </c>
      <c r="OG7" s="466" t="s">
        <v>403</v>
      </c>
      <c r="OH7" s="467" t="s">
        <v>404</v>
      </c>
      <c r="OI7" s="466" t="s">
        <v>405</v>
      </c>
      <c r="OJ7" s="465" t="s">
        <v>401</v>
      </c>
      <c r="OK7" s="466" t="s">
        <v>402</v>
      </c>
      <c r="OL7" s="466" t="s">
        <v>403</v>
      </c>
      <c r="OM7" s="467" t="s">
        <v>404</v>
      </c>
      <c r="ON7" s="466" t="s">
        <v>405</v>
      </c>
      <c r="OO7" s="465" t="s">
        <v>401</v>
      </c>
      <c r="OP7" s="466" t="s">
        <v>402</v>
      </c>
      <c r="OQ7" s="466" t="s">
        <v>403</v>
      </c>
      <c r="OR7" s="467" t="s">
        <v>404</v>
      </c>
      <c r="OS7" s="466" t="s">
        <v>405</v>
      </c>
      <c r="OT7" s="465" t="s">
        <v>401</v>
      </c>
      <c r="OU7" s="466" t="s">
        <v>402</v>
      </c>
      <c r="OV7" s="466" t="s">
        <v>403</v>
      </c>
      <c r="OW7" s="467" t="s">
        <v>404</v>
      </c>
      <c r="OX7" s="466" t="s">
        <v>405</v>
      </c>
      <c r="OY7" s="465" t="s">
        <v>401</v>
      </c>
      <c r="OZ7" s="466" t="s">
        <v>402</v>
      </c>
      <c r="PA7" s="466" t="s">
        <v>403</v>
      </c>
      <c r="PB7" s="467" t="s">
        <v>404</v>
      </c>
      <c r="PC7" s="466" t="s">
        <v>405</v>
      </c>
      <c r="PD7" s="465" t="s">
        <v>401</v>
      </c>
      <c r="PE7" s="466" t="s">
        <v>402</v>
      </c>
      <c r="PF7" s="466" t="s">
        <v>403</v>
      </c>
      <c r="PG7" s="467" t="s">
        <v>404</v>
      </c>
      <c r="PH7" s="466" t="s">
        <v>405</v>
      </c>
      <c r="PI7" s="465" t="s">
        <v>401</v>
      </c>
      <c r="PJ7" s="466" t="s">
        <v>402</v>
      </c>
      <c r="PK7" s="466" t="s">
        <v>403</v>
      </c>
      <c r="PL7" s="467" t="s">
        <v>404</v>
      </c>
      <c r="PM7" s="466" t="s">
        <v>405</v>
      </c>
      <c r="PN7" s="465" t="s">
        <v>401</v>
      </c>
      <c r="PO7" s="466" t="s">
        <v>402</v>
      </c>
      <c r="PP7" s="466" t="s">
        <v>403</v>
      </c>
      <c r="PQ7" s="467" t="s">
        <v>404</v>
      </c>
      <c r="PR7" s="466" t="s">
        <v>405</v>
      </c>
      <c r="PS7" s="465" t="s">
        <v>401</v>
      </c>
      <c r="PT7" s="466" t="s">
        <v>402</v>
      </c>
      <c r="PU7" s="466" t="s">
        <v>403</v>
      </c>
      <c r="PV7" s="467" t="s">
        <v>404</v>
      </c>
      <c r="PW7" s="466" t="s">
        <v>405</v>
      </c>
      <c r="PX7" s="465" t="s">
        <v>401</v>
      </c>
      <c r="PY7" s="466" t="s">
        <v>402</v>
      </c>
      <c r="PZ7" s="466" t="s">
        <v>403</v>
      </c>
      <c r="QA7" s="467" t="s">
        <v>404</v>
      </c>
      <c r="QB7" s="466" t="s">
        <v>405</v>
      </c>
      <c r="QC7" s="465" t="s">
        <v>401</v>
      </c>
      <c r="QD7" s="466" t="s">
        <v>402</v>
      </c>
      <c r="QE7" s="466" t="s">
        <v>403</v>
      </c>
      <c r="QF7" s="467" t="s">
        <v>404</v>
      </c>
      <c r="QG7" s="466" t="s">
        <v>405</v>
      </c>
      <c r="QH7" s="465" t="s">
        <v>401</v>
      </c>
      <c r="QI7" s="466" t="s">
        <v>402</v>
      </c>
      <c r="QJ7" s="466" t="s">
        <v>403</v>
      </c>
      <c r="QK7" s="467" t="s">
        <v>404</v>
      </c>
      <c r="QL7" s="466" t="s">
        <v>405</v>
      </c>
      <c r="QM7" s="467"/>
    </row>
    <row r="8" spans="1:455" ht="49.5" customHeight="1">
      <c r="A8" s="960" t="s">
        <v>406</v>
      </c>
      <c r="B8" s="476" t="s">
        <v>704</v>
      </c>
      <c r="C8" s="477" t="s">
        <v>407</v>
      </c>
      <c r="D8" s="478">
        <v>179000</v>
      </c>
      <c r="E8" s="484"/>
      <c r="F8" s="485"/>
      <c r="G8" s="486" t="str">
        <f t="shared" ref="G8:G18" si="0">+IF(E8&gt;0,E8/F8,"")</f>
        <v/>
      </c>
      <c r="H8" s="487" t="str">
        <f>IFERROR(G8/$D$8,"")</f>
        <v/>
      </c>
      <c r="I8" s="488" t="str">
        <f>IF(E8&gt;0,IF(G8&lt;=$D8,"CUMPLE","NO CUMPLE"),"")</f>
        <v/>
      </c>
      <c r="J8" s="484"/>
      <c r="K8" s="485"/>
      <c r="L8" s="486" t="str">
        <f t="shared" ref="L8:L18" si="1">+IF(J8&gt;0,J8/K8,"")</f>
        <v/>
      </c>
      <c r="M8" s="487" t="str">
        <f>IFERROR(L8/$D$8,"")</f>
        <v/>
      </c>
      <c r="N8" s="488" t="str">
        <f>IF(J8&gt;0,IF(L8&lt;=$D8,"CUMPLE","NO CUMPLE"),"")</f>
        <v/>
      </c>
      <c r="O8" s="484"/>
      <c r="P8" s="485"/>
      <c r="Q8" s="486" t="str">
        <f t="shared" ref="Q8:Q18" si="2">+IF(O8&gt;0,O8/P8,"")</f>
        <v/>
      </c>
      <c r="R8" s="487" t="str">
        <f>IFERROR(Q8/$D$8,"")</f>
        <v/>
      </c>
      <c r="S8" s="488" t="str">
        <f t="shared" ref="S8:S18" si="3">IF(O8&gt;0,IF(Q8&lt;=$D8,"CUMPLE","NO CUMPLE"),"")</f>
        <v/>
      </c>
      <c r="T8" s="484"/>
      <c r="U8" s="485"/>
      <c r="V8" s="486" t="str">
        <f t="shared" ref="V8:V18" si="4">+IF(T8&gt;0,T8/U8,"")</f>
        <v/>
      </c>
      <c r="W8" s="487" t="str">
        <f>IFERROR(V8/$D$8,"")</f>
        <v/>
      </c>
      <c r="X8" s="488" t="str">
        <f t="shared" ref="X8:X18" si="5">IF(T8&gt;0,IF(V8&lt;=$D8,"CUMPLE","NO CUMPLE"),"")</f>
        <v/>
      </c>
      <c r="Y8" s="484"/>
      <c r="Z8" s="485"/>
      <c r="AA8" s="486" t="str">
        <f t="shared" ref="AA8:AA18" si="6">+IF(Y8&gt;0,Y8/Z8,"")</f>
        <v/>
      </c>
      <c r="AB8" s="487" t="str">
        <f>IFERROR(AA8/$D$8,"")</f>
        <v/>
      </c>
      <c r="AC8" s="488" t="str">
        <f t="shared" ref="AC8:AC18" si="7">IF(Y8&gt;0,IF(AA8&lt;=$D8,"CUMPLE","NO CUMPLE"),"")</f>
        <v/>
      </c>
      <c r="AD8" s="484"/>
      <c r="AE8" s="485"/>
      <c r="AF8" s="486" t="str">
        <f t="shared" ref="AF8:AF18" si="8">+IF(AD8&gt;0,AD8/AE8,"")</f>
        <v/>
      </c>
      <c r="AG8" s="487" t="str">
        <f>IFERROR(AF8/$D$8,"")</f>
        <v/>
      </c>
      <c r="AH8" s="488" t="str">
        <f t="shared" ref="AH8:AH18" si="9">IF(AD8&gt;0,IF(AF8&lt;=$D8,"CUMPLE","NO CUMPLE"),"")</f>
        <v/>
      </c>
      <c r="AI8" s="484"/>
      <c r="AJ8" s="485"/>
      <c r="AK8" s="486" t="str">
        <f t="shared" ref="AK8:AK18" si="10">+IF(AI8&gt;0,AI8/AJ8,"")</f>
        <v/>
      </c>
      <c r="AL8" s="487" t="str">
        <f>IFERROR(AK8/$D$8,"")</f>
        <v/>
      </c>
      <c r="AM8" s="488" t="str">
        <f t="shared" ref="AM8:AM18" si="11">IF(AI8&gt;0,IF(AK8&lt;=$D8,"CUMPLE","NO CUMPLE"),"")</f>
        <v/>
      </c>
      <c r="AN8" s="484"/>
      <c r="AO8" s="485"/>
      <c r="AP8" s="486" t="str">
        <f t="shared" ref="AP8:AP18" si="12">+IF(AN8&gt;0,AN8/AO8,"")</f>
        <v/>
      </c>
      <c r="AQ8" s="487" t="str">
        <f>IFERROR(AP8/$D$8,"")</f>
        <v/>
      </c>
      <c r="AR8" s="488" t="str">
        <f t="shared" ref="AR8:AR18" si="13">IF(AN8&gt;0,IF(AP8&lt;=$D8,"CUMPLE","NO CUMPLE"),"")</f>
        <v/>
      </c>
      <c r="AS8" s="484"/>
      <c r="AT8" s="485"/>
      <c r="AU8" s="486" t="str">
        <f t="shared" ref="AU8:AU18" si="14">+IF(AS8&gt;0,AS8/AT8,"")</f>
        <v/>
      </c>
      <c r="AV8" s="487" t="str">
        <f>IFERROR(AU8/$D$8,"")</f>
        <v/>
      </c>
      <c r="AW8" s="488" t="str">
        <f t="shared" ref="AW8:AW18" si="15">IF(AS8&gt;0,IF(AU8&lt;=$D8,"CUMPLE","NO CUMPLE"),"")</f>
        <v/>
      </c>
      <c r="AX8" s="484"/>
      <c r="AY8" s="485"/>
      <c r="AZ8" s="486" t="str">
        <f t="shared" ref="AZ8:AZ18" si="16">+IF(AX8&gt;0,AX8/AY8,"")</f>
        <v/>
      </c>
      <c r="BA8" s="487" t="str">
        <f>IFERROR(AZ8/$D$8,"")</f>
        <v/>
      </c>
      <c r="BB8" s="488" t="str">
        <f t="shared" ref="BB8:BB18" si="17">IF(AX8&gt;0,IF(AZ8&lt;=$D8,"CUMPLE","NO CUMPLE"),"")</f>
        <v/>
      </c>
      <c r="BC8" s="484"/>
      <c r="BD8" s="485"/>
      <c r="BE8" s="486" t="str">
        <f t="shared" ref="BE8:BE18" si="18">+IF(BC8&gt;0,BC8/BD8,"")</f>
        <v/>
      </c>
      <c r="BF8" s="487" t="str">
        <f>IFERROR(BE8/$D$8,"")</f>
        <v/>
      </c>
      <c r="BG8" s="488" t="str">
        <f t="shared" ref="BG8:BG18" si="19">IF(BC8&gt;0,IF(BE8&lt;=$D8,"CUMPLE","NO CUMPLE"),"")</f>
        <v/>
      </c>
      <c r="BH8" s="484"/>
      <c r="BI8" s="485"/>
      <c r="BJ8" s="486" t="str">
        <f t="shared" ref="BJ8:BJ18" si="20">+IF(BH8&gt;0,BH8/BI8,"")</f>
        <v/>
      </c>
      <c r="BK8" s="487" t="str">
        <f>IFERROR(BJ8/$D$8,"")</f>
        <v/>
      </c>
      <c r="BL8" s="488" t="str">
        <f t="shared" ref="BL8:BL18" si="21">IF(BH8&gt;0,IF(BJ8&lt;=$D8,"CUMPLE","NO CUMPLE"),"")</f>
        <v/>
      </c>
      <c r="BM8" s="484"/>
      <c r="BN8" s="485"/>
      <c r="BO8" s="486" t="str">
        <f t="shared" ref="BO8:BO18" si="22">+IF(BM8&gt;0,BM8/BN8,"")</f>
        <v/>
      </c>
      <c r="BP8" s="487" t="str">
        <f>IFERROR(BO8/$D$8,"")</f>
        <v/>
      </c>
      <c r="BQ8" s="488" t="str">
        <f t="shared" ref="BQ8:BQ18" si="23">IF(BM8&gt;0,IF(BO8&lt;=$D8,"CUMPLE","NO CUMPLE"),"")</f>
        <v/>
      </c>
      <c r="BR8" s="484"/>
      <c r="BS8" s="485"/>
      <c r="BT8" s="486" t="str">
        <f t="shared" ref="BT8:BT18" si="24">+IF(BR8&gt;0,BR8/BS8,"")</f>
        <v/>
      </c>
      <c r="BU8" s="487" t="str">
        <f>IFERROR(BT8/$D$8,"")</f>
        <v/>
      </c>
      <c r="BV8" s="488" t="str">
        <f t="shared" ref="BV8:BV18" si="25">IF(BR8&gt;0,IF(BT8&lt;=$D8,"CUMPLE","NO CUMPLE"),"")</f>
        <v/>
      </c>
      <c r="BW8" s="484"/>
      <c r="BX8" s="485"/>
      <c r="BY8" s="486" t="str">
        <f t="shared" ref="BY8:BY18" si="26">+IF(BW8&gt;0,BW8/BX8,"")</f>
        <v/>
      </c>
      <c r="BZ8" s="487" t="str">
        <f>IFERROR(BY8/$D$8,"")</f>
        <v/>
      </c>
      <c r="CA8" s="488" t="str">
        <f t="shared" ref="CA8:CA18" si="27">IF(BW8&gt;0,IF(BY8&lt;=$D8,"CUMPLE","NO CUMPLE"),"")</f>
        <v/>
      </c>
      <c r="CB8" s="484"/>
      <c r="CC8" s="485"/>
      <c r="CD8" s="486" t="str">
        <f t="shared" ref="CD8:CD18" si="28">+IF(CB8&gt;0,CB8/CC8,"")</f>
        <v/>
      </c>
      <c r="CE8" s="487" t="str">
        <f>IFERROR(CD8/$D$8,"")</f>
        <v/>
      </c>
      <c r="CF8" s="488" t="str">
        <f t="shared" ref="CF8:CF18" si="29">IF(CB8&gt;0,IF(CD8&lt;=$D8,"CUMPLE","NO CUMPLE"),"")</f>
        <v/>
      </c>
      <c r="CG8" s="484"/>
      <c r="CH8" s="485"/>
      <c r="CI8" s="486" t="str">
        <f t="shared" ref="CI8:CI18" si="30">+IF(CG8&gt;0,CG8/CH8,"")</f>
        <v/>
      </c>
      <c r="CJ8" s="487" t="str">
        <f>IFERROR(CI8/$D$8,"")</f>
        <v/>
      </c>
      <c r="CK8" s="488" t="str">
        <f t="shared" ref="CK8:CK18" si="31">IF(CG8&gt;0,IF(CI8&lt;=$D8,"CUMPLE","NO CUMPLE"),"")</f>
        <v/>
      </c>
      <c r="CL8" s="484"/>
      <c r="CM8" s="485"/>
      <c r="CN8" s="486" t="str">
        <f t="shared" ref="CN8:CN18" si="32">+IF(CL8&gt;0,CL8/CM8,"")</f>
        <v/>
      </c>
      <c r="CO8" s="487" t="str">
        <f>IFERROR(CN8/$D$8,"")</f>
        <v/>
      </c>
      <c r="CP8" s="488" t="str">
        <f t="shared" ref="CP8:CP18" si="33">IF(CL8&gt;0,IF(CN8&lt;=$D8,"CUMPLE","NO CUMPLE"),"")</f>
        <v/>
      </c>
      <c r="CQ8" s="484"/>
      <c r="CR8" s="485"/>
      <c r="CS8" s="486" t="str">
        <f t="shared" ref="CS8:CS18" si="34">+IF(CQ8&gt;0,CQ8/CR8,"")</f>
        <v/>
      </c>
      <c r="CT8" s="487" t="str">
        <f>IFERROR(CS8/$D$8,"")</f>
        <v/>
      </c>
      <c r="CU8" s="488" t="str">
        <f t="shared" ref="CU8:CU18" si="35">IF(CQ8&gt;0,IF(CS8&lt;=$D8,"CUMPLE","NO CUMPLE"),"")</f>
        <v/>
      </c>
      <c r="CV8" s="484"/>
      <c r="CW8" s="485"/>
      <c r="CX8" s="486" t="str">
        <f t="shared" ref="CX8:CX18" si="36">+IF(CV8&gt;0,CV8/CW8,"")</f>
        <v/>
      </c>
      <c r="CY8" s="487" t="str">
        <f>IFERROR(CX8/$D$8,"")</f>
        <v/>
      </c>
      <c r="CZ8" s="488" t="str">
        <f t="shared" ref="CZ8:CZ18" si="37">IF(CV8&gt;0,IF(CX8&lt;=$D8,"CUMPLE","NO CUMPLE"),"")</f>
        <v/>
      </c>
      <c r="DA8" s="484"/>
      <c r="DB8" s="485"/>
      <c r="DC8" s="486" t="str">
        <f t="shared" ref="DC8:DC18" si="38">+IF(DA8&gt;0,DA8/DB8,"")</f>
        <v/>
      </c>
      <c r="DD8" s="487" t="str">
        <f>IFERROR(DC8/$D$8,"")</f>
        <v/>
      </c>
      <c r="DE8" s="488" t="str">
        <f t="shared" ref="DE8:DE18" si="39">IF(DA8&gt;0,IF(DC8&lt;=$D8,"CUMPLE","NO CUMPLE"),"")</f>
        <v/>
      </c>
      <c r="DF8" s="484"/>
      <c r="DG8" s="485"/>
      <c r="DH8" s="486" t="str">
        <f t="shared" ref="DH8:DH18" si="40">+IF(DF8&gt;0,DF8/DG8,"")</f>
        <v/>
      </c>
      <c r="DI8" s="487" t="str">
        <f>IFERROR(DH8/$D$8,"")</f>
        <v/>
      </c>
      <c r="DJ8" s="488" t="str">
        <f t="shared" ref="DJ8:DJ18" si="41">IF(DF8&gt;0,IF(DH8&lt;=$D8,"CUMPLE","NO CUMPLE"),"")</f>
        <v/>
      </c>
      <c r="DK8" s="484"/>
      <c r="DL8" s="485"/>
      <c r="DM8" s="486" t="str">
        <f t="shared" ref="DM8:DM18" si="42">+IF(DK8&gt;0,DK8/DL8,"")</f>
        <v/>
      </c>
      <c r="DN8" s="487" t="str">
        <f>IFERROR(DM8/$D$8,"")</f>
        <v/>
      </c>
      <c r="DO8" s="488" t="str">
        <f t="shared" ref="DO8:DO18" si="43">IF(DK8&gt;0,IF(DM8&lt;=$D8,"CUMPLE","NO CUMPLE"),"")</f>
        <v/>
      </c>
      <c r="DP8" s="484"/>
      <c r="DQ8" s="485"/>
      <c r="DR8" s="486" t="str">
        <f t="shared" ref="DR8:DR18" si="44">+IF(DP8&gt;0,DP8/DQ8,"")</f>
        <v/>
      </c>
      <c r="DS8" s="487" t="str">
        <f>IFERROR(DR8/$D$8,"")</f>
        <v/>
      </c>
      <c r="DT8" s="488" t="str">
        <f t="shared" ref="DT8:DT18" si="45">IF(DP8&gt;0,IF(DR8&lt;=$D8,"CUMPLE","NO CUMPLE"),"")</f>
        <v/>
      </c>
      <c r="DU8" s="484"/>
      <c r="DV8" s="485"/>
      <c r="DW8" s="486" t="str">
        <f t="shared" ref="DW8:DW18" si="46">+IF(DU8&gt;0,DU8/DV8,"")</f>
        <v/>
      </c>
      <c r="DX8" s="487" t="str">
        <f>IFERROR(DW8/$D$8,"")</f>
        <v/>
      </c>
      <c r="DY8" s="488" t="str">
        <f t="shared" ref="DY8:DY18" si="47">IF(DU8&gt;0,IF(DW8&lt;=$D8,"CUMPLE","NO CUMPLE"),"")</f>
        <v/>
      </c>
      <c r="DZ8" s="484"/>
      <c r="EA8" s="485"/>
      <c r="EB8" s="486" t="str">
        <f t="shared" ref="EB8:EB18" si="48">+IF(DZ8&gt;0,DZ8/EA8,"")</f>
        <v/>
      </c>
      <c r="EC8" s="487" t="str">
        <f>IFERROR(EB8/$D$8,"")</f>
        <v/>
      </c>
      <c r="ED8" s="488" t="str">
        <f t="shared" ref="ED8:ED18" si="49">IF(DZ8&gt;0,IF(EB8&lt;=$D8,"CUMPLE","NO CUMPLE"),"")</f>
        <v/>
      </c>
      <c r="EE8" s="484"/>
      <c r="EF8" s="485"/>
      <c r="EG8" s="486" t="str">
        <f t="shared" ref="EG8:EG18" si="50">+IF(EE8&gt;0,EE8/EF8,"")</f>
        <v/>
      </c>
      <c r="EH8" s="487" t="str">
        <f>IFERROR(EG8/$D$8,"")</f>
        <v/>
      </c>
      <c r="EI8" s="488" t="str">
        <f t="shared" ref="EI8:EI18" si="51">IF(EE8&gt;0,IF(EG8&lt;=$D8,"CUMPLE","NO CUMPLE"),"")</f>
        <v/>
      </c>
      <c r="EJ8" s="484"/>
      <c r="EK8" s="485"/>
      <c r="EL8" s="486" t="str">
        <f t="shared" ref="EL8:EL18" si="52">+IF(EJ8&gt;0,EJ8/EK8,"")</f>
        <v/>
      </c>
      <c r="EM8" s="487" t="str">
        <f>IFERROR(EL8/$D$8,"")</f>
        <v/>
      </c>
      <c r="EN8" s="488" t="str">
        <f t="shared" ref="EN8:EN18" si="53">IF(EJ8&gt;0,IF(EL8&lt;=$D8,"CUMPLE","NO CUMPLE"),"")</f>
        <v/>
      </c>
      <c r="EO8" s="484"/>
      <c r="EP8" s="485"/>
      <c r="EQ8" s="486" t="str">
        <f t="shared" ref="EQ8:EQ18" si="54">+IF(EO8&gt;0,EO8/EP8,"")</f>
        <v/>
      </c>
      <c r="ER8" s="487" t="str">
        <f>IFERROR(EQ8/$D$8,"")</f>
        <v/>
      </c>
      <c r="ES8" s="488" t="str">
        <f t="shared" ref="ES8:ES18" si="55">IF(EO8&gt;0,IF(EQ8&lt;=$D8,"CUMPLE","NO CUMPLE"),"")</f>
        <v/>
      </c>
      <c r="ET8" s="484"/>
      <c r="EU8" s="485"/>
      <c r="EV8" s="486" t="str">
        <f t="shared" ref="EV8:EV18" si="56">+IF(ET8&gt;0,ET8/EU8,"")</f>
        <v/>
      </c>
      <c r="EW8" s="487" t="str">
        <f>IFERROR(EV8/$D$8,"")</f>
        <v/>
      </c>
      <c r="EX8" s="488" t="str">
        <f t="shared" ref="EX8:EX18" si="57">IF(ET8&gt;0,IF(EV8&lt;=$D8,"CUMPLE","NO CUMPLE"),"")</f>
        <v/>
      </c>
      <c r="EY8" s="484"/>
      <c r="EZ8" s="485"/>
      <c r="FA8" s="486" t="str">
        <f t="shared" ref="FA8:FA18" si="58">+IF(EY8&gt;0,EY8/EZ8,"")</f>
        <v/>
      </c>
      <c r="FB8" s="487" t="str">
        <f>IFERROR(FA8/$D$8,"")</f>
        <v/>
      </c>
      <c r="FC8" s="488" t="str">
        <f t="shared" ref="FC8:FC18" si="59">IF(EY8&gt;0,IF(FA8&lt;=$D8,"CUMPLE","NO CUMPLE"),"")</f>
        <v/>
      </c>
      <c r="FD8" s="484"/>
      <c r="FE8" s="485"/>
      <c r="FF8" s="486" t="str">
        <f t="shared" ref="FF8:FF18" si="60">+IF(FD8&gt;0,FD8/FE8,"")</f>
        <v/>
      </c>
      <c r="FG8" s="487" t="str">
        <f>IFERROR(FF8/$D$8,"")</f>
        <v/>
      </c>
      <c r="FH8" s="488" t="str">
        <f t="shared" ref="FH8:FH18" si="61">IF(FD8&gt;0,IF(FF8&lt;=$D8,"CUMPLE","NO CUMPLE"),"")</f>
        <v/>
      </c>
      <c r="FI8" s="484"/>
      <c r="FJ8" s="485"/>
      <c r="FK8" s="486" t="str">
        <f t="shared" ref="FK8:FK18" si="62">+IF(FI8&gt;0,FI8/FJ8,"")</f>
        <v/>
      </c>
      <c r="FL8" s="487" t="str">
        <f>IFERROR(FK8/$D$8,"")</f>
        <v/>
      </c>
      <c r="FM8" s="488" t="str">
        <f t="shared" ref="FM8:FM18" si="63">IF(FI8&gt;0,IF(FK8&lt;=$D8,"CUMPLE","NO CUMPLE"),"")</f>
        <v/>
      </c>
      <c r="FN8" s="484"/>
      <c r="FO8" s="485"/>
      <c r="FP8" s="486" t="str">
        <f t="shared" ref="FP8:FP18" si="64">+IF(FN8&gt;0,FN8/FO8,"")</f>
        <v/>
      </c>
      <c r="FQ8" s="487" t="str">
        <f>IFERROR(FP8/$D$8,"")</f>
        <v/>
      </c>
      <c r="FR8" s="488" t="str">
        <f t="shared" ref="FR8:FR18" si="65">IF(FN8&gt;0,IF(FP8&lt;=$D8,"CUMPLE","NO CUMPLE"),"")</f>
        <v/>
      </c>
      <c r="FS8" s="484"/>
      <c r="FT8" s="485"/>
      <c r="FU8" s="486" t="str">
        <f t="shared" ref="FU8:FU18" si="66">+IF(FS8&gt;0,FS8/FT8,"")</f>
        <v/>
      </c>
      <c r="FV8" s="487" t="str">
        <f>IFERROR(FU8/$D$8,"")</f>
        <v/>
      </c>
      <c r="FW8" s="488" t="str">
        <f t="shared" ref="FW8:FW18" si="67">IF(FS8&gt;0,IF(FU8&lt;=$D8,"CUMPLE","NO CUMPLE"),"")</f>
        <v/>
      </c>
      <c r="FX8" s="484"/>
      <c r="FY8" s="485"/>
      <c r="FZ8" s="486" t="str">
        <f t="shared" ref="FZ8:FZ18" si="68">+IF(FX8&gt;0,FX8/FY8,"")</f>
        <v/>
      </c>
      <c r="GA8" s="487" t="str">
        <f>IFERROR(FZ8/$D$8,"")</f>
        <v/>
      </c>
      <c r="GB8" s="488" t="str">
        <f t="shared" ref="GB8:GB18" si="69">IF(FX8&gt;0,IF(FZ8&lt;=$D8,"CUMPLE","NO CUMPLE"),"")</f>
        <v/>
      </c>
      <c r="GC8" s="484"/>
      <c r="GD8" s="485"/>
      <c r="GE8" s="486" t="str">
        <f t="shared" ref="GE8:GE18" si="70">+IF(GC8&gt;0,GC8/GD8,"")</f>
        <v/>
      </c>
      <c r="GF8" s="487" t="str">
        <f>IFERROR(GE8/$D$8,"")</f>
        <v/>
      </c>
      <c r="GG8" s="488" t="str">
        <f t="shared" ref="GG8:GG18" si="71">IF(GC8&gt;0,IF(GE8&lt;=$D8,"CUMPLE","NO CUMPLE"),"")</f>
        <v/>
      </c>
      <c r="GH8" s="484"/>
      <c r="GI8" s="485"/>
      <c r="GJ8" s="486" t="str">
        <f t="shared" ref="GJ8:GJ18" si="72">+IF(GH8&gt;0,GH8/GI8,"")</f>
        <v/>
      </c>
      <c r="GK8" s="487" t="str">
        <f>IFERROR(GJ8/$D$8,"")</f>
        <v/>
      </c>
      <c r="GL8" s="488" t="str">
        <f t="shared" ref="GL8:GL18" si="73">IF(GH8&gt;0,IF(GJ8&lt;=$D8,"CUMPLE","NO CUMPLE"),"")</f>
        <v/>
      </c>
      <c r="GM8" s="484"/>
      <c r="GN8" s="485"/>
      <c r="GO8" s="486" t="str">
        <f t="shared" ref="GO8:GO18" si="74">+IF(GM8&gt;0,GM8/GN8,"")</f>
        <v/>
      </c>
      <c r="GP8" s="487" t="str">
        <f>IFERROR(GO8/$D$8,"")</f>
        <v/>
      </c>
      <c r="GQ8" s="488" t="str">
        <f t="shared" ref="GQ8:GQ18" si="75">IF(GM8&gt;0,IF(GO8&lt;=$D8,"CUMPLE","NO CUMPLE"),"")</f>
        <v/>
      </c>
      <c r="GR8" s="484"/>
      <c r="GS8" s="485"/>
      <c r="GT8" s="486" t="str">
        <f t="shared" ref="GT8:GT18" si="76">+IF(GR8&gt;0,GR8/GS8,"")</f>
        <v/>
      </c>
      <c r="GU8" s="487" t="str">
        <f>IFERROR(GT8/$D$8,"")</f>
        <v/>
      </c>
      <c r="GV8" s="488" t="str">
        <f t="shared" ref="GV8:GV18" si="77">IF(GR8&gt;0,IF(GT8&lt;=$D8,"CUMPLE","NO CUMPLE"),"")</f>
        <v/>
      </c>
      <c r="GW8" s="484"/>
      <c r="GX8" s="485"/>
      <c r="GY8" s="486" t="str">
        <f t="shared" ref="GY8:GY18" si="78">+IF(GW8&gt;0,GW8/GX8,"")</f>
        <v/>
      </c>
      <c r="GZ8" s="487" t="str">
        <f>IFERROR(GY8/$D$8,"")</f>
        <v/>
      </c>
      <c r="HA8" s="488" t="str">
        <f t="shared" ref="HA8:HA18" si="79">IF(GW8&gt;0,IF(GY8&lt;=$D8,"CUMPLE","NO CUMPLE"),"")</f>
        <v/>
      </c>
      <c r="HB8" s="484"/>
      <c r="HC8" s="485"/>
      <c r="HD8" s="486" t="str">
        <f t="shared" ref="HD8:HD18" si="80">+IF(HB8&gt;0,HB8/HC8,"")</f>
        <v/>
      </c>
      <c r="HE8" s="487" t="str">
        <f>IFERROR(HD8/$D$8,"")</f>
        <v/>
      </c>
      <c r="HF8" s="488" t="str">
        <f t="shared" ref="HF8:HF18" si="81">IF(HB8&gt;0,IF(HD8&lt;=$D8,"CUMPLE","NO CUMPLE"),"")</f>
        <v/>
      </c>
      <c r="HG8" s="484"/>
      <c r="HH8" s="485"/>
      <c r="HI8" s="486" t="str">
        <f t="shared" ref="HI8:HI18" si="82">+IF(HG8&gt;0,HG8/HH8,"")</f>
        <v/>
      </c>
      <c r="HJ8" s="487" t="str">
        <f>IFERROR(HI8/$D$8,"")</f>
        <v/>
      </c>
      <c r="HK8" s="488" t="str">
        <f t="shared" ref="HK8:HK18" si="83">IF(HG8&gt;0,IF(HI8&lt;=$D8,"CUMPLE","NO CUMPLE"),"")</f>
        <v/>
      </c>
      <c r="HL8" s="484"/>
      <c r="HM8" s="485"/>
      <c r="HN8" s="486" t="str">
        <f t="shared" ref="HN8:HN18" si="84">+IF(HL8&gt;0,HL8/HM8,"")</f>
        <v/>
      </c>
      <c r="HO8" s="487" t="str">
        <f>IFERROR(HN8/$D$8,"")</f>
        <v/>
      </c>
      <c r="HP8" s="488" t="str">
        <f t="shared" ref="HP8:HP18" si="85">IF(HL8&gt;0,IF(HN8&lt;=$D8,"CUMPLE","NO CUMPLE"),"")</f>
        <v/>
      </c>
      <c r="HQ8" s="484"/>
      <c r="HR8" s="485"/>
      <c r="HS8" s="486" t="str">
        <f t="shared" ref="HS8:HS18" si="86">+IF(HQ8&gt;0,HQ8/HR8,"")</f>
        <v/>
      </c>
      <c r="HT8" s="487" t="str">
        <f>IFERROR(HS8/$D$8,"")</f>
        <v/>
      </c>
      <c r="HU8" s="488" t="str">
        <f t="shared" ref="HU8:HU18" si="87">IF(HQ8&gt;0,IF(HS8&lt;=$D8,"CUMPLE","NO CUMPLE"),"")</f>
        <v/>
      </c>
      <c r="HV8" s="484"/>
      <c r="HW8" s="485"/>
      <c r="HX8" s="486" t="str">
        <f t="shared" ref="HX8:HX18" si="88">+IF(HV8&gt;0,HV8/HW8,"")</f>
        <v/>
      </c>
      <c r="HY8" s="487" t="str">
        <f>IFERROR(HX8/$D$8,"")</f>
        <v/>
      </c>
      <c r="HZ8" s="488" t="str">
        <f t="shared" ref="HZ8:HZ18" si="89">IF(HV8&gt;0,IF(HX8&lt;=$D8,"CUMPLE","NO CUMPLE"),"")</f>
        <v/>
      </c>
      <c r="IA8" s="484"/>
      <c r="IB8" s="485"/>
      <c r="IC8" s="486" t="str">
        <f t="shared" ref="IC8:IC18" si="90">+IF(IA8&gt;0,IA8/IB8,"")</f>
        <v/>
      </c>
      <c r="ID8" s="487" t="str">
        <f>IFERROR(IC8/$D$8,"")</f>
        <v/>
      </c>
      <c r="IE8" s="488" t="str">
        <f t="shared" ref="IE8:IE18" si="91">IF(IA8&gt;0,IF(IC8&lt;=$D8,"CUMPLE","NO CUMPLE"),"")</f>
        <v/>
      </c>
      <c r="IF8" s="484"/>
      <c r="IG8" s="485"/>
      <c r="IH8" s="486" t="str">
        <f t="shared" ref="IH8:IH18" si="92">+IF(IF8&gt;0,IF8/IG8,"")</f>
        <v/>
      </c>
      <c r="II8" s="487" t="str">
        <f>IFERROR(IH8/$D$8,"")</f>
        <v/>
      </c>
      <c r="IJ8" s="488" t="str">
        <f t="shared" ref="IJ8:IJ18" si="93">IF(IF8&gt;0,IF(IH8&lt;=$D8,"CUMPLE","NO CUMPLE"),"")</f>
        <v/>
      </c>
      <c r="IK8" s="484"/>
      <c r="IL8" s="485"/>
      <c r="IM8" s="486" t="str">
        <f t="shared" ref="IM8:IM18" si="94">+IF(IK8&gt;0,IK8/IL8,"")</f>
        <v/>
      </c>
      <c r="IN8" s="487" t="str">
        <f>IFERROR(IM8/$D$8,"")</f>
        <v/>
      </c>
      <c r="IO8" s="488" t="str">
        <f t="shared" ref="IO8:IO18" si="95">IF(IK8&gt;0,IF(IM8&lt;=$D8,"CUMPLE","NO CUMPLE"),"")</f>
        <v/>
      </c>
      <c r="IP8" s="484"/>
      <c r="IQ8" s="485"/>
      <c r="IR8" s="486" t="str">
        <f t="shared" ref="IR8:IR18" si="96">+IF(IP8&gt;0,IP8/IQ8,"")</f>
        <v/>
      </c>
      <c r="IS8" s="487" t="str">
        <f>IFERROR(IR8/$D$8,"")</f>
        <v/>
      </c>
      <c r="IT8" s="488" t="str">
        <f t="shared" ref="IT8:IT18" si="97">IF(IP8&gt;0,IF(IR8&lt;=$D8,"CUMPLE","NO CUMPLE"),"")</f>
        <v/>
      </c>
      <c r="IU8" s="484"/>
      <c r="IV8" s="485"/>
      <c r="IW8" s="486" t="str">
        <f t="shared" ref="IW8:IW18" si="98">+IF(IU8&gt;0,IU8/IV8,"")</f>
        <v/>
      </c>
      <c r="IX8" s="487" t="str">
        <f>IFERROR(IW8/$D$8,"")</f>
        <v/>
      </c>
      <c r="IY8" s="488" t="str">
        <f t="shared" ref="IY8:IY18" si="99">IF(IU8&gt;0,IF(IW8&lt;=$D8,"CUMPLE","NO CUMPLE"),"")</f>
        <v/>
      </c>
      <c r="IZ8" s="484"/>
      <c r="JA8" s="485"/>
      <c r="JB8" s="486" t="str">
        <f t="shared" ref="JB8:JB18" si="100">+IF(IZ8&gt;0,IZ8/JA8,"")</f>
        <v/>
      </c>
      <c r="JC8" s="487" t="str">
        <f>IFERROR(JB8/$D$8,"")</f>
        <v/>
      </c>
      <c r="JD8" s="488" t="str">
        <f t="shared" ref="JD8:JD18" si="101">IF(IZ8&gt;0,IF(JB8&lt;=$D8,"CUMPLE","NO CUMPLE"),"")</f>
        <v/>
      </c>
      <c r="JE8" s="484"/>
      <c r="JF8" s="485"/>
      <c r="JG8" s="486" t="str">
        <f t="shared" ref="JG8:JG18" si="102">+IF(JE8&gt;0,JE8/JF8,"")</f>
        <v/>
      </c>
      <c r="JH8" s="487" t="str">
        <f>IFERROR(JG8/$D$8,"")</f>
        <v/>
      </c>
      <c r="JI8" s="488" t="str">
        <f t="shared" ref="JI8:JI18" si="103">IF(JE8&gt;0,IF(JG8&lt;=$D8,"CUMPLE","NO CUMPLE"),"")</f>
        <v/>
      </c>
      <c r="JJ8" s="484"/>
      <c r="JK8" s="485"/>
      <c r="JL8" s="486" t="str">
        <f t="shared" ref="JL8:JL18" si="104">+IF(JJ8&gt;0,JJ8/JK8,"")</f>
        <v/>
      </c>
      <c r="JM8" s="487" t="str">
        <f>IFERROR(JL8/$D$8,"")</f>
        <v/>
      </c>
      <c r="JN8" s="488" t="str">
        <f t="shared" ref="JN8:JN18" si="105">IF(JJ8&gt;0,IF(JL8&lt;=$D8,"CUMPLE","NO CUMPLE"),"")</f>
        <v/>
      </c>
      <c r="JO8" s="484"/>
      <c r="JP8" s="485"/>
      <c r="JQ8" s="486" t="str">
        <f t="shared" ref="JQ8:JQ18" si="106">+IF(JO8&gt;0,JO8/JP8,"")</f>
        <v/>
      </c>
      <c r="JR8" s="487" t="str">
        <f>IFERROR(JQ8/$D$8,"")</f>
        <v/>
      </c>
      <c r="JS8" s="488" t="str">
        <f t="shared" ref="JS8:JS18" si="107">IF(JO8&gt;0,IF(JQ8&lt;=$D8,"CUMPLE","NO CUMPLE"),"")</f>
        <v/>
      </c>
      <c r="JT8" s="484"/>
      <c r="JU8" s="485"/>
      <c r="JV8" s="486" t="str">
        <f t="shared" ref="JV8:JV18" si="108">+IF(JT8&gt;0,JT8/JU8,"")</f>
        <v/>
      </c>
      <c r="JW8" s="487" t="str">
        <f>IFERROR(JV8/$D$8,"")</f>
        <v/>
      </c>
      <c r="JX8" s="488" t="str">
        <f t="shared" ref="JX8:JX18" si="109">IF(JT8&gt;0,IF(JV8&lt;=$D8,"CUMPLE","NO CUMPLE"),"")</f>
        <v/>
      </c>
      <c r="JY8" s="484"/>
      <c r="JZ8" s="485"/>
      <c r="KA8" s="486" t="str">
        <f t="shared" ref="KA8:KA18" si="110">+IF(JY8&gt;0,JY8/JZ8,"")</f>
        <v/>
      </c>
      <c r="KB8" s="487" t="str">
        <f>IFERROR(KA8/$D$8,"")</f>
        <v/>
      </c>
      <c r="KC8" s="488" t="str">
        <f t="shared" ref="KC8:KC18" si="111">IF(JY8&gt;0,IF(KA8&lt;=$D8,"CUMPLE","NO CUMPLE"),"")</f>
        <v/>
      </c>
      <c r="KD8" s="484"/>
      <c r="KE8" s="485"/>
      <c r="KF8" s="486" t="str">
        <f t="shared" ref="KF8:KF18" si="112">+IF(KD8&gt;0,KD8/KE8,"")</f>
        <v/>
      </c>
      <c r="KG8" s="487" t="str">
        <f>IFERROR(KF8/$D$8,"")</f>
        <v/>
      </c>
      <c r="KH8" s="488" t="str">
        <f t="shared" ref="KH8:KH18" si="113">IF(KD8&gt;0,IF(KF8&lt;=$D8,"CUMPLE","NO CUMPLE"),"")</f>
        <v/>
      </c>
      <c r="KI8" s="484"/>
      <c r="KJ8" s="485"/>
      <c r="KK8" s="486" t="str">
        <f t="shared" ref="KK8:KK18" si="114">+IF(KI8&gt;0,KI8/KJ8,"")</f>
        <v/>
      </c>
      <c r="KL8" s="487" t="str">
        <f>IFERROR(KK8/$D$8,"")</f>
        <v/>
      </c>
      <c r="KM8" s="488" t="str">
        <f t="shared" ref="KM8:KM18" si="115">IF(KI8&gt;0,IF(KK8&lt;=$D8,"CUMPLE","NO CUMPLE"),"")</f>
        <v/>
      </c>
      <c r="KN8" s="484"/>
      <c r="KO8" s="485"/>
      <c r="KP8" s="486" t="str">
        <f t="shared" ref="KP8:KP18" si="116">+IF(KN8&gt;0,KN8/KO8,"")</f>
        <v/>
      </c>
      <c r="KQ8" s="487" t="str">
        <f>IFERROR(KP8/$D$8,"")</f>
        <v/>
      </c>
      <c r="KR8" s="488" t="str">
        <f t="shared" ref="KR8:KR18" si="117">IF(KN8&gt;0,IF(KP8&lt;=$D8,"CUMPLE","NO CUMPLE"),"")</f>
        <v/>
      </c>
      <c r="KS8" s="484"/>
      <c r="KT8" s="485"/>
      <c r="KU8" s="486" t="str">
        <f t="shared" ref="KU8:KU18" si="118">+IF(KS8&gt;0,KS8/KT8,"")</f>
        <v/>
      </c>
      <c r="KV8" s="487" t="str">
        <f>IFERROR(KU8/$D$8,"")</f>
        <v/>
      </c>
      <c r="KW8" s="488" t="str">
        <f t="shared" ref="KW8:KW18" si="119">IF(KS8&gt;0,IF(KU8&lt;=$D8,"CUMPLE","NO CUMPLE"),"")</f>
        <v/>
      </c>
      <c r="KX8" s="484"/>
      <c r="KY8" s="485"/>
      <c r="KZ8" s="486" t="str">
        <f t="shared" ref="KZ8:KZ18" si="120">+IF(KX8&gt;0,KX8/KY8,"")</f>
        <v/>
      </c>
      <c r="LA8" s="487" t="str">
        <f>IFERROR(KZ8/$D$8,"")</f>
        <v/>
      </c>
      <c r="LB8" s="488" t="str">
        <f t="shared" ref="LB8:LB18" si="121">IF(KX8&gt;0,IF(KZ8&lt;=$D8,"CUMPLE","NO CUMPLE"),"")</f>
        <v/>
      </c>
      <c r="LC8" s="484"/>
      <c r="LD8" s="485"/>
      <c r="LE8" s="486" t="str">
        <f t="shared" ref="LE8:LE18" si="122">+IF(LC8&gt;0,LC8/LD8,"")</f>
        <v/>
      </c>
      <c r="LF8" s="487" t="str">
        <f>IFERROR(LE8/$D$8,"")</f>
        <v/>
      </c>
      <c r="LG8" s="488" t="str">
        <f t="shared" ref="LG8:LG18" si="123">IF(LC8&gt;0,IF(LE8&lt;=$D8,"CUMPLE","NO CUMPLE"),"")</f>
        <v/>
      </c>
      <c r="LH8" s="484"/>
      <c r="LI8" s="485"/>
      <c r="LJ8" s="486" t="str">
        <f t="shared" ref="LJ8:LJ18" si="124">+IF(LH8&gt;0,LH8/LI8,"")</f>
        <v/>
      </c>
      <c r="LK8" s="487" t="str">
        <f>IFERROR(LJ8/$D$8,"")</f>
        <v/>
      </c>
      <c r="LL8" s="488" t="str">
        <f t="shared" ref="LL8:LL18" si="125">IF(LH8&gt;0,IF(LJ8&lt;=$D8,"CUMPLE","NO CUMPLE"),"")</f>
        <v/>
      </c>
      <c r="LM8" s="484"/>
      <c r="LN8" s="485"/>
      <c r="LO8" s="486" t="str">
        <f t="shared" ref="LO8:LO18" si="126">+IF(LM8&gt;0,LM8/LN8,"")</f>
        <v/>
      </c>
      <c r="LP8" s="487" t="str">
        <f>IFERROR(LO8/$D$8,"")</f>
        <v/>
      </c>
      <c r="LQ8" s="488" t="str">
        <f t="shared" ref="LQ8:LQ18" si="127">IF(LM8&gt;0,IF(LO8&lt;=$D8,"CUMPLE","NO CUMPLE"),"")</f>
        <v/>
      </c>
      <c r="LR8" s="484"/>
      <c r="LS8" s="485"/>
      <c r="LT8" s="486" t="str">
        <f t="shared" ref="LT8:LT18" si="128">+IF(LR8&gt;0,LR8/LS8,"")</f>
        <v/>
      </c>
      <c r="LU8" s="487" t="str">
        <f>IFERROR(LT8/$D$8,"")</f>
        <v/>
      </c>
      <c r="LV8" s="488" t="str">
        <f t="shared" ref="LV8:LV18" si="129">IF(LR8&gt;0,IF(LT8&lt;=$D8,"CUMPLE","NO CUMPLE"),"")</f>
        <v/>
      </c>
      <c r="LW8" s="484"/>
      <c r="LX8" s="485"/>
      <c r="LY8" s="486" t="str">
        <f t="shared" ref="LY8:LY18" si="130">+IF(LW8&gt;0,LW8/LX8,"")</f>
        <v/>
      </c>
      <c r="LZ8" s="487" t="str">
        <f>IFERROR(LY8/$D$8,"")</f>
        <v/>
      </c>
      <c r="MA8" s="488" t="str">
        <f t="shared" ref="MA8:MA18" si="131">IF(LW8&gt;0,IF(LY8&lt;=$D8,"CUMPLE","NO CUMPLE"),"")</f>
        <v/>
      </c>
      <c r="MB8" s="484"/>
      <c r="MC8" s="485"/>
      <c r="MD8" s="486" t="str">
        <f t="shared" ref="MD8:MD18" si="132">+IF(MB8&gt;0,MB8/MC8,"")</f>
        <v/>
      </c>
      <c r="ME8" s="487" t="str">
        <f>IFERROR(MD8/$D$8,"")</f>
        <v/>
      </c>
      <c r="MF8" s="488" t="str">
        <f t="shared" ref="MF8:MF18" si="133">IF(MB8&gt;0,IF(MD8&lt;=$D8,"CUMPLE","NO CUMPLE"),"")</f>
        <v/>
      </c>
      <c r="MG8" s="484"/>
      <c r="MH8" s="485"/>
      <c r="MI8" s="486" t="str">
        <f t="shared" ref="MI8:MI18" si="134">+IF(MG8&gt;0,MG8/MH8,"")</f>
        <v/>
      </c>
      <c r="MJ8" s="487" t="str">
        <f>IFERROR(MI8/$D$8,"")</f>
        <v/>
      </c>
      <c r="MK8" s="488" t="str">
        <f t="shared" ref="MK8:MK18" si="135">IF(MG8&gt;0,IF(MI8&lt;=$D8,"CUMPLE","NO CUMPLE"),"")</f>
        <v/>
      </c>
      <c r="ML8" s="484"/>
      <c r="MM8" s="485"/>
      <c r="MN8" s="486" t="str">
        <f t="shared" ref="MN8:MN18" si="136">+IF(ML8&gt;0,ML8/MM8,"")</f>
        <v/>
      </c>
      <c r="MO8" s="487" t="str">
        <f>IFERROR(MN8/$D$8,"")</f>
        <v/>
      </c>
      <c r="MP8" s="488" t="str">
        <f t="shared" ref="MP8:MP18" si="137">IF(ML8&gt;0,IF(MN8&lt;=$D8,"CUMPLE","NO CUMPLE"),"")</f>
        <v/>
      </c>
      <c r="MQ8" s="484"/>
      <c r="MR8" s="485"/>
      <c r="MS8" s="486" t="str">
        <f t="shared" ref="MS8:MS18" si="138">+IF(MQ8&gt;0,MQ8/MR8,"")</f>
        <v/>
      </c>
      <c r="MT8" s="487" t="str">
        <f>IFERROR(MS8/$D$8,"")</f>
        <v/>
      </c>
      <c r="MU8" s="488" t="str">
        <f t="shared" ref="MU8:MU18" si="139">IF(MQ8&gt;0,IF(MS8&lt;=$D8,"CUMPLE","NO CUMPLE"),"")</f>
        <v/>
      </c>
      <c r="MV8" s="484"/>
      <c r="MW8" s="485"/>
      <c r="MX8" s="486" t="str">
        <f t="shared" ref="MX8:MX18" si="140">+IF(MV8&gt;0,MV8/MW8,"")</f>
        <v/>
      </c>
      <c r="MY8" s="487" t="str">
        <f>IFERROR(MX8/$D$8,"")</f>
        <v/>
      </c>
      <c r="MZ8" s="488" t="str">
        <f t="shared" ref="MZ8:MZ18" si="141">IF(MV8&gt;0,IF(MX8&lt;=$D8,"CUMPLE","NO CUMPLE"),"")</f>
        <v/>
      </c>
      <c r="NA8" s="484"/>
      <c r="NB8" s="485"/>
      <c r="NC8" s="486" t="str">
        <f t="shared" ref="NC8:NC18" si="142">+IF(NA8&gt;0,NA8/NB8,"")</f>
        <v/>
      </c>
      <c r="ND8" s="487" t="str">
        <f>IFERROR(NC8/$D$8,"")</f>
        <v/>
      </c>
      <c r="NE8" s="488" t="str">
        <f t="shared" ref="NE8:NE18" si="143">IF(NA8&gt;0,IF(NC8&lt;=$D8,"CUMPLE","NO CUMPLE"),"")</f>
        <v/>
      </c>
      <c r="NF8" s="484"/>
      <c r="NG8" s="485"/>
      <c r="NH8" s="486" t="str">
        <f t="shared" ref="NH8:NH18" si="144">+IF(NF8&gt;0,NF8/NG8,"")</f>
        <v/>
      </c>
      <c r="NI8" s="487" t="str">
        <f>IFERROR(NH8/$D$8,"")</f>
        <v/>
      </c>
      <c r="NJ8" s="488" t="str">
        <f t="shared" ref="NJ8:NJ18" si="145">IF(NF8&gt;0,IF(NH8&lt;=$D8,"CUMPLE","NO CUMPLE"),"")</f>
        <v/>
      </c>
      <c r="NK8" s="484"/>
      <c r="NL8" s="485"/>
      <c r="NM8" s="486" t="str">
        <f t="shared" ref="NM8:NM18" si="146">+IF(NK8&gt;0,NK8/NL8,"")</f>
        <v/>
      </c>
      <c r="NN8" s="487" t="str">
        <f>IFERROR(NM8/$D$8,"")</f>
        <v/>
      </c>
      <c r="NO8" s="488" t="str">
        <f t="shared" ref="NO8:NO18" si="147">IF(NK8&gt;0,IF(NM8&lt;=$D8,"CUMPLE","NO CUMPLE"),"")</f>
        <v/>
      </c>
      <c r="NP8" s="484"/>
      <c r="NQ8" s="485"/>
      <c r="NR8" s="486" t="str">
        <f t="shared" ref="NR8:NR18" si="148">+IF(NP8&gt;0,NP8/NQ8,"")</f>
        <v/>
      </c>
      <c r="NS8" s="487" t="str">
        <f>IFERROR(NR8/$D$8,"")</f>
        <v/>
      </c>
      <c r="NT8" s="488" t="str">
        <f t="shared" ref="NT8:NT18" si="149">IF(NP8&gt;0,IF(NR8&lt;=$D8,"CUMPLE","NO CUMPLE"),"")</f>
        <v/>
      </c>
      <c r="NU8" s="484"/>
      <c r="NV8" s="485"/>
      <c r="NW8" s="486" t="str">
        <f t="shared" ref="NW8:NW18" si="150">+IF(NU8&gt;0,NU8/NV8,"")</f>
        <v/>
      </c>
      <c r="NX8" s="487" t="str">
        <f>IFERROR(NW8/$D$8,"")</f>
        <v/>
      </c>
      <c r="NY8" s="488" t="str">
        <f t="shared" ref="NY8:NY18" si="151">IF(NU8&gt;0,IF(NW8&lt;=$D8,"CUMPLE","NO CUMPLE"),"")</f>
        <v/>
      </c>
      <c r="NZ8" s="484"/>
      <c r="OA8" s="485"/>
      <c r="OB8" s="486" t="str">
        <f t="shared" ref="OB8:OB18" si="152">+IF(NZ8&gt;0,NZ8/OA8,"")</f>
        <v/>
      </c>
      <c r="OC8" s="487" t="str">
        <f>IFERROR(OB8/$D$8,"")</f>
        <v/>
      </c>
      <c r="OD8" s="488" t="str">
        <f t="shared" ref="OD8:OD18" si="153">IF(NZ8&gt;0,IF(OB8&lt;=$D8,"CUMPLE","NO CUMPLE"),"")</f>
        <v/>
      </c>
      <c r="OE8" s="484"/>
      <c r="OF8" s="485"/>
      <c r="OG8" s="486" t="str">
        <f t="shared" ref="OG8:OG18" si="154">+IF(OE8&gt;0,OE8/OF8,"")</f>
        <v/>
      </c>
      <c r="OH8" s="487" t="str">
        <f>IFERROR(OG8/$D$8,"")</f>
        <v/>
      </c>
      <c r="OI8" s="488" t="str">
        <f t="shared" ref="OI8:OI18" si="155">IF(OE8&gt;0,IF(OG8&lt;=$D8,"CUMPLE","NO CUMPLE"),"")</f>
        <v/>
      </c>
      <c r="OJ8" s="484"/>
      <c r="OK8" s="485"/>
      <c r="OL8" s="486" t="str">
        <f>+IF(OJ8&gt;0,OJ8/OK8,"")</f>
        <v/>
      </c>
      <c r="OM8" s="487" t="str">
        <f>IFERROR(OL8/$D$8,"")</f>
        <v/>
      </c>
      <c r="ON8" s="488" t="str">
        <f>IF(OJ8&gt;0,IF(OL8&lt;=$D8,"CUMPLE","NO CUMPLE"),"")</f>
        <v/>
      </c>
      <c r="OO8" s="484"/>
      <c r="OP8" s="485"/>
      <c r="OQ8" s="486" t="str">
        <f>+IF(OO8&gt;0,OO8/OP8,"")</f>
        <v/>
      </c>
      <c r="OR8" s="487" t="str">
        <f>IFERROR(OQ8/$D$8,"")</f>
        <v/>
      </c>
      <c r="OS8" s="488" t="str">
        <f>IF(OO8&gt;0,IF(OQ8&lt;=$D8,"CUMPLE","NO CUMPLE"),"")</f>
        <v/>
      </c>
      <c r="OT8" s="484"/>
      <c r="OU8" s="485"/>
      <c r="OV8" s="486" t="str">
        <f>+IF(OT8&gt;0,OT8/OU8,"")</f>
        <v/>
      </c>
      <c r="OW8" s="487" t="str">
        <f>IFERROR(OV8/$D$8,"")</f>
        <v/>
      </c>
      <c r="OX8" s="488" t="str">
        <f>IF(OT8&gt;0,IF(OV8&lt;=$D8,"CUMPLE","NO CUMPLE"),"")</f>
        <v/>
      </c>
      <c r="OY8" s="484"/>
      <c r="OZ8" s="485"/>
      <c r="PA8" s="486" t="str">
        <f>+IF(OY8&gt;0,OY8/OZ8,"")</f>
        <v/>
      </c>
      <c r="PB8" s="487" t="str">
        <f>IFERROR(PA8/$D$8,"")</f>
        <v/>
      </c>
      <c r="PC8" s="488" t="str">
        <f>IF(OY8&gt;0,IF(PA8&lt;=$D8,"CUMPLE","NO CUMPLE"),"")</f>
        <v/>
      </c>
      <c r="PD8" s="484"/>
      <c r="PE8" s="485"/>
      <c r="PF8" s="486" t="str">
        <f>+IF(PD8&gt;0,PD8/PE8,"")</f>
        <v/>
      </c>
      <c r="PG8" s="487" t="str">
        <f>IFERROR(PF8/$D$8,"")</f>
        <v/>
      </c>
      <c r="PH8" s="488" t="str">
        <f>IF(PD8&gt;0,IF(PF8&lt;=$D8,"CUMPLE","NO CUMPLE"),"")</f>
        <v/>
      </c>
      <c r="PI8" s="484"/>
      <c r="PJ8" s="485"/>
      <c r="PK8" s="486" t="str">
        <f>+IF(PI8&gt;0,PI8/PJ8,"")</f>
        <v/>
      </c>
      <c r="PL8" s="487" t="str">
        <f>IFERROR(PK8/$D$8,"")</f>
        <v/>
      </c>
      <c r="PM8" s="488" t="str">
        <f>IF(PI8&gt;0,IF(PK8&lt;=$D8,"CUMPLE","NO CUMPLE"),"")</f>
        <v/>
      </c>
      <c r="PN8" s="484"/>
      <c r="PO8" s="485"/>
      <c r="PP8" s="486" t="str">
        <f>+IF(PN8&gt;0,PN8/PO8,"")</f>
        <v/>
      </c>
      <c r="PQ8" s="487" t="str">
        <f>IFERROR(PP8/$D$8,"")</f>
        <v/>
      </c>
      <c r="PR8" s="488" t="str">
        <f>IF(PN8&gt;0,IF(PP8&lt;=$D8,"CUMPLE","NO CUMPLE"),"")</f>
        <v/>
      </c>
      <c r="PS8" s="484"/>
      <c r="PT8" s="485"/>
      <c r="PU8" s="486" t="str">
        <f>+IF(PS8&gt;0,PS8/PT8,"")</f>
        <v/>
      </c>
      <c r="PV8" s="487" t="str">
        <f>IFERROR(PU8/$D$8,"")</f>
        <v/>
      </c>
      <c r="PW8" s="488" t="str">
        <f>IF(PS8&gt;0,IF(PU8&lt;=$D8,"CUMPLE","NO CUMPLE"),"")</f>
        <v/>
      </c>
      <c r="PX8" s="484"/>
      <c r="PY8" s="485"/>
      <c r="PZ8" s="486" t="str">
        <f>+IF(PX8&gt;0,PX8/PY8,"")</f>
        <v/>
      </c>
      <c r="QA8" s="487" t="str">
        <f>IFERROR(PZ8/$D$8,"")</f>
        <v/>
      </c>
      <c r="QB8" s="488" t="str">
        <f>IF(PX8&gt;0,IF(PZ8&lt;=$D8,"CUMPLE","NO CUMPLE"),"")</f>
        <v/>
      </c>
      <c r="QC8" s="484"/>
      <c r="QD8" s="485"/>
      <c r="QE8" s="486" t="str">
        <f>+IF(QC8&gt;0,QC8/QD8,"")</f>
        <v/>
      </c>
      <c r="QF8" s="487" t="str">
        <f>IFERROR(QE8/$D$8,"")</f>
        <v/>
      </c>
      <c r="QG8" s="488" t="str">
        <f>IF(QC8&gt;0,IF(QE8&lt;=$D8,"CUMPLE","NO CUMPLE"),"")</f>
        <v/>
      </c>
      <c r="QH8" s="484"/>
      <c r="QI8" s="485"/>
      <c r="QJ8" s="486" t="str">
        <f>+IF(QH8&gt;0,QH8/QI8,"")</f>
        <v/>
      </c>
      <c r="QK8" s="487" t="str">
        <f>IFERROR(QJ8/$D$8,"")</f>
        <v/>
      </c>
      <c r="QL8" s="488" t="str">
        <f>IF(QH8&gt;0,IF(QJ8&lt;=$D8,"CUMPLE","NO CUMPLE"),"")</f>
        <v/>
      </c>
      <c r="QM8" s="487"/>
    </row>
    <row r="9" spans="1:455" ht="49.5" customHeight="1">
      <c r="A9" s="961"/>
      <c r="B9" s="468" t="s">
        <v>705</v>
      </c>
      <c r="C9" s="469" t="s">
        <v>407</v>
      </c>
      <c r="D9" s="479">
        <v>225910</v>
      </c>
      <c r="E9" s="489"/>
      <c r="F9" s="472"/>
      <c r="G9" s="473" t="str">
        <f t="shared" si="0"/>
        <v/>
      </c>
      <c r="H9" s="474" t="str">
        <f>IFERROR(G9/$D$9,"")</f>
        <v/>
      </c>
      <c r="I9" s="490" t="str">
        <f t="shared" ref="I9:I18" si="156">IF(E9&gt;0,IF(G9&lt;=$D9,"CUMPLE","NO CUMPLE"),"")</f>
        <v/>
      </c>
      <c r="J9" s="489"/>
      <c r="K9" s="472"/>
      <c r="L9" s="473" t="str">
        <f t="shared" si="1"/>
        <v/>
      </c>
      <c r="M9" s="474" t="str">
        <f t="shared" ref="M9:M18" si="157">IFERROR(L9/$D$8,"")</f>
        <v/>
      </c>
      <c r="N9" s="490" t="str">
        <f t="shared" ref="N9:N18" si="158">IF(J9&gt;0,IF(L9&lt;=$D9,"CUMPLE","NO CUMPLE"),"")</f>
        <v/>
      </c>
      <c r="O9" s="489"/>
      <c r="P9" s="472"/>
      <c r="Q9" s="473" t="str">
        <f t="shared" si="2"/>
        <v/>
      </c>
      <c r="R9" s="474" t="str">
        <f t="shared" ref="R9:R18" si="159">IFERROR(Q9/$D$8,"")</f>
        <v/>
      </c>
      <c r="S9" s="490" t="str">
        <f t="shared" si="3"/>
        <v/>
      </c>
      <c r="T9" s="489"/>
      <c r="U9" s="472"/>
      <c r="V9" s="473" t="str">
        <f t="shared" si="4"/>
        <v/>
      </c>
      <c r="W9" s="474" t="str">
        <f t="shared" ref="W9:W18" si="160">IFERROR(V9/$D$8,"")</f>
        <v/>
      </c>
      <c r="X9" s="490" t="str">
        <f t="shared" si="5"/>
        <v/>
      </c>
      <c r="Y9" s="489"/>
      <c r="Z9" s="472"/>
      <c r="AA9" s="473" t="str">
        <f t="shared" si="6"/>
        <v/>
      </c>
      <c r="AB9" s="474" t="str">
        <f t="shared" ref="AB9:AB18" si="161">IFERROR(AA9/$D$8,"")</f>
        <v/>
      </c>
      <c r="AC9" s="490" t="str">
        <f t="shared" si="7"/>
        <v/>
      </c>
      <c r="AD9" s="489"/>
      <c r="AE9" s="472"/>
      <c r="AF9" s="473" t="str">
        <f t="shared" si="8"/>
        <v/>
      </c>
      <c r="AG9" s="474" t="str">
        <f t="shared" ref="AG9:AG18" si="162">IFERROR(AF9/$D$8,"")</f>
        <v/>
      </c>
      <c r="AH9" s="490" t="str">
        <f t="shared" si="9"/>
        <v/>
      </c>
      <c r="AI9" s="489"/>
      <c r="AJ9" s="472"/>
      <c r="AK9" s="473" t="str">
        <f t="shared" si="10"/>
        <v/>
      </c>
      <c r="AL9" s="474" t="str">
        <f t="shared" ref="AL9:AL18" si="163">IFERROR(AK9/$D$8,"")</f>
        <v/>
      </c>
      <c r="AM9" s="490" t="str">
        <f t="shared" si="11"/>
        <v/>
      </c>
      <c r="AN9" s="489"/>
      <c r="AO9" s="472"/>
      <c r="AP9" s="473" t="str">
        <f t="shared" si="12"/>
        <v/>
      </c>
      <c r="AQ9" s="474" t="str">
        <f t="shared" ref="AQ9:AQ18" si="164">IFERROR(AP9/$D$8,"")</f>
        <v/>
      </c>
      <c r="AR9" s="490" t="str">
        <f t="shared" si="13"/>
        <v/>
      </c>
      <c r="AS9" s="489"/>
      <c r="AT9" s="472"/>
      <c r="AU9" s="473" t="str">
        <f t="shared" si="14"/>
        <v/>
      </c>
      <c r="AV9" s="474" t="str">
        <f t="shared" ref="AV9:AV18" si="165">IFERROR(AU9/$D$8,"")</f>
        <v/>
      </c>
      <c r="AW9" s="490" t="str">
        <f t="shared" si="15"/>
        <v/>
      </c>
      <c r="AX9" s="489"/>
      <c r="AY9" s="472"/>
      <c r="AZ9" s="473" t="str">
        <f t="shared" si="16"/>
        <v/>
      </c>
      <c r="BA9" s="474" t="str">
        <f t="shared" ref="BA9:BA18" si="166">IFERROR(AZ9/$D$8,"")</f>
        <v/>
      </c>
      <c r="BB9" s="490" t="str">
        <f t="shared" si="17"/>
        <v/>
      </c>
      <c r="BC9" s="489"/>
      <c r="BD9" s="472"/>
      <c r="BE9" s="473" t="str">
        <f t="shared" si="18"/>
        <v/>
      </c>
      <c r="BF9" s="474" t="str">
        <f t="shared" ref="BF9:BF18" si="167">IFERROR(BE9/$D$8,"")</f>
        <v/>
      </c>
      <c r="BG9" s="490" t="str">
        <f t="shared" si="19"/>
        <v/>
      </c>
      <c r="BH9" s="489"/>
      <c r="BI9" s="472"/>
      <c r="BJ9" s="473" t="str">
        <f t="shared" si="20"/>
        <v/>
      </c>
      <c r="BK9" s="474" t="str">
        <f t="shared" ref="BK9:BK18" si="168">IFERROR(BJ9/$D$8,"")</f>
        <v/>
      </c>
      <c r="BL9" s="490" t="str">
        <f t="shared" si="21"/>
        <v/>
      </c>
      <c r="BM9" s="489"/>
      <c r="BN9" s="472"/>
      <c r="BO9" s="473" t="str">
        <f t="shared" si="22"/>
        <v/>
      </c>
      <c r="BP9" s="474" t="str">
        <f t="shared" ref="BP9:BP18" si="169">IFERROR(BO9/$D$8,"")</f>
        <v/>
      </c>
      <c r="BQ9" s="490" t="str">
        <f t="shared" si="23"/>
        <v/>
      </c>
      <c r="BR9" s="489"/>
      <c r="BS9" s="472"/>
      <c r="BT9" s="473" t="str">
        <f t="shared" si="24"/>
        <v/>
      </c>
      <c r="BU9" s="474" t="str">
        <f t="shared" ref="BU9:BU18" si="170">IFERROR(BT9/$D$8,"")</f>
        <v/>
      </c>
      <c r="BV9" s="490" t="str">
        <f t="shared" si="25"/>
        <v/>
      </c>
      <c r="BW9" s="489"/>
      <c r="BX9" s="472"/>
      <c r="BY9" s="473" t="str">
        <f t="shared" si="26"/>
        <v/>
      </c>
      <c r="BZ9" s="474" t="str">
        <f t="shared" ref="BZ9:BZ18" si="171">IFERROR(BY9/$D$8,"")</f>
        <v/>
      </c>
      <c r="CA9" s="490" t="str">
        <f t="shared" si="27"/>
        <v/>
      </c>
      <c r="CB9" s="489"/>
      <c r="CC9" s="472"/>
      <c r="CD9" s="473" t="str">
        <f t="shared" si="28"/>
        <v/>
      </c>
      <c r="CE9" s="474" t="str">
        <f t="shared" ref="CE9:CE18" si="172">IFERROR(CD9/$D$8,"")</f>
        <v/>
      </c>
      <c r="CF9" s="490" t="str">
        <f t="shared" si="29"/>
        <v/>
      </c>
      <c r="CG9" s="489"/>
      <c r="CH9" s="472"/>
      <c r="CI9" s="473" t="str">
        <f t="shared" si="30"/>
        <v/>
      </c>
      <c r="CJ9" s="474" t="str">
        <f t="shared" ref="CJ9:CJ18" si="173">IFERROR(CI9/$D$8,"")</f>
        <v/>
      </c>
      <c r="CK9" s="490" t="str">
        <f t="shared" si="31"/>
        <v/>
      </c>
      <c r="CL9" s="489"/>
      <c r="CM9" s="472"/>
      <c r="CN9" s="473" t="str">
        <f t="shared" si="32"/>
        <v/>
      </c>
      <c r="CO9" s="474" t="str">
        <f t="shared" ref="CO9:CO18" si="174">IFERROR(CN9/$D$8,"")</f>
        <v/>
      </c>
      <c r="CP9" s="490" t="str">
        <f t="shared" si="33"/>
        <v/>
      </c>
      <c r="CQ9" s="489"/>
      <c r="CR9" s="472"/>
      <c r="CS9" s="473" t="str">
        <f t="shared" si="34"/>
        <v/>
      </c>
      <c r="CT9" s="474" t="str">
        <f t="shared" ref="CT9:CT18" si="175">IFERROR(CS9/$D$8,"")</f>
        <v/>
      </c>
      <c r="CU9" s="490" t="str">
        <f t="shared" si="35"/>
        <v/>
      </c>
      <c r="CV9" s="489"/>
      <c r="CW9" s="472"/>
      <c r="CX9" s="473" t="str">
        <f t="shared" si="36"/>
        <v/>
      </c>
      <c r="CY9" s="474" t="str">
        <f t="shared" ref="CY9:CY18" si="176">IFERROR(CX9/$D$8,"")</f>
        <v/>
      </c>
      <c r="CZ9" s="490" t="str">
        <f t="shared" si="37"/>
        <v/>
      </c>
      <c r="DA9" s="489"/>
      <c r="DB9" s="472"/>
      <c r="DC9" s="473" t="str">
        <f t="shared" si="38"/>
        <v/>
      </c>
      <c r="DD9" s="474" t="str">
        <f t="shared" ref="DD9:DD18" si="177">IFERROR(DC9/$D$8,"")</f>
        <v/>
      </c>
      <c r="DE9" s="490" t="str">
        <f t="shared" si="39"/>
        <v/>
      </c>
      <c r="DF9" s="489"/>
      <c r="DG9" s="472"/>
      <c r="DH9" s="473" t="str">
        <f t="shared" si="40"/>
        <v/>
      </c>
      <c r="DI9" s="474" t="str">
        <f t="shared" ref="DI9:DI18" si="178">IFERROR(DH9/$D$8,"")</f>
        <v/>
      </c>
      <c r="DJ9" s="490" t="str">
        <f t="shared" si="41"/>
        <v/>
      </c>
      <c r="DK9" s="489"/>
      <c r="DL9" s="472"/>
      <c r="DM9" s="473" t="str">
        <f t="shared" si="42"/>
        <v/>
      </c>
      <c r="DN9" s="474" t="str">
        <f t="shared" ref="DN9:DN18" si="179">IFERROR(DM9/$D$8,"")</f>
        <v/>
      </c>
      <c r="DO9" s="490" t="str">
        <f t="shared" si="43"/>
        <v/>
      </c>
      <c r="DP9" s="489"/>
      <c r="DQ9" s="472"/>
      <c r="DR9" s="473" t="str">
        <f t="shared" si="44"/>
        <v/>
      </c>
      <c r="DS9" s="474" t="str">
        <f t="shared" ref="DS9:DS18" si="180">IFERROR(DR9/$D$8,"")</f>
        <v/>
      </c>
      <c r="DT9" s="490" t="str">
        <f t="shared" si="45"/>
        <v/>
      </c>
      <c r="DU9" s="489"/>
      <c r="DV9" s="472"/>
      <c r="DW9" s="473" t="str">
        <f t="shared" si="46"/>
        <v/>
      </c>
      <c r="DX9" s="474" t="str">
        <f t="shared" ref="DX9:DX18" si="181">IFERROR(DW9/$D$8,"")</f>
        <v/>
      </c>
      <c r="DY9" s="490" t="str">
        <f t="shared" si="47"/>
        <v/>
      </c>
      <c r="DZ9" s="489"/>
      <c r="EA9" s="472"/>
      <c r="EB9" s="473" t="str">
        <f t="shared" si="48"/>
        <v/>
      </c>
      <c r="EC9" s="474" t="str">
        <f t="shared" ref="EC9:EC18" si="182">IFERROR(EB9/$D$8,"")</f>
        <v/>
      </c>
      <c r="ED9" s="490" t="str">
        <f t="shared" si="49"/>
        <v/>
      </c>
      <c r="EE9" s="489"/>
      <c r="EF9" s="472"/>
      <c r="EG9" s="473" t="str">
        <f t="shared" si="50"/>
        <v/>
      </c>
      <c r="EH9" s="474" t="str">
        <f t="shared" ref="EH9:EH18" si="183">IFERROR(EG9/$D$8,"")</f>
        <v/>
      </c>
      <c r="EI9" s="490" t="str">
        <f t="shared" si="51"/>
        <v/>
      </c>
      <c r="EJ9" s="489"/>
      <c r="EK9" s="472"/>
      <c r="EL9" s="473" t="str">
        <f t="shared" si="52"/>
        <v/>
      </c>
      <c r="EM9" s="474" t="str">
        <f t="shared" ref="EM9:EM18" si="184">IFERROR(EL9/$D$8,"")</f>
        <v/>
      </c>
      <c r="EN9" s="490" t="str">
        <f t="shared" si="53"/>
        <v/>
      </c>
      <c r="EO9" s="489"/>
      <c r="EP9" s="472"/>
      <c r="EQ9" s="473" t="str">
        <f t="shared" si="54"/>
        <v/>
      </c>
      <c r="ER9" s="474" t="str">
        <f t="shared" ref="ER9:ER18" si="185">IFERROR(EQ9/$D$8,"")</f>
        <v/>
      </c>
      <c r="ES9" s="490" t="str">
        <f t="shared" si="55"/>
        <v/>
      </c>
      <c r="ET9" s="489"/>
      <c r="EU9" s="472"/>
      <c r="EV9" s="473" t="str">
        <f t="shared" si="56"/>
        <v/>
      </c>
      <c r="EW9" s="474" t="str">
        <f t="shared" ref="EW9:EW18" si="186">IFERROR(EV9/$D$8,"")</f>
        <v/>
      </c>
      <c r="EX9" s="490" t="str">
        <f t="shared" si="57"/>
        <v/>
      </c>
      <c r="EY9" s="489"/>
      <c r="EZ9" s="472"/>
      <c r="FA9" s="473" t="str">
        <f t="shared" si="58"/>
        <v/>
      </c>
      <c r="FB9" s="474" t="str">
        <f t="shared" ref="FB9:FB18" si="187">IFERROR(FA9/$D$8,"")</f>
        <v/>
      </c>
      <c r="FC9" s="490" t="str">
        <f t="shared" si="59"/>
        <v/>
      </c>
      <c r="FD9" s="489"/>
      <c r="FE9" s="472"/>
      <c r="FF9" s="473" t="str">
        <f t="shared" si="60"/>
        <v/>
      </c>
      <c r="FG9" s="474" t="str">
        <f t="shared" ref="FG9:FG18" si="188">IFERROR(FF9/$D$8,"")</f>
        <v/>
      </c>
      <c r="FH9" s="490" t="str">
        <f t="shared" si="61"/>
        <v/>
      </c>
      <c r="FI9" s="489"/>
      <c r="FJ9" s="472"/>
      <c r="FK9" s="473" t="str">
        <f t="shared" si="62"/>
        <v/>
      </c>
      <c r="FL9" s="474" t="str">
        <f t="shared" ref="FL9:FL18" si="189">IFERROR(FK9/$D$8,"")</f>
        <v/>
      </c>
      <c r="FM9" s="490" t="str">
        <f t="shared" si="63"/>
        <v/>
      </c>
      <c r="FN9" s="489"/>
      <c r="FO9" s="472"/>
      <c r="FP9" s="473" t="str">
        <f t="shared" si="64"/>
        <v/>
      </c>
      <c r="FQ9" s="474" t="str">
        <f t="shared" ref="FQ9:FQ18" si="190">IFERROR(FP9/$D$8,"")</f>
        <v/>
      </c>
      <c r="FR9" s="490" t="str">
        <f t="shared" si="65"/>
        <v/>
      </c>
      <c r="FS9" s="489"/>
      <c r="FT9" s="472"/>
      <c r="FU9" s="473" t="str">
        <f t="shared" si="66"/>
        <v/>
      </c>
      <c r="FV9" s="474" t="str">
        <f t="shared" ref="FV9:FV18" si="191">IFERROR(FU9/$D$8,"")</f>
        <v/>
      </c>
      <c r="FW9" s="490" t="str">
        <f t="shared" si="67"/>
        <v/>
      </c>
      <c r="FX9" s="489"/>
      <c r="FY9" s="472"/>
      <c r="FZ9" s="473" t="str">
        <f t="shared" si="68"/>
        <v/>
      </c>
      <c r="GA9" s="474" t="str">
        <f t="shared" ref="GA9:GA18" si="192">IFERROR(FZ9/$D$8,"")</f>
        <v/>
      </c>
      <c r="GB9" s="490" t="str">
        <f t="shared" si="69"/>
        <v/>
      </c>
      <c r="GC9" s="489"/>
      <c r="GD9" s="472"/>
      <c r="GE9" s="473" t="str">
        <f t="shared" si="70"/>
        <v/>
      </c>
      <c r="GF9" s="474" t="str">
        <f t="shared" ref="GF9:GF18" si="193">IFERROR(GE9/$D$8,"")</f>
        <v/>
      </c>
      <c r="GG9" s="490" t="str">
        <f t="shared" si="71"/>
        <v/>
      </c>
      <c r="GH9" s="489"/>
      <c r="GI9" s="472"/>
      <c r="GJ9" s="473" t="str">
        <f t="shared" si="72"/>
        <v/>
      </c>
      <c r="GK9" s="474" t="str">
        <f t="shared" ref="GK9:GK18" si="194">IFERROR(GJ9/$D$8,"")</f>
        <v/>
      </c>
      <c r="GL9" s="490" t="str">
        <f t="shared" si="73"/>
        <v/>
      </c>
      <c r="GM9" s="489"/>
      <c r="GN9" s="472"/>
      <c r="GO9" s="473" t="str">
        <f t="shared" si="74"/>
        <v/>
      </c>
      <c r="GP9" s="474" t="str">
        <f t="shared" ref="GP9:GP18" si="195">IFERROR(GO9/$D$8,"")</f>
        <v/>
      </c>
      <c r="GQ9" s="490" t="str">
        <f t="shared" si="75"/>
        <v/>
      </c>
      <c r="GR9" s="489"/>
      <c r="GS9" s="472"/>
      <c r="GT9" s="473" t="str">
        <f t="shared" si="76"/>
        <v/>
      </c>
      <c r="GU9" s="474" t="str">
        <f t="shared" ref="GU9:GU18" si="196">IFERROR(GT9/$D$8,"")</f>
        <v/>
      </c>
      <c r="GV9" s="490" t="str">
        <f t="shared" si="77"/>
        <v/>
      </c>
      <c r="GW9" s="489"/>
      <c r="GX9" s="472"/>
      <c r="GY9" s="473" t="str">
        <f t="shared" si="78"/>
        <v/>
      </c>
      <c r="GZ9" s="474" t="str">
        <f t="shared" ref="GZ9:GZ18" si="197">IFERROR(GY9/$D$8,"")</f>
        <v/>
      </c>
      <c r="HA9" s="490" t="str">
        <f t="shared" si="79"/>
        <v/>
      </c>
      <c r="HB9" s="489"/>
      <c r="HC9" s="472"/>
      <c r="HD9" s="473" t="str">
        <f t="shared" si="80"/>
        <v/>
      </c>
      <c r="HE9" s="474" t="str">
        <f t="shared" ref="HE9:HE18" si="198">IFERROR(HD9/$D$8,"")</f>
        <v/>
      </c>
      <c r="HF9" s="490" t="str">
        <f t="shared" si="81"/>
        <v/>
      </c>
      <c r="HG9" s="489"/>
      <c r="HH9" s="472"/>
      <c r="HI9" s="473" t="str">
        <f t="shared" si="82"/>
        <v/>
      </c>
      <c r="HJ9" s="474" t="str">
        <f t="shared" ref="HJ9:HJ18" si="199">IFERROR(HI9/$D$8,"")</f>
        <v/>
      </c>
      <c r="HK9" s="490" t="str">
        <f t="shared" si="83"/>
        <v/>
      </c>
      <c r="HL9" s="489"/>
      <c r="HM9" s="472"/>
      <c r="HN9" s="473" t="str">
        <f t="shared" si="84"/>
        <v/>
      </c>
      <c r="HO9" s="474" t="str">
        <f t="shared" ref="HO9:HO18" si="200">IFERROR(HN9/$D$8,"")</f>
        <v/>
      </c>
      <c r="HP9" s="490" t="str">
        <f t="shared" si="85"/>
        <v/>
      </c>
      <c r="HQ9" s="489"/>
      <c r="HR9" s="472"/>
      <c r="HS9" s="473" t="str">
        <f t="shared" si="86"/>
        <v/>
      </c>
      <c r="HT9" s="474" t="str">
        <f t="shared" ref="HT9:HT18" si="201">IFERROR(HS9/$D$8,"")</f>
        <v/>
      </c>
      <c r="HU9" s="490" t="str">
        <f t="shared" si="87"/>
        <v/>
      </c>
      <c r="HV9" s="489"/>
      <c r="HW9" s="472"/>
      <c r="HX9" s="473" t="str">
        <f t="shared" si="88"/>
        <v/>
      </c>
      <c r="HY9" s="474" t="str">
        <f t="shared" ref="HY9:HY18" si="202">IFERROR(HX9/$D$8,"")</f>
        <v/>
      </c>
      <c r="HZ9" s="490" t="str">
        <f t="shared" si="89"/>
        <v/>
      </c>
      <c r="IA9" s="489"/>
      <c r="IB9" s="472"/>
      <c r="IC9" s="473" t="str">
        <f t="shared" si="90"/>
        <v/>
      </c>
      <c r="ID9" s="474" t="str">
        <f t="shared" ref="ID9:ID18" si="203">IFERROR(IC9/$D$8,"")</f>
        <v/>
      </c>
      <c r="IE9" s="490" t="str">
        <f t="shared" si="91"/>
        <v/>
      </c>
      <c r="IF9" s="489"/>
      <c r="IG9" s="472"/>
      <c r="IH9" s="473" t="str">
        <f t="shared" si="92"/>
        <v/>
      </c>
      <c r="II9" s="474" t="str">
        <f t="shared" ref="II9:II18" si="204">IFERROR(IH9/$D$8,"")</f>
        <v/>
      </c>
      <c r="IJ9" s="490" t="str">
        <f t="shared" si="93"/>
        <v/>
      </c>
      <c r="IK9" s="489"/>
      <c r="IL9" s="472"/>
      <c r="IM9" s="473" t="str">
        <f t="shared" si="94"/>
        <v/>
      </c>
      <c r="IN9" s="474" t="str">
        <f t="shared" ref="IN9:IN18" si="205">IFERROR(IM9/$D$8,"")</f>
        <v/>
      </c>
      <c r="IO9" s="490" t="str">
        <f t="shared" si="95"/>
        <v/>
      </c>
      <c r="IP9" s="489"/>
      <c r="IQ9" s="472"/>
      <c r="IR9" s="473" t="str">
        <f t="shared" si="96"/>
        <v/>
      </c>
      <c r="IS9" s="474" t="str">
        <f t="shared" ref="IS9:IS18" si="206">IFERROR(IR9/$D$8,"")</f>
        <v/>
      </c>
      <c r="IT9" s="490" t="str">
        <f t="shared" si="97"/>
        <v/>
      </c>
      <c r="IU9" s="489"/>
      <c r="IV9" s="472"/>
      <c r="IW9" s="473" t="str">
        <f t="shared" si="98"/>
        <v/>
      </c>
      <c r="IX9" s="474" t="str">
        <f t="shared" ref="IX9:IX18" si="207">IFERROR(IW9/$D$8,"")</f>
        <v/>
      </c>
      <c r="IY9" s="490" t="str">
        <f t="shared" si="99"/>
        <v/>
      </c>
      <c r="IZ9" s="489"/>
      <c r="JA9" s="472"/>
      <c r="JB9" s="473" t="str">
        <f t="shared" si="100"/>
        <v/>
      </c>
      <c r="JC9" s="474" t="str">
        <f t="shared" ref="JC9:JC18" si="208">IFERROR(JB9/$D$8,"")</f>
        <v/>
      </c>
      <c r="JD9" s="490" t="str">
        <f t="shared" si="101"/>
        <v/>
      </c>
      <c r="JE9" s="489"/>
      <c r="JF9" s="472"/>
      <c r="JG9" s="473" t="str">
        <f t="shared" si="102"/>
        <v/>
      </c>
      <c r="JH9" s="474" t="str">
        <f t="shared" ref="JH9:JH18" si="209">IFERROR(JG9/$D$8,"")</f>
        <v/>
      </c>
      <c r="JI9" s="490" t="str">
        <f t="shared" si="103"/>
        <v/>
      </c>
      <c r="JJ9" s="489"/>
      <c r="JK9" s="472"/>
      <c r="JL9" s="473" t="str">
        <f t="shared" si="104"/>
        <v/>
      </c>
      <c r="JM9" s="474" t="str">
        <f t="shared" ref="JM9:JM18" si="210">IFERROR(JL9/$D$8,"")</f>
        <v/>
      </c>
      <c r="JN9" s="490" t="str">
        <f t="shared" si="105"/>
        <v/>
      </c>
      <c r="JO9" s="489"/>
      <c r="JP9" s="472"/>
      <c r="JQ9" s="473" t="str">
        <f t="shared" si="106"/>
        <v/>
      </c>
      <c r="JR9" s="474" t="str">
        <f t="shared" ref="JR9:JR18" si="211">IFERROR(JQ9/$D$8,"")</f>
        <v/>
      </c>
      <c r="JS9" s="490" t="str">
        <f t="shared" si="107"/>
        <v/>
      </c>
      <c r="JT9" s="489"/>
      <c r="JU9" s="472"/>
      <c r="JV9" s="473" t="str">
        <f t="shared" si="108"/>
        <v/>
      </c>
      <c r="JW9" s="474" t="str">
        <f t="shared" ref="JW9:JW18" si="212">IFERROR(JV9/$D$8,"")</f>
        <v/>
      </c>
      <c r="JX9" s="490" t="str">
        <f t="shared" si="109"/>
        <v/>
      </c>
      <c r="JY9" s="489"/>
      <c r="JZ9" s="472"/>
      <c r="KA9" s="473" t="str">
        <f t="shared" si="110"/>
        <v/>
      </c>
      <c r="KB9" s="474" t="str">
        <f t="shared" ref="KB9:KB18" si="213">IFERROR(KA9/$D$8,"")</f>
        <v/>
      </c>
      <c r="KC9" s="490" t="str">
        <f t="shared" si="111"/>
        <v/>
      </c>
      <c r="KD9" s="489"/>
      <c r="KE9" s="472"/>
      <c r="KF9" s="473" t="str">
        <f t="shared" si="112"/>
        <v/>
      </c>
      <c r="KG9" s="474" t="str">
        <f t="shared" ref="KG9:KG18" si="214">IFERROR(KF9/$D$8,"")</f>
        <v/>
      </c>
      <c r="KH9" s="490" t="str">
        <f t="shared" si="113"/>
        <v/>
      </c>
      <c r="KI9" s="489"/>
      <c r="KJ9" s="472"/>
      <c r="KK9" s="473" t="str">
        <f t="shared" si="114"/>
        <v/>
      </c>
      <c r="KL9" s="474" t="str">
        <f t="shared" ref="KL9:KL18" si="215">IFERROR(KK9/$D$8,"")</f>
        <v/>
      </c>
      <c r="KM9" s="490" t="str">
        <f t="shared" si="115"/>
        <v/>
      </c>
      <c r="KN9" s="489"/>
      <c r="KO9" s="472"/>
      <c r="KP9" s="473" t="str">
        <f t="shared" si="116"/>
        <v/>
      </c>
      <c r="KQ9" s="474" t="str">
        <f t="shared" ref="KQ9:KQ18" si="216">IFERROR(KP9/$D$8,"")</f>
        <v/>
      </c>
      <c r="KR9" s="490" t="str">
        <f t="shared" si="117"/>
        <v/>
      </c>
      <c r="KS9" s="489"/>
      <c r="KT9" s="472"/>
      <c r="KU9" s="473" t="str">
        <f t="shared" si="118"/>
        <v/>
      </c>
      <c r="KV9" s="474" t="str">
        <f t="shared" ref="KV9:KV18" si="217">IFERROR(KU9/$D$8,"")</f>
        <v/>
      </c>
      <c r="KW9" s="490" t="str">
        <f t="shared" si="119"/>
        <v/>
      </c>
      <c r="KX9" s="489"/>
      <c r="KY9" s="472"/>
      <c r="KZ9" s="473" t="str">
        <f t="shared" si="120"/>
        <v/>
      </c>
      <c r="LA9" s="474" t="str">
        <f t="shared" ref="LA9:LA18" si="218">IFERROR(KZ9/$D$8,"")</f>
        <v/>
      </c>
      <c r="LB9" s="490" t="str">
        <f t="shared" si="121"/>
        <v/>
      </c>
      <c r="LC9" s="489"/>
      <c r="LD9" s="472"/>
      <c r="LE9" s="473" t="str">
        <f t="shared" si="122"/>
        <v/>
      </c>
      <c r="LF9" s="474" t="str">
        <f t="shared" ref="LF9:LF18" si="219">IFERROR(LE9/$D$8,"")</f>
        <v/>
      </c>
      <c r="LG9" s="490" t="str">
        <f t="shared" si="123"/>
        <v/>
      </c>
      <c r="LH9" s="489"/>
      <c r="LI9" s="472"/>
      <c r="LJ9" s="473" t="str">
        <f t="shared" si="124"/>
        <v/>
      </c>
      <c r="LK9" s="474" t="str">
        <f t="shared" ref="LK9:LK18" si="220">IFERROR(LJ9/$D$8,"")</f>
        <v/>
      </c>
      <c r="LL9" s="490" t="str">
        <f t="shared" si="125"/>
        <v/>
      </c>
      <c r="LM9" s="489"/>
      <c r="LN9" s="472"/>
      <c r="LO9" s="473" t="str">
        <f t="shared" si="126"/>
        <v/>
      </c>
      <c r="LP9" s="474" t="str">
        <f t="shared" ref="LP9:LP18" si="221">IFERROR(LO9/$D$8,"")</f>
        <v/>
      </c>
      <c r="LQ9" s="490" t="str">
        <f t="shared" si="127"/>
        <v/>
      </c>
      <c r="LR9" s="489"/>
      <c r="LS9" s="472"/>
      <c r="LT9" s="473" t="str">
        <f t="shared" si="128"/>
        <v/>
      </c>
      <c r="LU9" s="474" t="str">
        <f t="shared" ref="LU9:LU18" si="222">IFERROR(LT9/$D$8,"")</f>
        <v/>
      </c>
      <c r="LV9" s="490" t="str">
        <f t="shared" si="129"/>
        <v/>
      </c>
      <c r="LW9" s="489"/>
      <c r="LX9" s="472"/>
      <c r="LY9" s="473" t="str">
        <f t="shared" si="130"/>
        <v/>
      </c>
      <c r="LZ9" s="474" t="str">
        <f t="shared" ref="LZ9:LZ18" si="223">IFERROR(LY9/$D$8,"")</f>
        <v/>
      </c>
      <c r="MA9" s="490" t="str">
        <f t="shared" si="131"/>
        <v/>
      </c>
      <c r="MB9" s="489"/>
      <c r="MC9" s="472"/>
      <c r="MD9" s="473" t="str">
        <f t="shared" si="132"/>
        <v/>
      </c>
      <c r="ME9" s="474" t="str">
        <f t="shared" ref="ME9:ME18" si="224">IFERROR(MD9/$D$8,"")</f>
        <v/>
      </c>
      <c r="MF9" s="490" t="str">
        <f t="shared" si="133"/>
        <v/>
      </c>
      <c r="MG9" s="489"/>
      <c r="MH9" s="472"/>
      <c r="MI9" s="473" t="str">
        <f t="shared" si="134"/>
        <v/>
      </c>
      <c r="MJ9" s="474" t="str">
        <f t="shared" ref="MJ9:MJ18" si="225">IFERROR(MI9/$D$8,"")</f>
        <v/>
      </c>
      <c r="MK9" s="490" t="str">
        <f t="shared" si="135"/>
        <v/>
      </c>
      <c r="ML9" s="489"/>
      <c r="MM9" s="472"/>
      <c r="MN9" s="473" t="str">
        <f t="shared" si="136"/>
        <v/>
      </c>
      <c r="MO9" s="474" t="str">
        <f t="shared" ref="MO9:MO18" si="226">IFERROR(MN9/$D$8,"")</f>
        <v/>
      </c>
      <c r="MP9" s="490" t="str">
        <f t="shared" si="137"/>
        <v/>
      </c>
      <c r="MQ9" s="489"/>
      <c r="MR9" s="472"/>
      <c r="MS9" s="473" t="str">
        <f t="shared" si="138"/>
        <v/>
      </c>
      <c r="MT9" s="474" t="str">
        <f t="shared" ref="MT9:MT18" si="227">IFERROR(MS9/$D$8,"")</f>
        <v/>
      </c>
      <c r="MU9" s="490" t="str">
        <f t="shared" si="139"/>
        <v/>
      </c>
      <c r="MV9" s="489"/>
      <c r="MW9" s="472"/>
      <c r="MX9" s="473" t="str">
        <f t="shared" si="140"/>
        <v/>
      </c>
      <c r="MY9" s="474" t="str">
        <f t="shared" ref="MY9:MY18" si="228">IFERROR(MX9/$D$8,"")</f>
        <v/>
      </c>
      <c r="MZ9" s="490" t="str">
        <f t="shared" si="141"/>
        <v/>
      </c>
      <c r="NA9" s="489"/>
      <c r="NB9" s="472"/>
      <c r="NC9" s="473" t="str">
        <f t="shared" si="142"/>
        <v/>
      </c>
      <c r="ND9" s="474" t="str">
        <f t="shared" ref="ND9:ND18" si="229">IFERROR(NC9/$D$8,"")</f>
        <v/>
      </c>
      <c r="NE9" s="490" t="str">
        <f t="shared" si="143"/>
        <v/>
      </c>
      <c r="NF9" s="489"/>
      <c r="NG9" s="472"/>
      <c r="NH9" s="473" t="str">
        <f t="shared" si="144"/>
        <v/>
      </c>
      <c r="NI9" s="474" t="str">
        <f t="shared" ref="NI9:NI18" si="230">IFERROR(NH9/$D$8,"")</f>
        <v/>
      </c>
      <c r="NJ9" s="490" t="str">
        <f t="shared" si="145"/>
        <v/>
      </c>
      <c r="NK9" s="489"/>
      <c r="NL9" s="472"/>
      <c r="NM9" s="473" t="str">
        <f t="shared" si="146"/>
        <v/>
      </c>
      <c r="NN9" s="474" t="str">
        <f t="shared" ref="NN9:NN18" si="231">IFERROR(NM9/$D$8,"")</f>
        <v/>
      </c>
      <c r="NO9" s="490" t="str">
        <f t="shared" si="147"/>
        <v/>
      </c>
      <c r="NP9" s="489"/>
      <c r="NQ9" s="472"/>
      <c r="NR9" s="473" t="str">
        <f t="shared" si="148"/>
        <v/>
      </c>
      <c r="NS9" s="474" t="str">
        <f t="shared" ref="NS9:NS18" si="232">IFERROR(NR9/$D$8,"")</f>
        <v/>
      </c>
      <c r="NT9" s="490" t="str">
        <f t="shared" si="149"/>
        <v/>
      </c>
      <c r="NU9" s="489"/>
      <c r="NV9" s="472"/>
      <c r="NW9" s="473" t="str">
        <f t="shared" si="150"/>
        <v/>
      </c>
      <c r="NX9" s="474" t="str">
        <f t="shared" ref="NX9:NX18" si="233">IFERROR(NW9/$D$8,"")</f>
        <v/>
      </c>
      <c r="NY9" s="490" t="str">
        <f t="shared" si="151"/>
        <v/>
      </c>
      <c r="NZ9" s="489"/>
      <c r="OA9" s="472"/>
      <c r="OB9" s="473" t="str">
        <f t="shared" si="152"/>
        <v/>
      </c>
      <c r="OC9" s="474" t="str">
        <f t="shared" ref="OC9:OC18" si="234">IFERROR(OB9/$D$8,"")</f>
        <v/>
      </c>
      <c r="OD9" s="490" t="str">
        <f t="shared" si="153"/>
        <v/>
      </c>
      <c r="OE9" s="489"/>
      <c r="OF9" s="472"/>
      <c r="OG9" s="473" t="str">
        <f t="shared" si="154"/>
        <v/>
      </c>
      <c r="OH9" s="474" t="str">
        <f t="shared" ref="OH9:OH18" si="235">IFERROR(OG9/$D$8,"")</f>
        <v/>
      </c>
      <c r="OI9" s="490" t="str">
        <f t="shared" si="155"/>
        <v/>
      </c>
      <c r="OJ9" s="489"/>
      <c r="OK9" s="472"/>
      <c r="OL9" s="473" t="str">
        <f t="shared" ref="OL9:OL18" si="236">+IF(OJ9&gt;0,OJ9/OK9,"")</f>
        <v/>
      </c>
      <c r="OM9" s="474" t="str">
        <f t="shared" ref="OM9:OM18" si="237">IFERROR(OL9/$D$8,"")</f>
        <v/>
      </c>
      <c r="ON9" s="490" t="str">
        <f t="shared" ref="ON9:ON18" si="238">IF(OJ9&gt;0,IF(OL9&lt;=$D9,"CUMPLE","NO CUMPLE"),"")</f>
        <v/>
      </c>
      <c r="OO9" s="489"/>
      <c r="OP9" s="472"/>
      <c r="OQ9" s="473" t="str">
        <f t="shared" ref="OQ9:OQ18" si="239">+IF(OO9&gt;0,OO9/OP9,"")</f>
        <v/>
      </c>
      <c r="OR9" s="474" t="str">
        <f t="shared" ref="OR9:OR18" si="240">IFERROR(OQ9/$D$8,"")</f>
        <v/>
      </c>
      <c r="OS9" s="490" t="str">
        <f t="shared" ref="OS9:OS18" si="241">IF(OO9&gt;0,IF(OQ9&lt;=$D9,"CUMPLE","NO CUMPLE"),"")</f>
        <v/>
      </c>
      <c r="OT9" s="489"/>
      <c r="OU9" s="472"/>
      <c r="OV9" s="473" t="str">
        <f t="shared" ref="OV9:OV18" si="242">+IF(OT9&gt;0,OT9/OU9,"")</f>
        <v/>
      </c>
      <c r="OW9" s="474" t="str">
        <f t="shared" ref="OW9:OW18" si="243">IFERROR(OV9/$D$8,"")</f>
        <v/>
      </c>
      <c r="OX9" s="490" t="str">
        <f t="shared" ref="OX9:OX18" si="244">IF(OT9&gt;0,IF(OV9&lt;=$D9,"CUMPLE","NO CUMPLE"),"")</f>
        <v/>
      </c>
      <c r="OY9" s="489"/>
      <c r="OZ9" s="472"/>
      <c r="PA9" s="473" t="str">
        <f t="shared" ref="PA9:PA18" si="245">+IF(OY9&gt;0,OY9/OZ9,"")</f>
        <v/>
      </c>
      <c r="PB9" s="474" t="str">
        <f t="shared" ref="PB9:PB18" si="246">IFERROR(PA9/$D$8,"")</f>
        <v/>
      </c>
      <c r="PC9" s="490" t="str">
        <f t="shared" ref="PC9:PC18" si="247">IF(OY9&gt;0,IF(PA9&lt;=$D9,"CUMPLE","NO CUMPLE"),"")</f>
        <v/>
      </c>
      <c r="PD9" s="489"/>
      <c r="PE9" s="472"/>
      <c r="PF9" s="473" t="str">
        <f t="shared" ref="PF9:PF18" si="248">+IF(PD9&gt;0,PD9/PE9,"")</f>
        <v/>
      </c>
      <c r="PG9" s="474" t="str">
        <f t="shared" ref="PG9:PG18" si="249">IFERROR(PF9/$D$8,"")</f>
        <v/>
      </c>
      <c r="PH9" s="490" t="str">
        <f t="shared" ref="PH9:PH18" si="250">IF(PD9&gt;0,IF(PF9&lt;=$D9,"CUMPLE","NO CUMPLE"),"")</f>
        <v/>
      </c>
      <c r="PI9" s="489"/>
      <c r="PJ9" s="472"/>
      <c r="PK9" s="473" t="str">
        <f t="shared" ref="PK9:PK18" si="251">+IF(PI9&gt;0,PI9/PJ9,"")</f>
        <v/>
      </c>
      <c r="PL9" s="474" t="str">
        <f t="shared" ref="PL9:PL18" si="252">IFERROR(PK9/$D$8,"")</f>
        <v/>
      </c>
      <c r="PM9" s="490" t="str">
        <f t="shared" ref="PM9:PM18" si="253">IF(PI9&gt;0,IF(PK9&lt;=$D9,"CUMPLE","NO CUMPLE"),"")</f>
        <v/>
      </c>
      <c r="PN9" s="489"/>
      <c r="PO9" s="472"/>
      <c r="PP9" s="473" t="str">
        <f t="shared" ref="PP9:PP18" si="254">+IF(PN9&gt;0,PN9/PO9,"")</f>
        <v/>
      </c>
      <c r="PQ9" s="474" t="str">
        <f t="shared" ref="PQ9:PQ18" si="255">IFERROR(PP9/$D$8,"")</f>
        <v/>
      </c>
      <c r="PR9" s="490" t="str">
        <f t="shared" ref="PR9:PR18" si="256">IF(PN9&gt;0,IF(PP9&lt;=$D9,"CUMPLE","NO CUMPLE"),"")</f>
        <v/>
      </c>
      <c r="PS9" s="489"/>
      <c r="PT9" s="472"/>
      <c r="PU9" s="473" t="str">
        <f t="shared" ref="PU9:PU18" si="257">+IF(PS9&gt;0,PS9/PT9,"")</f>
        <v/>
      </c>
      <c r="PV9" s="474" t="str">
        <f t="shared" ref="PV9:PV18" si="258">IFERROR(PU9/$D$8,"")</f>
        <v/>
      </c>
      <c r="PW9" s="490" t="str">
        <f t="shared" ref="PW9:PW18" si="259">IF(PS9&gt;0,IF(PU9&lt;=$D9,"CUMPLE","NO CUMPLE"),"")</f>
        <v/>
      </c>
      <c r="PX9" s="489"/>
      <c r="PY9" s="472"/>
      <c r="PZ9" s="473" t="str">
        <f t="shared" ref="PZ9:PZ18" si="260">+IF(PX9&gt;0,PX9/PY9,"")</f>
        <v/>
      </c>
      <c r="QA9" s="474" t="str">
        <f t="shared" ref="QA9:QA18" si="261">IFERROR(PZ9/$D$8,"")</f>
        <v/>
      </c>
      <c r="QB9" s="490" t="str">
        <f t="shared" ref="QB9:QB18" si="262">IF(PX9&gt;0,IF(PZ9&lt;=$D9,"CUMPLE","NO CUMPLE"),"")</f>
        <v/>
      </c>
      <c r="QC9" s="489"/>
      <c r="QD9" s="472"/>
      <c r="QE9" s="473" t="str">
        <f t="shared" ref="QE9:QE18" si="263">+IF(QC9&gt;0,QC9/QD9,"")</f>
        <v/>
      </c>
      <c r="QF9" s="474" t="str">
        <f t="shared" ref="QF9:QF18" si="264">IFERROR(QE9/$D$8,"")</f>
        <v/>
      </c>
      <c r="QG9" s="490" t="str">
        <f t="shared" ref="QG9:QG18" si="265">IF(QC9&gt;0,IF(QE9&lt;=$D9,"CUMPLE","NO CUMPLE"),"")</f>
        <v/>
      </c>
      <c r="QH9" s="489"/>
      <c r="QI9" s="472"/>
      <c r="QJ9" s="473" t="str">
        <f t="shared" ref="QJ9:QJ18" si="266">+IF(QH9&gt;0,QH9/QI9,"")</f>
        <v/>
      </c>
      <c r="QK9" s="474" t="str">
        <f t="shared" ref="QK9:QK18" si="267">IFERROR(QJ9/$D$8,"")</f>
        <v/>
      </c>
      <c r="QL9" s="490" t="str">
        <f t="shared" ref="QL9:QL18" si="268">IF(QH9&gt;0,IF(QJ9&lt;=$D9,"CUMPLE","NO CUMPLE"),"")</f>
        <v/>
      </c>
      <c r="QM9" s="474"/>
    </row>
    <row r="10" spans="1:455" ht="49.5" customHeight="1">
      <c r="A10" s="961"/>
      <c r="B10" s="468" t="s">
        <v>706</v>
      </c>
      <c r="C10" s="469" t="s">
        <v>407</v>
      </c>
      <c r="D10" s="479">
        <v>289240</v>
      </c>
      <c r="E10" s="489"/>
      <c r="F10" s="472"/>
      <c r="G10" s="473" t="str">
        <f t="shared" si="0"/>
        <v/>
      </c>
      <c r="H10" s="474" t="str">
        <f>IFERROR(G10/$D$10,"")</f>
        <v/>
      </c>
      <c r="I10" s="490" t="str">
        <f t="shared" si="156"/>
        <v/>
      </c>
      <c r="J10" s="489"/>
      <c r="K10" s="472"/>
      <c r="L10" s="473" t="str">
        <f t="shared" si="1"/>
        <v/>
      </c>
      <c r="M10" s="474" t="str">
        <f t="shared" si="157"/>
        <v/>
      </c>
      <c r="N10" s="490" t="str">
        <f t="shared" si="158"/>
        <v/>
      </c>
      <c r="O10" s="489"/>
      <c r="P10" s="472"/>
      <c r="Q10" s="473" t="str">
        <f t="shared" si="2"/>
        <v/>
      </c>
      <c r="R10" s="474" t="str">
        <f t="shared" si="159"/>
        <v/>
      </c>
      <c r="S10" s="490" t="str">
        <f t="shared" si="3"/>
        <v/>
      </c>
      <c r="T10" s="489"/>
      <c r="U10" s="472"/>
      <c r="V10" s="473" t="str">
        <f t="shared" si="4"/>
        <v/>
      </c>
      <c r="W10" s="474" t="str">
        <f t="shared" si="160"/>
        <v/>
      </c>
      <c r="X10" s="490" t="str">
        <f t="shared" si="5"/>
        <v/>
      </c>
      <c r="Y10" s="489"/>
      <c r="Z10" s="472"/>
      <c r="AA10" s="473" t="str">
        <f t="shared" si="6"/>
        <v/>
      </c>
      <c r="AB10" s="474" t="str">
        <f t="shared" si="161"/>
        <v/>
      </c>
      <c r="AC10" s="490" t="str">
        <f t="shared" si="7"/>
        <v/>
      </c>
      <c r="AD10" s="489"/>
      <c r="AE10" s="472"/>
      <c r="AF10" s="473" t="str">
        <f t="shared" si="8"/>
        <v/>
      </c>
      <c r="AG10" s="474" t="str">
        <f t="shared" si="162"/>
        <v/>
      </c>
      <c r="AH10" s="490" t="str">
        <f t="shared" si="9"/>
        <v/>
      </c>
      <c r="AI10" s="489"/>
      <c r="AJ10" s="472"/>
      <c r="AK10" s="473" t="str">
        <f t="shared" si="10"/>
        <v/>
      </c>
      <c r="AL10" s="474" t="str">
        <f t="shared" si="163"/>
        <v/>
      </c>
      <c r="AM10" s="490" t="str">
        <f t="shared" si="11"/>
        <v/>
      </c>
      <c r="AN10" s="489"/>
      <c r="AO10" s="472"/>
      <c r="AP10" s="473" t="str">
        <f t="shared" si="12"/>
        <v/>
      </c>
      <c r="AQ10" s="474" t="str">
        <f t="shared" si="164"/>
        <v/>
      </c>
      <c r="AR10" s="490" t="str">
        <f t="shared" si="13"/>
        <v/>
      </c>
      <c r="AS10" s="489"/>
      <c r="AT10" s="472"/>
      <c r="AU10" s="473" t="str">
        <f t="shared" si="14"/>
        <v/>
      </c>
      <c r="AV10" s="474" t="str">
        <f t="shared" si="165"/>
        <v/>
      </c>
      <c r="AW10" s="490" t="str">
        <f t="shared" si="15"/>
        <v/>
      </c>
      <c r="AX10" s="489"/>
      <c r="AY10" s="472"/>
      <c r="AZ10" s="473" t="str">
        <f t="shared" si="16"/>
        <v/>
      </c>
      <c r="BA10" s="474" t="str">
        <f t="shared" si="166"/>
        <v/>
      </c>
      <c r="BB10" s="490" t="str">
        <f t="shared" si="17"/>
        <v/>
      </c>
      <c r="BC10" s="489"/>
      <c r="BD10" s="472"/>
      <c r="BE10" s="473" t="str">
        <f t="shared" si="18"/>
        <v/>
      </c>
      <c r="BF10" s="474" t="str">
        <f t="shared" si="167"/>
        <v/>
      </c>
      <c r="BG10" s="490" t="str">
        <f t="shared" si="19"/>
        <v/>
      </c>
      <c r="BH10" s="489"/>
      <c r="BI10" s="472"/>
      <c r="BJ10" s="473" t="str">
        <f t="shared" si="20"/>
        <v/>
      </c>
      <c r="BK10" s="474" t="str">
        <f t="shared" si="168"/>
        <v/>
      </c>
      <c r="BL10" s="490" t="str">
        <f t="shared" si="21"/>
        <v/>
      </c>
      <c r="BM10" s="489"/>
      <c r="BN10" s="472"/>
      <c r="BO10" s="473" t="str">
        <f t="shared" si="22"/>
        <v/>
      </c>
      <c r="BP10" s="474" t="str">
        <f t="shared" si="169"/>
        <v/>
      </c>
      <c r="BQ10" s="490" t="str">
        <f t="shared" si="23"/>
        <v/>
      </c>
      <c r="BR10" s="489"/>
      <c r="BS10" s="472"/>
      <c r="BT10" s="473" t="str">
        <f t="shared" si="24"/>
        <v/>
      </c>
      <c r="BU10" s="474" t="str">
        <f t="shared" si="170"/>
        <v/>
      </c>
      <c r="BV10" s="490" t="str">
        <f t="shared" si="25"/>
        <v/>
      </c>
      <c r="BW10" s="489"/>
      <c r="BX10" s="472"/>
      <c r="BY10" s="473" t="str">
        <f t="shared" si="26"/>
        <v/>
      </c>
      <c r="BZ10" s="474" t="str">
        <f t="shared" si="171"/>
        <v/>
      </c>
      <c r="CA10" s="490" t="str">
        <f t="shared" si="27"/>
        <v/>
      </c>
      <c r="CB10" s="489"/>
      <c r="CC10" s="472"/>
      <c r="CD10" s="473" t="str">
        <f t="shared" si="28"/>
        <v/>
      </c>
      <c r="CE10" s="474" t="str">
        <f t="shared" si="172"/>
        <v/>
      </c>
      <c r="CF10" s="490" t="str">
        <f t="shared" si="29"/>
        <v/>
      </c>
      <c r="CG10" s="489"/>
      <c r="CH10" s="472"/>
      <c r="CI10" s="473" t="str">
        <f t="shared" si="30"/>
        <v/>
      </c>
      <c r="CJ10" s="474" t="str">
        <f t="shared" si="173"/>
        <v/>
      </c>
      <c r="CK10" s="490" t="str">
        <f t="shared" si="31"/>
        <v/>
      </c>
      <c r="CL10" s="489"/>
      <c r="CM10" s="472"/>
      <c r="CN10" s="473" t="str">
        <f t="shared" si="32"/>
        <v/>
      </c>
      <c r="CO10" s="474" t="str">
        <f t="shared" si="174"/>
        <v/>
      </c>
      <c r="CP10" s="490" t="str">
        <f t="shared" si="33"/>
        <v/>
      </c>
      <c r="CQ10" s="489"/>
      <c r="CR10" s="472"/>
      <c r="CS10" s="473" t="str">
        <f t="shared" si="34"/>
        <v/>
      </c>
      <c r="CT10" s="474" t="str">
        <f t="shared" si="175"/>
        <v/>
      </c>
      <c r="CU10" s="490" t="str">
        <f t="shared" si="35"/>
        <v/>
      </c>
      <c r="CV10" s="489"/>
      <c r="CW10" s="472"/>
      <c r="CX10" s="473" t="str">
        <f t="shared" si="36"/>
        <v/>
      </c>
      <c r="CY10" s="474" t="str">
        <f t="shared" si="176"/>
        <v/>
      </c>
      <c r="CZ10" s="490" t="str">
        <f t="shared" si="37"/>
        <v/>
      </c>
      <c r="DA10" s="489"/>
      <c r="DB10" s="472"/>
      <c r="DC10" s="473" t="str">
        <f t="shared" si="38"/>
        <v/>
      </c>
      <c r="DD10" s="474" t="str">
        <f t="shared" si="177"/>
        <v/>
      </c>
      <c r="DE10" s="490" t="str">
        <f t="shared" si="39"/>
        <v/>
      </c>
      <c r="DF10" s="489"/>
      <c r="DG10" s="472"/>
      <c r="DH10" s="473" t="str">
        <f t="shared" si="40"/>
        <v/>
      </c>
      <c r="DI10" s="474" t="str">
        <f t="shared" si="178"/>
        <v/>
      </c>
      <c r="DJ10" s="490" t="str">
        <f t="shared" si="41"/>
        <v/>
      </c>
      <c r="DK10" s="489"/>
      <c r="DL10" s="472"/>
      <c r="DM10" s="473" t="str">
        <f t="shared" si="42"/>
        <v/>
      </c>
      <c r="DN10" s="474" t="str">
        <f t="shared" si="179"/>
        <v/>
      </c>
      <c r="DO10" s="490" t="str">
        <f t="shared" si="43"/>
        <v/>
      </c>
      <c r="DP10" s="489"/>
      <c r="DQ10" s="472"/>
      <c r="DR10" s="473" t="str">
        <f t="shared" si="44"/>
        <v/>
      </c>
      <c r="DS10" s="474" t="str">
        <f t="shared" si="180"/>
        <v/>
      </c>
      <c r="DT10" s="490" t="str">
        <f t="shared" si="45"/>
        <v/>
      </c>
      <c r="DU10" s="489"/>
      <c r="DV10" s="472"/>
      <c r="DW10" s="473" t="str">
        <f t="shared" si="46"/>
        <v/>
      </c>
      <c r="DX10" s="474" t="str">
        <f t="shared" si="181"/>
        <v/>
      </c>
      <c r="DY10" s="490" t="str">
        <f t="shared" si="47"/>
        <v/>
      </c>
      <c r="DZ10" s="489"/>
      <c r="EA10" s="472"/>
      <c r="EB10" s="473" t="str">
        <f t="shared" si="48"/>
        <v/>
      </c>
      <c r="EC10" s="474" t="str">
        <f t="shared" si="182"/>
        <v/>
      </c>
      <c r="ED10" s="490" t="str">
        <f t="shared" si="49"/>
        <v/>
      </c>
      <c r="EE10" s="489"/>
      <c r="EF10" s="472"/>
      <c r="EG10" s="473" t="str">
        <f t="shared" si="50"/>
        <v/>
      </c>
      <c r="EH10" s="474" t="str">
        <f t="shared" si="183"/>
        <v/>
      </c>
      <c r="EI10" s="490" t="str">
        <f t="shared" si="51"/>
        <v/>
      </c>
      <c r="EJ10" s="489"/>
      <c r="EK10" s="472"/>
      <c r="EL10" s="473" t="str">
        <f t="shared" si="52"/>
        <v/>
      </c>
      <c r="EM10" s="474" t="str">
        <f t="shared" si="184"/>
        <v/>
      </c>
      <c r="EN10" s="490" t="str">
        <f t="shared" si="53"/>
        <v/>
      </c>
      <c r="EO10" s="489"/>
      <c r="EP10" s="472"/>
      <c r="EQ10" s="473" t="str">
        <f t="shared" si="54"/>
        <v/>
      </c>
      <c r="ER10" s="474" t="str">
        <f t="shared" si="185"/>
        <v/>
      </c>
      <c r="ES10" s="490" t="str">
        <f t="shared" si="55"/>
        <v/>
      </c>
      <c r="ET10" s="489"/>
      <c r="EU10" s="472"/>
      <c r="EV10" s="473" t="str">
        <f t="shared" si="56"/>
        <v/>
      </c>
      <c r="EW10" s="474" t="str">
        <f t="shared" si="186"/>
        <v/>
      </c>
      <c r="EX10" s="490" t="str">
        <f t="shared" si="57"/>
        <v/>
      </c>
      <c r="EY10" s="489"/>
      <c r="EZ10" s="472"/>
      <c r="FA10" s="473" t="str">
        <f t="shared" si="58"/>
        <v/>
      </c>
      <c r="FB10" s="474" t="str">
        <f t="shared" si="187"/>
        <v/>
      </c>
      <c r="FC10" s="490" t="str">
        <f t="shared" si="59"/>
        <v/>
      </c>
      <c r="FD10" s="489"/>
      <c r="FE10" s="472"/>
      <c r="FF10" s="473" t="str">
        <f t="shared" si="60"/>
        <v/>
      </c>
      <c r="FG10" s="474" t="str">
        <f t="shared" si="188"/>
        <v/>
      </c>
      <c r="FH10" s="490" t="str">
        <f t="shared" si="61"/>
        <v/>
      </c>
      <c r="FI10" s="489"/>
      <c r="FJ10" s="472"/>
      <c r="FK10" s="473" t="str">
        <f t="shared" si="62"/>
        <v/>
      </c>
      <c r="FL10" s="474" t="str">
        <f t="shared" si="189"/>
        <v/>
      </c>
      <c r="FM10" s="490" t="str">
        <f t="shared" si="63"/>
        <v/>
      </c>
      <c r="FN10" s="489"/>
      <c r="FO10" s="472"/>
      <c r="FP10" s="473" t="str">
        <f t="shared" si="64"/>
        <v/>
      </c>
      <c r="FQ10" s="474" t="str">
        <f t="shared" si="190"/>
        <v/>
      </c>
      <c r="FR10" s="490" t="str">
        <f t="shared" si="65"/>
        <v/>
      </c>
      <c r="FS10" s="489"/>
      <c r="FT10" s="472"/>
      <c r="FU10" s="473" t="str">
        <f t="shared" si="66"/>
        <v/>
      </c>
      <c r="FV10" s="474" t="str">
        <f t="shared" si="191"/>
        <v/>
      </c>
      <c r="FW10" s="490" t="str">
        <f t="shared" si="67"/>
        <v/>
      </c>
      <c r="FX10" s="489"/>
      <c r="FY10" s="472"/>
      <c r="FZ10" s="473" t="str">
        <f t="shared" si="68"/>
        <v/>
      </c>
      <c r="GA10" s="474" t="str">
        <f t="shared" si="192"/>
        <v/>
      </c>
      <c r="GB10" s="490" t="str">
        <f t="shared" si="69"/>
        <v/>
      </c>
      <c r="GC10" s="489"/>
      <c r="GD10" s="472"/>
      <c r="GE10" s="473" t="str">
        <f t="shared" si="70"/>
        <v/>
      </c>
      <c r="GF10" s="474" t="str">
        <f t="shared" si="193"/>
        <v/>
      </c>
      <c r="GG10" s="490" t="str">
        <f t="shared" si="71"/>
        <v/>
      </c>
      <c r="GH10" s="489"/>
      <c r="GI10" s="472"/>
      <c r="GJ10" s="473" t="str">
        <f t="shared" si="72"/>
        <v/>
      </c>
      <c r="GK10" s="474" t="str">
        <f t="shared" si="194"/>
        <v/>
      </c>
      <c r="GL10" s="490" t="str">
        <f t="shared" si="73"/>
        <v/>
      </c>
      <c r="GM10" s="489"/>
      <c r="GN10" s="472"/>
      <c r="GO10" s="473" t="str">
        <f t="shared" si="74"/>
        <v/>
      </c>
      <c r="GP10" s="474" t="str">
        <f t="shared" si="195"/>
        <v/>
      </c>
      <c r="GQ10" s="490" t="str">
        <f t="shared" si="75"/>
        <v/>
      </c>
      <c r="GR10" s="489"/>
      <c r="GS10" s="472"/>
      <c r="GT10" s="473" t="str">
        <f t="shared" si="76"/>
        <v/>
      </c>
      <c r="GU10" s="474" t="str">
        <f t="shared" si="196"/>
        <v/>
      </c>
      <c r="GV10" s="490" t="str">
        <f t="shared" si="77"/>
        <v/>
      </c>
      <c r="GW10" s="489"/>
      <c r="GX10" s="472"/>
      <c r="GY10" s="473" t="str">
        <f t="shared" si="78"/>
        <v/>
      </c>
      <c r="GZ10" s="474" t="str">
        <f t="shared" si="197"/>
        <v/>
      </c>
      <c r="HA10" s="490" t="str">
        <f t="shared" si="79"/>
        <v/>
      </c>
      <c r="HB10" s="489"/>
      <c r="HC10" s="472"/>
      <c r="HD10" s="473" t="str">
        <f t="shared" si="80"/>
        <v/>
      </c>
      <c r="HE10" s="474" t="str">
        <f t="shared" si="198"/>
        <v/>
      </c>
      <c r="HF10" s="490" t="str">
        <f t="shared" si="81"/>
        <v/>
      </c>
      <c r="HG10" s="489"/>
      <c r="HH10" s="472"/>
      <c r="HI10" s="473" t="str">
        <f t="shared" si="82"/>
        <v/>
      </c>
      <c r="HJ10" s="474" t="str">
        <f t="shared" si="199"/>
        <v/>
      </c>
      <c r="HK10" s="490" t="str">
        <f t="shared" si="83"/>
        <v/>
      </c>
      <c r="HL10" s="489"/>
      <c r="HM10" s="472"/>
      <c r="HN10" s="473" t="str">
        <f t="shared" si="84"/>
        <v/>
      </c>
      <c r="HO10" s="474" t="str">
        <f t="shared" si="200"/>
        <v/>
      </c>
      <c r="HP10" s="490" t="str">
        <f t="shared" si="85"/>
        <v/>
      </c>
      <c r="HQ10" s="489"/>
      <c r="HR10" s="472"/>
      <c r="HS10" s="473" t="str">
        <f t="shared" si="86"/>
        <v/>
      </c>
      <c r="HT10" s="474" t="str">
        <f t="shared" si="201"/>
        <v/>
      </c>
      <c r="HU10" s="490" t="str">
        <f t="shared" si="87"/>
        <v/>
      </c>
      <c r="HV10" s="489"/>
      <c r="HW10" s="472"/>
      <c r="HX10" s="473" t="str">
        <f t="shared" si="88"/>
        <v/>
      </c>
      <c r="HY10" s="474" t="str">
        <f t="shared" si="202"/>
        <v/>
      </c>
      <c r="HZ10" s="490" t="str">
        <f t="shared" si="89"/>
        <v/>
      </c>
      <c r="IA10" s="489"/>
      <c r="IB10" s="472"/>
      <c r="IC10" s="473" t="str">
        <f t="shared" si="90"/>
        <v/>
      </c>
      <c r="ID10" s="474" t="str">
        <f t="shared" si="203"/>
        <v/>
      </c>
      <c r="IE10" s="490" t="str">
        <f t="shared" si="91"/>
        <v/>
      </c>
      <c r="IF10" s="489"/>
      <c r="IG10" s="472"/>
      <c r="IH10" s="473" t="str">
        <f t="shared" si="92"/>
        <v/>
      </c>
      <c r="II10" s="474" t="str">
        <f t="shared" si="204"/>
        <v/>
      </c>
      <c r="IJ10" s="490" t="str">
        <f t="shared" si="93"/>
        <v/>
      </c>
      <c r="IK10" s="489"/>
      <c r="IL10" s="472"/>
      <c r="IM10" s="473" t="str">
        <f t="shared" si="94"/>
        <v/>
      </c>
      <c r="IN10" s="474" t="str">
        <f t="shared" si="205"/>
        <v/>
      </c>
      <c r="IO10" s="490" t="str">
        <f t="shared" si="95"/>
        <v/>
      </c>
      <c r="IP10" s="489"/>
      <c r="IQ10" s="472"/>
      <c r="IR10" s="473" t="str">
        <f t="shared" si="96"/>
        <v/>
      </c>
      <c r="IS10" s="474" t="str">
        <f t="shared" si="206"/>
        <v/>
      </c>
      <c r="IT10" s="490" t="str">
        <f t="shared" si="97"/>
        <v/>
      </c>
      <c r="IU10" s="489"/>
      <c r="IV10" s="472"/>
      <c r="IW10" s="473" t="str">
        <f t="shared" si="98"/>
        <v/>
      </c>
      <c r="IX10" s="474" t="str">
        <f t="shared" si="207"/>
        <v/>
      </c>
      <c r="IY10" s="490" t="str">
        <f t="shared" si="99"/>
        <v/>
      </c>
      <c r="IZ10" s="489"/>
      <c r="JA10" s="472"/>
      <c r="JB10" s="473" t="str">
        <f t="shared" si="100"/>
        <v/>
      </c>
      <c r="JC10" s="474" t="str">
        <f t="shared" si="208"/>
        <v/>
      </c>
      <c r="JD10" s="490" t="str">
        <f t="shared" si="101"/>
        <v/>
      </c>
      <c r="JE10" s="489"/>
      <c r="JF10" s="472"/>
      <c r="JG10" s="473" t="str">
        <f t="shared" si="102"/>
        <v/>
      </c>
      <c r="JH10" s="474" t="str">
        <f t="shared" si="209"/>
        <v/>
      </c>
      <c r="JI10" s="490" t="str">
        <f t="shared" si="103"/>
        <v/>
      </c>
      <c r="JJ10" s="489"/>
      <c r="JK10" s="472"/>
      <c r="JL10" s="473" t="str">
        <f t="shared" si="104"/>
        <v/>
      </c>
      <c r="JM10" s="474" t="str">
        <f t="shared" si="210"/>
        <v/>
      </c>
      <c r="JN10" s="490" t="str">
        <f t="shared" si="105"/>
        <v/>
      </c>
      <c r="JO10" s="489"/>
      <c r="JP10" s="472"/>
      <c r="JQ10" s="473" t="str">
        <f t="shared" si="106"/>
        <v/>
      </c>
      <c r="JR10" s="474" t="str">
        <f t="shared" si="211"/>
        <v/>
      </c>
      <c r="JS10" s="490" t="str">
        <f t="shared" si="107"/>
        <v/>
      </c>
      <c r="JT10" s="489"/>
      <c r="JU10" s="472"/>
      <c r="JV10" s="473" t="str">
        <f t="shared" si="108"/>
        <v/>
      </c>
      <c r="JW10" s="474" t="str">
        <f t="shared" si="212"/>
        <v/>
      </c>
      <c r="JX10" s="490" t="str">
        <f t="shared" si="109"/>
        <v/>
      </c>
      <c r="JY10" s="489"/>
      <c r="JZ10" s="472"/>
      <c r="KA10" s="473" t="str">
        <f t="shared" si="110"/>
        <v/>
      </c>
      <c r="KB10" s="474" t="str">
        <f t="shared" si="213"/>
        <v/>
      </c>
      <c r="KC10" s="490" t="str">
        <f t="shared" si="111"/>
        <v/>
      </c>
      <c r="KD10" s="489"/>
      <c r="KE10" s="472"/>
      <c r="KF10" s="473" t="str">
        <f t="shared" si="112"/>
        <v/>
      </c>
      <c r="KG10" s="474" t="str">
        <f t="shared" si="214"/>
        <v/>
      </c>
      <c r="KH10" s="490" t="str">
        <f t="shared" si="113"/>
        <v/>
      </c>
      <c r="KI10" s="489"/>
      <c r="KJ10" s="472"/>
      <c r="KK10" s="473" t="str">
        <f t="shared" si="114"/>
        <v/>
      </c>
      <c r="KL10" s="474" t="str">
        <f t="shared" si="215"/>
        <v/>
      </c>
      <c r="KM10" s="490" t="str">
        <f t="shared" si="115"/>
        <v/>
      </c>
      <c r="KN10" s="489"/>
      <c r="KO10" s="472"/>
      <c r="KP10" s="473" t="str">
        <f t="shared" si="116"/>
        <v/>
      </c>
      <c r="KQ10" s="474" t="str">
        <f t="shared" si="216"/>
        <v/>
      </c>
      <c r="KR10" s="490" t="str">
        <f t="shared" si="117"/>
        <v/>
      </c>
      <c r="KS10" s="489"/>
      <c r="KT10" s="472"/>
      <c r="KU10" s="473" t="str">
        <f t="shared" si="118"/>
        <v/>
      </c>
      <c r="KV10" s="474" t="str">
        <f t="shared" si="217"/>
        <v/>
      </c>
      <c r="KW10" s="490" t="str">
        <f t="shared" si="119"/>
        <v/>
      </c>
      <c r="KX10" s="489"/>
      <c r="KY10" s="472"/>
      <c r="KZ10" s="473" t="str">
        <f t="shared" si="120"/>
        <v/>
      </c>
      <c r="LA10" s="474" t="str">
        <f t="shared" si="218"/>
        <v/>
      </c>
      <c r="LB10" s="490" t="str">
        <f t="shared" si="121"/>
        <v/>
      </c>
      <c r="LC10" s="489"/>
      <c r="LD10" s="472"/>
      <c r="LE10" s="473" t="str">
        <f t="shared" si="122"/>
        <v/>
      </c>
      <c r="LF10" s="474" t="str">
        <f t="shared" si="219"/>
        <v/>
      </c>
      <c r="LG10" s="490" t="str">
        <f t="shared" si="123"/>
        <v/>
      </c>
      <c r="LH10" s="489"/>
      <c r="LI10" s="472"/>
      <c r="LJ10" s="473" t="str">
        <f t="shared" si="124"/>
        <v/>
      </c>
      <c r="LK10" s="474" t="str">
        <f t="shared" si="220"/>
        <v/>
      </c>
      <c r="LL10" s="490" t="str">
        <f t="shared" si="125"/>
        <v/>
      </c>
      <c r="LM10" s="489"/>
      <c r="LN10" s="472"/>
      <c r="LO10" s="473" t="str">
        <f t="shared" si="126"/>
        <v/>
      </c>
      <c r="LP10" s="474" t="str">
        <f t="shared" si="221"/>
        <v/>
      </c>
      <c r="LQ10" s="490" t="str">
        <f t="shared" si="127"/>
        <v/>
      </c>
      <c r="LR10" s="489"/>
      <c r="LS10" s="472"/>
      <c r="LT10" s="473" t="str">
        <f t="shared" si="128"/>
        <v/>
      </c>
      <c r="LU10" s="474" t="str">
        <f t="shared" si="222"/>
        <v/>
      </c>
      <c r="LV10" s="490" t="str">
        <f t="shared" si="129"/>
        <v/>
      </c>
      <c r="LW10" s="489"/>
      <c r="LX10" s="472"/>
      <c r="LY10" s="473" t="str">
        <f t="shared" si="130"/>
        <v/>
      </c>
      <c r="LZ10" s="474" t="str">
        <f t="shared" si="223"/>
        <v/>
      </c>
      <c r="MA10" s="490" t="str">
        <f t="shared" si="131"/>
        <v/>
      </c>
      <c r="MB10" s="489"/>
      <c r="MC10" s="472"/>
      <c r="MD10" s="473" t="str">
        <f t="shared" si="132"/>
        <v/>
      </c>
      <c r="ME10" s="474" t="str">
        <f t="shared" si="224"/>
        <v/>
      </c>
      <c r="MF10" s="490" t="str">
        <f t="shared" si="133"/>
        <v/>
      </c>
      <c r="MG10" s="489"/>
      <c r="MH10" s="472"/>
      <c r="MI10" s="473" t="str">
        <f t="shared" si="134"/>
        <v/>
      </c>
      <c r="MJ10" s="474" t="str">
        <f t="shared" si="225"/>
        <v/>
      </c>
      <c r="MK10" s="490" t="str">
        <f t="shared" si="135"/>
        <v/>
      </c>
      <c r="ML10" s="489"/>
      <c r="MM10" s="472"/>
      <c r="MN10" s="473" t="str">
        <f t="shared" si="136"/>
        <v/>
      </c>
      <c r="MO10" s="474" t="str">
        <f t="shared" si="226"/>
        <v/>
      </c>
      <c r="MP10" s="490" t="str">
        <f t="shared" si="137"/>
        <v/>
      </c>
      <c r="MQ10" s="489"/>
      <c r="MR10" s="472"/>
      <c r="MS10" s="473" t="str">
        <f t="shared" si="138"/>
        <v/>
      </c>
      <c r="MT10" s="474" t="str">
        <f t="shared" si="227"/>
        <v/>
      </c>
      <c r="MU10" s="490" t="str">
        <f t="shared" si="139"/>
        <v/>
      </c>
      <c r="MV10" s="489"/>
      <c r="MW10" s="472"/>
      <c r="MX10" s="473" t="str">
        <f t="shared" si="140"/>
        <v/>
      </c>
      <c r="MY10" s="474" t="str">
        <f t="shared" si="228"/>
        <v/>
      </c>
      <c r="MZ10" s="490" t="str">
        <f t="shared" si="141"/>
        <v/>
      </c>
      <c r="NA10" s="489"/>
      <c r="NB10" s="472"/>
      <c r="NC10" s="473" t="str">
        <f t="shared" si="142"/>
        <v/>
      </c>
      <c r="ND10" s="474" t="str">
        <f t="shared" si="229"/>
        <v/>
      </c>
      <c r="NE10" s="490" t="str">
        <f t="shared" si="143"/>
        <v/>
      </c>
      <c r="NF10" s="489"/>
      <c r="NG10" s="472"/>
      <c r="NH10" s="473" t="str">
        <f t="shared" si="144"/>
        <v/>
      </c>
      <c r="NI10" s="474" t="str">
        <f t="shared" si="230"/>
        <v/>
      </c>
      <c r="NJ10" s="490" t="str">
        <f t="shared" si="145"/>
        <v/>
      </c>
      <c r="NK10" s="489"/>
      <c r="NL10" s="472"/>
      <c r="NM10" s="473" t="str">
        <f t="shared" si="146"/>
        <v/>
      </c>
      <c r="NN10" s="474" t="str">
        <f t="shared" si="231"/>
        <v/>
      </c>
      <c r="NO10" s="490" t="str">
        <f t="shared" si="147"/>
        <v/>
      </c>
      <c r="NP10" s="489"/>
      <c r="NQ10" s="472"/>
      <c r="NR10" s="473" t="str">
        <f t="shared" si="148"/>
        <v/>
      </c>
      <c r="NS10" s="474" t="str">
        <f t="shared" si="232"/>
        <v/>
      </c>
      <c r="NT10" s="490" t="str">
        <f t="shared" si="149"/>
        <v/>
      </c>
      <c r="NU10" s="489"/>
      <c r="NV10" s="472"/>
      <c r="NW10" s="473" t="str">
        <f t="shared" si="150"/>
        <v/>
      </c>
      <c r="NX10" s="474" t="str">
        <f t="shared" si="233"/>
        <v/>
      </c>
      <c r="NY10" s="490" t="str">
        <f t="shared" si="151"/>
        <v/>
      </c>
      <c r="NZ10" s="489"/>
      <c r="OA10" s="472"/>
      <c r="OB10" s="473" t="str">
        <f t="shared" si="152"/>
        <v/>
      </c>
      <c r="OC10" s="474" t="str">
        <f t="shared" si="234"/>
        <v/>
      </c>
      <c r="OD10" s="490" t="str">
        <f t="shared" si="153"/>
        <v/>
      </c>
      <c r="OE10" s="489"/>
      <c r="OF10" s="472"/>
      <c r="OG10" s="473" t="str">
        <f t="shared" si="154"/>
        <v/>
      </c>
      <c r="OH10" s="474" t="str">
        <f t="shared" si="235"/>
        <v/>
      </c>
      <c r="OI10" s="490" t="str">
        <f t="shared" si="155"/>
        <v/>
      </c>
      <c r="OJ10" s="489"/>
      <c r="OK10" s="472"/>
      <c r="OL10" s="473" t="str">
        <f t="shared" si="236"/>
        <v/>
      </c>
      <c r="OM10" s="474" t="str">
        <f t="shared" si="237"/>
        <v/>
      </c>
      <c r="ON10" s="490" t="str">
        <f t="shared" si="238"/>
        <v/>
      </c>
      <c r="OO10" s="489"/>
      <c r="OP10" s="472"/>
      <c r="OQ10" s="473" t="str">
        <f t="shared" si="239"/>
        <v/>
      </c>
      <c r="OR10" s="474" t="str">
        <f t="shared" si="240"/>
        <v/>
      </c>
      <c r="OS10" s="490" t="str">
        <f t="shared" si="241"/>
        <v/>
      </c>
      <c r="OT10" s="489"/>
      <c r="OU10" s="472"/>
      <c r="OV10" s="473" t="str">
        <f t="shared" si="242"/>
        <v/>
      </c>
      <c r="OW10" s="474" t="str">
        <f t="shared" si="243"/>
        <v/>
      </c>
      <c r="OX10" s="490" t="str">
        <f t="shared" si="244"/>
        <v/>
      </c>
      <c r="OY10" s="489"/>
      <c r="OZ10" s="472"/>
      <c r="PA10" s="473" t="str">
        <f t="shared" si="245"/>
        <v/>
      </c>
      <c r="PB10" s="474" t="str">
        <f t="shared" si="246"/>
        <v/>
      </c>
      <c r="PC10" s="490" t="str">
        <f t="shared" si="247"/>
        <v/>
      </c>
      <c r="PD10" s="489"/>
      <c r="PE10" s="472"/>
      <c r="PF10" s="473" t="str">
        <f t="shared" si="248"/>
        <v/>
      </c>
      <c r="PG10" s="474" t="str">
        <f t="shared" si="249"/>
        <v/>
      </c>
      <c r="PH10" s="490" t="str">
        <f t="shared" si="250"/>
        <v/>
      </c>
      <c r="PI10" s="489"/>
      <c r="PJ10" s="472"/>
      <c r="PK10" s="473" t="str">
        <f t="shared" si="251"/>
        <v/>
      </c>
      <c r="PL10" s="474" t="str">
        <f t="shared" si="252"/>
        <v/>
      </c>
      <c r="PM10" s="490" t="str">
        <f t="shared" si="253"/>
        <v/>
      </c>
      <c r="PN10" s="489"/>
      <c r="PO10" s="472"/>
      <c r="PP10" s="473" t="str">
        <f t="shared" si="254"/>
        <v/>
      </c>
      <c r="PQ10" s="474" t="str">
        <f t="shared" si="255"/>
        <v/>
      </c>
      <c r="PR10" s="490" t="str">
        <f t="shared" si="256"/>
        <v/>
      </c>
      <c r="PS10" s="489"/>
      <c r="PT10" s="472"/>
      <c r="PU10" s="473" t="str">
        <f t="shared" si="257"/>
        <v/>
      </c>
      <c r="PV10" s="474" t="str">
        <f t="shared" si="258"/>
        <v/>
      </c>
      <c r="PW10" s="490" t="str">
        <f t="shared" si="259"/>
        <v/>
      </c>
      <c r="PX10" s="489"/>
      <c r="PY10" s="472"/>
      <c r="PZ10" s="473" t="str">
        <f t="shared" si="260"/>
        <v/>
      </c>
      <c r="QA10" s="474" t="str">
        <f t="shared" si="261"/>
        <v/>
      </c>
      <c r="QB10" s="490" t="str">
        <f t="shared" si="262"/>
        <v/>
      </c>
      <c r="QC10" s="489"/>
      <c r="QD10" s="472"/>
      <c r="QE10" s="473" t="str">
        <f t="shared" si="263"/>
        <v/>
      </c>
      <c r="QF10" s="474" t="str">
        <f t="shared" si="264"/>
        <v/>
      </c>
      <c r="QG10" s="490" t="str">
        <f t="shared" si="265"/>
        <v/>
      </c>
      <c r="QH10" s="489"/>
      <c r="QI10" s="472"/>
      <c r="QJ10" s="473" t="str">
        <f t="shared" si="266"/>
        <v/>
      </c>
      <c r="QK10" s="474" t="str">
        <f t="shared" si="267"/>
        <v/>
      </c>
      <c r="QL10" s="490" t="str">
        <f t="shared" si="268"/>
        <v/>
      </c>
      <c r="QM10" s="474"/>
    </row>
    <row r="11" spans="1:455" ht="49.5" customHeight="1">
      <c r="A11" s="961"/>
      <c r="B11" s="468" t="s">
        <v>707</v>
      </c>
      <c r="C11" s="469" t="s">
        <v>407</v>
      </c>
      <c r="D11" s="479">
        <v>331669</v>
      </c>
      <c r="E11" s="489"/>
      <c r="F11" s="472"/>
      <c r="G11" s="473" t="str">
        <f t="shared" si="0"/>
        <v/>
      </c>
      <c r="H11" s="474" t="str">
        <f t="shared" ref="H11:H18" si="269">IFERROR(G11/$D$8,"")</f>
        <v/>
      </c>
      <c r="I11" s="490" t="str">
        <f t="shared" si="156"/>
        <v/>
      </c>
      <c r="J11" s="489"/>
      <c r="K11" s="472"/>
      <c r="L11" s="473" t="str">
        <f t="shared" si="1"/>
        <v/>
      </c>
      <c r="M11" s="474" t="str">
        <f>IFERROR(L11/$D$11,"")</f>
        <v/>
      </c>
      <c r="N11" s="490" t="str">
        <f t="shared" si="158"/>
        <v/>
      </c>
      <c r="O11" s="489"/>
      <c r="P11" s="472"/>
      <c r="Q11" s="473" t="str">
        <f t="shared" si="2"/>
        <v/>
      </c>
      <c r="R11" s="474" t="str">
        <f t="shared" si="159"/>
        <v/>
      </c>
      <c r="S11" s="490" t="str">
        <f t="shared" si="3"/>
        <v/>
      </c>
      <c r="T11" s="489"/>
      <c r="U11" s="472"/>
      <c r="V11" s="473" t="str">
        <f t="shared" si="4"/>
        <v/>
      </c>
      <c r="W11" s="474" t="str">
        <f t="shared" si="160"/>
        <v/>
      </c>
      <c r="X11" s="490" t="str">
        <f t="shared" si="5"/>
        <v/>
      </c>
      <c r="Y11" s="489"/>
      <c r="Z11" s="472"/>
      <c r="AA11" s="473" t="str">
        <f t="shared" si="6"/>
        <v/>
      </c>
      <c r="AB11" s="474" t="str">
        <f t="shared" si="161"/>
        <v/>
      </c>
      <c r="AC11" s="490" t="str">
        <f t="shared" si="7"/>
        <v/>
      </c>
      <c r="AD11" s="489"/>
      <c r="AE11" s="472"/>
      <c r="AF11" s="473" t="str">
        <f t="shared" si="8"/>
        <v/>
      </c>
      <c r="AG11" s="474" t="str">
        <f t="shared" si="162"/>
        <v/>
      </c>
      <c r="AH11" s="490" t="str">
        <f t="shared" si="9"/>
        <v/>
      </c>
      <c r="AI11" s="489"/>
      <c r="AJ11" s="472"/>
      <c r="AK11" s="473" t="str">
        <f t="shared" si="10"/>
        <v/>
      </c>
      <c r="AL11" s="474" t="str">
        <f t="shared" si="163"/>
        <v/>
      </c>
      <c r="AM11" s="490" t="str">
        <f t="shared" si="11"/>
        <v/>
      </c>
      <c r="AN11" s="489"/>
      <c r="AO11" s="472"/>
      <c r="AP11" s="473" t="str">
        <f t="shared" si="12"/>
        <v/>
      </c>
      <c r="AQ11" s="474" t="str">
        <f t="shared" si="164"/>
        <v/>
      </c>
      <c r="AR11" s="490" t="str">
        <f t="shared" si="13"/>
        <v/>
      </c>
      <c r="AS11" s="489"/>
      <c r="AT11" s="472"/>
      <c r="AU11" s="473" t="str">
        <f t="shared" si="14"/>
        <v/>
      </c>
      <c r="AV11" s="474" t="str">
        <f t="shared" si="165"/>
        <v/>
      </c>
      <c r="AW11" s="490" t="str">
        <f t="shared" si="15"/>
        <v/>
      </c>
      <c r="AX11" s="489"/>
      <c r="AY11" s="472"/>
      <c r="AZ11" s="473" t="str">
        <f t="shared" si="16"/>
        <v/>
      </c>
      <c r="BA11" s="474" t="str">
        <f t="shared" si="166"/>
        <v/>
      </c>
      <c r="BB11" s="490" t="str">
        <f t="shared" si="17"/>
        <v/>
      </c>
      <c r="BC11" s="489"/>
      <c r="BD11" s="472"/>
      <c r="BE11" s="473" t="str">
        <f t="shared" si="18"/>
        <v/>
      </c>
      <c r="BF11" s="474" t="str">
        <f t="shared" si="167"/>
        <v/>
      </c>
      <c r="BG11" s="490" t="str">
        <f t="shared" si="19"/>
        <v/>
      </c>
      <c r="BH11" s="489"/>
      <c r="BI11" s="472"/>
      <c r="BJ11" s="473" t="str">
        <f t="shared" si="20"/>
        <v/>
      </c>
      <c r="BK11" s="474" t="str">
        <f t="shared" si="168"/>
        <v/>
      </c>
      <c r="BL11" s="490" t="str">
        <f t="shared" si="21"/>
        <v/>
      </c>
      <c r="BM11" s="489"/>
      <c r="BN11" s="472"/>
      <c r="BO11" s="473" t="str">
        <f t="shared" si="22"/>
        <v/>
      </c>
      <c r="BP11" s="474" t="str">
        <f t="shared" si="169"/>
        <v/>
      </c>
      <c r="BQ11" s="490" t="str">
        <f t="shared" si="23"/>
        <v/>
      </c>
      <c r="BR11" s="489"/>
      <c r="BS11" s="472"/>
      <c r="BT11" s="473" t="str">
        <f t="shared" si="24"/>
        <v/>
      </c>
      <c r="BU11" s="474" t="str">
        <f t="shared" si="170"/>
        <v/>
      </c>
      <c r="BV11" s="490" t="str">
        <f t="shared" si="25"/>
        <v/>
      </c>
      <c r="BW11" s="489"/>
      <c r="BX11" s="472"/>
      <c r="BY11" s="473" t="str">
        <f t="shared" si="26"/>
        <v/>
      </c>
      <c r="BZ11" s="474" t="str">
        <f t="shared" si="171"/>
        <v/>
      </c>
      <c r="CA11" s="490" t="str">
        <f t="shared" si="27"/>
        <v/>
      </c>
      <c r="CB11" s="489"/>
      <c r="CC11" s="472"/>
      <c r="CD11" s="473" t="str">
        <f t="shared" si="28"/>
        <v/>
      </c>
      <c r="CE11" s="474" t="str">
        <f t="shared" si="172"/>
        <v/>
      </c>
      <c r="CF11" s="490" t="str">
        <f t="shared" si="29"/>
        <v/>
      </c>
      <c r="CG11" s="489"/>
      <c r="CH11" s="472"/>
      <c r="CI11" s="473" t="str">
        <f t="shared" si="30"/>
        <v/>
      </c>
      <c r="CJ11" s="474" t="str">
        <f t="shared" si="173"/>
        <v/>
      </c>
      <c r="CK11" s="490" t="str">
        <f t="shared" si="31"/>
        <v/>
      </c>
      <c r="CL11" s="489"/>
      <c r="CM11" s="472"/>
      <c r="CN11" s="473" t="str">
        <f t="shared" si="32"/>
        <v/>
      </c>
      <c r="CO11" s="474" t="str">
        <f t="shared" si="174"/>
        <v/>
      </c>
      <c r="CP11" s="490" t="str">
        <f t="shared" si="33"/>
        <v/>
      </c>
      <c r="CQ11" s="489"/>
      <c r="CR11" s="472"/>
      <c r="CS11" s="473" t="str">
        <f t="shared" si="34"/>
        <v/>
      </c>
      <c r="CT11" s="474" t="str">
        <f t="shared" si="175"/>
        <v/>
      </c>
      <c r="CU11" s="490" t="str">
        <f t="shared" si="35"/>
        <v/>
      </c>
      <c r="CV11" s="489"/>
      <c r="CW11" s="472"/>
      <c r="CX11" s="473" t="str">
        <f t="shared" si="36"/>
        <v/>
      </c>
      <c r="CY11" s="474" t="str">
        <f t="shared" si="176"/>
        <v/>
      </c>
      <c r="CZ11" s="490" t="str">
        <f t="shared" si="37"/>
        <v/>
      </c>
      <c r="DA11" s="489"/>
      <c r="DB11" s="472"/>
      <c r="DC11" s="473" t="str">
        <f t="shared" si="38"/>
        <v/>
      </c>
      <c r="DD11" s="474" t="str">
        <f t="shared" si="177"/>
        <v/>
      </c>
      <c r="DE11" s="490" t="str">
        <f t="shared" si="39"/>
        <v/>
      </c>
      <c r="DF11" s="489"/>
      <c r="DG11" s="472"/>
      <c r="DH11" s="473" t="str">
        <f t="shared" si="40"/>
        <v/>
      </c>
      <c r="DI11" s="474" t="str">
        <f t="shared" si="178"/>
        <v/>
      </c>
      <c r="DJ11" s="490" t="str">
        <f t="shared" si="41"/>
        <v/>
      </c>
      <c r="DK11" s="489"/>
      <c r="DL11" s="472"/>
      <c r="DM11" s="473" t="str">
        <f t="shared" si="42"/>
        <v/>
      </c>
      <c r="DN11" s="474" t="str">
        <f t="shared" si="179"/>
        <v/>
      </c>
      <c r="DO11" s="490" t="str">
        <f t="shared" si="43"/>
        <v/>
      </c>
      <c r="DP11" s="489"/>
      <c r="DQ11" s="472"/>
      <c r="DR11" s="473" t="str">
        <f t="shared" si="44"/>
        <v/>
      </c>
      <c r="DS11" s="474" t="str">
        <f t="shared" si="180"/>
        <v/>
      </c>
      <c r="DT11" s="490" t="str">
        <f t="shared" si="45"/>
        <v/>
      </c>
      <c r="DU11" s="489"/>
      <c r="DV11" s="472"/>
      <c r="DW11" s="473" t="str">
        <f t="shared" si="46"/>
        <v/>
      </c>
      <c r="DX11" s="474" t="str">
        <f t="shared" si="181"/>
        <v/>
      </c>
      <c r="DY11" s="490" t="str">
        <f t="shared" si="47"/>
        <v/>
      </c>
      <c r="DZ11" s="489"/>
      <c r="EA11" s="472"/>
      <c r="EB11" s="473" t="str">
        <f t="shared" si="48"/>
        <v/>
      </c>
      <c r="EC11" s="474" t="str">
        <f t="shared" si="182"/>
        <v/>
      </c>
      <c r="ED11" s="490" t="str">
        <f t="shared" si="49"/>
        <v/>
      </c>
      <c r="EE11" s="489"/>
      <c r="EF11" s="472"/>
      <c r="EG11" s="473" t="str">
        <f t="shared" si="50"/>
        <v/>
      </c>
      <c r="EH11" s="474" t="str">
        <f t="shared" si="183"/>
        <v/>
      </c>
      <c r="EI11" s="490" t="str">
        <f t="shared" si="51"/>
        <v/>
      </c>
      <c r="EJ11" s="489"/>
      <c r="EK11" s="472"/>
      <c r="EL11" s="473" t="str">
        <f t="shared" si="52"/>
        <v/>
      </c>
      <c r="EM11" s="474" t="str">
        <f t="shared" si="184"/>
        <v/>
      </c>
      <c r="EN11" s="490" t="str">
        <f t="shared" si="53"/>
        <v/>
      </c>
      <c r="EO11" s="489"/>
      <c r="EP11" s="472"/>
      <c r="EQ11" s="473" t="str">
        <f t="shared" si="54"/>
        <v/>
      </c>
      <c r="ER11" s="474" t="str">
        <f t="shared" si="185"/>
        <v/>
      </c>
      <c r="ES11" s="490" t="str">
        <f t="shared" si="55"/>
        <v/>
      </c>
      <c r="ET11" s="489"/>
      <c r="EU11" s="472"/>
      <c r="EV11" s="473" t="str">
        <f t="shared" si="56"/>
        <v/>
      </c>
      <c r="EW11" s="474" t="str">
        <f t="shared" si="186"/>
        <v/>
      </c>
      <c r="EX11" s="490" t="str">
        <f t="shared" si="57"/>
        <v/>
      </c>
      <c r="EY11" s="489"/>
      <c r="EZ11" s="472"/>
      <c r="FA11" s="473" t="str">
        <f t="shared" si="58"/>
        <v/>
      </c>
      <c r="FB11" s="474" t="str">
        <f t="shared" si="187"/>
        <v/>
      </c>
      <c r="FC11" s="490" t="str">
        <f t="shared" si="59"/>
        <v/>
      </c>
      <c r="FD11" s="489"/>
      <c r="FE11" s="472"/>
      <c r="FF11" s="473" t="str">
        <f t="shared" si="60"/>
        <v/>
      </c>
      <c r="FG11" s="474" t="str">
        <f t="shared" si="188"/>
        <v/>
      </c>
      <c r="FH11" s="490" t="str">
        <f t="shared" si="61"/>
        <v/>
      </c>
      <c r="FI11" s="489"/>
      <c r="FJ11" s="472"/>
      <c r="FK11" s="473" t="str">
        <f t="shared" si="62"/>
        <v/>
      </c>
      <c r="FL11" s="474" t="str">
        <f t="shared" si="189"/>
        <v/>
      </c>
      <c r="FM11" s="490" t="str">
        <f t="shared" si="63"/>
        <v/>
      </c>
      <c r="FN11" s="489"/>
      <c r="FO11" s="472"/>
      <c r="FP11" s="473" t="str">
        <f t="shared" si="64"/>
        <v/>
      </c>
      <c r="FQ11" s="474" t="str">
        <f t="shared" si="190"/>
        <v/>
      </c>
      <c r="FR11" s="490" t="str">
        <f t="shared" si="65"/>
        <v/>
      </c>
      <c r="FS11" s="489"/>
      <c r="FT11" s="472"/>
      <c r="FU11" s="473" t="str">
        <f t="shared" si="66"/>
        <v/>
      </c>
      <c r="FV11" s="474" t="str">
        <f t="shared" si="191"/>
        <v/>
      </c>
      <c r="FW11" s="490" t="str">
        <f t="shared" si="67"/>
        <v/>
      </c>
      <c r="FX11" s="489"/>
      <c r="FY11" s="472"/>
      <c r="FZ11" s="473" t="str">
        <f t="shared" si="68"/>
        <v/>
      </c>
      <c r="GA11" s="474" t="str">
        <f t="shared" si="192"/>
        <v/>
      </c>
      <c r="GB11" s="490" t="str">
        <f t="shared" si="69"/>
        <v/>
      </c>
      <c r="GC11" s="489"/>
      <c r="GD11" s="472"/>
      <c r="GE11" s="473" t="str">
        <f t="shared" si="70"/>
        <v/>
      </c>
      <c r="GF11" s="474" t="str">
        <f t="shared" si="193"/>
        <v/>
      </c>
      <c r="GG11" s="490" t="str">
        <f t="shared" si="71"/>
        <v/>
      </c>
      <c r="GH11" s="489"/>
      <c r="GI11" s="472"/>
      <c r="GJ11" s="473" t="str">
        <f t="shared" si="72"/>
        <v/>
      </c>
      <c r="GK11" s="474" t="str">
        <f t="shared" si="194"/>
        <v/>
      </c>
      <c r="GL11" s="490" t="str">
        <f t="shared" si="73"/>
        <v/>
      </c>
      <c r="GM11" s="489"/>
      <c r="GN11" s="472"/>
      <c r="GO11" s="473" t="str">
        <f t="shared" si="74"/>
        <v/>
      </c>
      <c r="GP11" s="474" t="str">
        <f t="shared" si="195"/>
        <v/>
      </c>
      <c r="GQ11" s="490" t="str">
        <f t="shared" si="75"/>
        <v/>
      </c>
      <c r="GR11" s="489"/>
      <c r="GS11" s="472"/>
      <c r="GT11" s="473" t="str">
        <f t="shared" si="76"/>
        <v/>
      </c>
      <c r="GU11" s="474" t="str">
        <f t="shared" si="196"/>
        <v/>
      </c>
      <c r="GV11" s="490" t="str">
        <f t="shared" si="77"/>
        <v/>
      </c>
      <c r="GW11" s="489"/>
      <c r="GX11" s="472"/>
      <c r="GY11" s="473" t="str">
        <f t="shared" si="78"/>
        <v/>
      </c>
      <c r="GZ11" s="474" t="str">
        <f t="shared" si="197"/>
        <v/>
      </c>
      <c r="HA11" s="490" t="str">
        <f t="shared" si="79"/>
        <v/>
      </c>
      <c r="HB11" s="489"/>
      <c r="HC11" s="472"/>
      <c r="HD11" s="473" t="str">
        <f t="shared" si="80"/>
        <v/>
      </c>
      <c r="HE11" s="474" t="str">
        <f t="shared" si="198"/>
        <v/>
      </c>
      <c r="HF11" s="490" t="str">
        <f t="shared" si="81"/>
        <v/>
      </c>
      <c r="HG11" s="489"/>
      <c r="HH11" s="472"/>
      <c r="HI11" s="473" t="str">
        <f t="shared" si="82"/>
        <v/>
      </c>
      <c r="HJ11" s="474" t="str">
        <f t="shared" si="199"/>
        <v/>
      </c>
      <c r="HK11" s="490" t="str">
        <f t="shared" si="83"/>
        <v/>
      </c>
      <c r="HL11" s="489"/>
      <c r="HM11" s="472"/>
      <c r="HN11" s="473" t="str">
        <f t="shared" si="84"/>
        <v/>
      </c>
      <c r="HO11" s="474" t="str">
        <f t="shared" si="200"/>
        <v/>
      </c>
      <c r="HP11" s="490" t="str">
        <f t="shared" si="85"/>
        <v/>
      </c>
      <c r="HQ11" s="489"/>
      <c r="HR11" s="472"/>
      <c r="HS11" s="473" t="str">
        <f t="shared" si="86"/>
        <v/>
      </c>
      <c r="HT11" s="474" t="str">
        <f t="shared" si="201"/>
        <v/>
      </c>
      <c r="HU11" s="490" t="str">
        <f t="shared" si="87"/>
        <v/>
      </c>
      <c r="HV11" s="489"/>
      <c r="HW11" s="472"/>
      <c r="HX11" s="473" t="str">
        <f t="shared" si="88"/>
        <v/>
      </c>
      <c r="HY11" s="474" t="str">
        <f t="shared" si="202"/>
        <v/>
      </c>
      <c r="HZ11" s="490" t="str">
        <f t="shared" si="89"/>
        <v/>
      </c>
      <c r="IA11" s="489"/>
      <c r="IB11" s="472"/>
      <c r="IC11" s="473" t="str">
        <f t="shared" si="90"/>
        <v/>
      </c>
      <c r="ID11" s="474" t="str">
        <f t="shared" si="203"/>
        <v/>
      </c>
      <c r="IE11" s="490" t="str">
        <f t="shared" si="91"/>
        <v/>
      </c>
      <c r="IF11" s="489"/>
      <c r="IG11" s="472"/>
      <c r="IH11" s="473" t="str">
        <f t="shared" si="92"/>
        <v/>
      </c>
      <c r="II11" s="474" t="str">
        <f t="shared" si="204"/>
        <v/>
      </c>
      <c r="IJ11" s="490" t="str">
        <f t="shared" si="93"/>
        <v/>
      </c>
      <c r="IK11" s="489"/>
      <c r="IL11" s="472"/>
      <c r="IM11" s="473" t="str">
        <f t="shared" si="94"/>
        <v/>
      </c>
      <c r="IN11" s="474" t="str">
        <f t="shared" si="205"/>
        <v/>
      </c>
      <c r="IO11" s="490" t="str">
        <f t="shared" si="95"/>
        <v/>
      </c>
      <c r="IP11" s="489"/>
      <c r="IQ11" s="472"/>
      <c r="IR11" s="473" t="str">
        <f t="shared" si="96"/>
        <v/>
      </c>
      <c r="IS11" s="474" t="str">
        <f t="shared" si="206"/>
        <v/>
      </c>
      <c r="IT11" s="490" t="str">
        <f t="shared" si="97"/>
        <v/>
      </c>
      <c r="IU11" s="489"/>
      <c r="IV11" s="472"/>
      <c r="IW11" s="473" t="str">
        <f t="shared" si="98"/>
        <v/>
      </c>
      <c r="IX11" s="474" t="str">
        <f t="shared" si="207"/>
        <v/>
      </c>
      <c r="IY11" s="490" t="str">
        <f t="shared" si="99"/>
        <v/>
      </c>
      <c r="IZ11" s="489"/>
      <c r="JA11" s="472"/>
      <c r="JB11" s="473" t="str">
        <f t="shared" si="100"/>
        <v/>
      </c>
      <c r="JC11" s="474" t="str">
        <f t="shared" si="208"/>
        <v/>
      </c>
      <c r="JD11" s="490" t="str">
        <f t="shared" si="101"/>
        <v/>
      </c>
      <c r="JE11" s="489"/>
      <c r="JF11" s="472"/>
      <c r="JG11" s="473" t="str">
        <f t="shared" si="102"/>
        <v/>
      </c>
      <c r="JH11" s="474" t="str">
        <f t="shared" si="209"/>
        <v/>
      </c>
      <c r="JI11" s="490" t="str">
        <f t="shared" si="103"/>
        <v/>
      </c>
      <c r="JJ11" s="489"/>
      <c r="JK11" s="472"/>
      <c r="JL11" s="473" t="str">
        <f t="shared" si="104"/>
        <v/>
      </c>
      <c r="JM11" s="474" t="str">
        <f t="shared" si="210"/>
        <v/>
      </c>
      <c r="JN11" s="490" t="str">
        <f t="shared" si="105"/>
        <v/>
      </c>
      <c r="JO11" s="489"/>
      <c r="JP11" s="472"/>
      <c r="JQ11" s="473" t="str">
        <f t="shared" si="106"/>
        <v/>
      </c>
      <c r="JR11" s="474" t="str">
        <f t="shared" si="211"/>
        <v/>
      </c>
      <c r="JS11" s="490" t="str">
        <f t="shared" si="107"/>
        <v/>
      </c>
      <c r="JT11" s="489"/>
      <c r="JU11" s="472"/>
      <c r="JV11" s="473" t="str">
        <f t="shared" si="108"/>
        <v/>
      </c>
      <c r="JW11" s="474" t="str">
        <f t="shared" si="212"/>
        <v/>
      </c>
      <c r="JX11" s="490" t="str">
        <f t="shared" si="109"/>
        <v/>
      </c>
      <c r="JY11" s="489"/>
      <c r="JZ11" s="472"/>
      <c r="KA11" s="473" t="str">
        <f t="shared" si="110"/>
        <v/>
      </c>
      <c r="KB11" s="474" t="str">
        <f t="shared" si="213"/>
        <v/>
      </c>
      <c r="KC11" s="490" t="str">
        <f t="shared" si="111"/>
        <v/>
      </c>
      <c r="KD11" s="489"/>
      <c r="KE11" s="472"/>
      <c r="KF11" s="473" t="str">
        <f t="shared" si="112"/>
        <v/>
      </c>
      <c r="KG11" s="474" t="str">
        <f t="shared" si="214"/>
        <v/>
      </c>
      <c r="KH11" s="490" t="str">
        <f t="shared" si="113"/>
        <v/>
      </c>
      <c r="KI11" s="489"/>
      <c r="KJ11" s="472"/>
      <c r="KK11" s="473" t="str">
        <f t="shared" si="114"/>
        <v/>
      </c>
      <c r="KL11" s="474" t="str">
        <f t="shared" si="215"/>
        <v/>
      </c>
      <c r="KM11" s="490" t="str">
        <f t="shared" si="115"/>
        <v/>
      </c>
      <c r="KN11" s="489"/>
      <c r="KO11" s="472"/>
      <c r="KP11" s="473" t="str">
        <f t="shared" si="116"/>
        <v/>
      </c>
      <c r="KQ11" s="474" t="str">
        <f t="shared" si="216"/>
        <v/>
      </c>
      <c r="KR11" s="490" t="str">
        <f t="shared" si="117"/>
        <v/>
      </c>
      <c r="KS11" s="489"/>
      <c r="KT11" s="472"/>
      <c r="KU11" s="473" t="str">
        <f t="shared" si="118"/>
        <v/>
      </c>
      <c r="KV11" s="474" t="str">
        <f t="shared" si="217"/>
        <v/>
      </c>
      <c r="KW11" s="490" t="str">
        <f t="shared" si="119"/>
        <v/>
      </c>
      <c r="KX11" s="489"/>
      <c r="KY11" s="472"/>
      <c r="KZ11" s="473" t="str">
        <f t="shared" si="120"/>
        <v/>
      </c>
      <c r="LA11" s="474" t="str">
        <f t="shared" si="218"/>
        <v/>
      </c>
      <c r="LB11" s="490" t="str">
        <f t="shared" si="121"/>
        <v/>
      </c>
      <c r="LC11" s="489"/>
      <c r="LD11" s="472"/>
      <c r="LE11" s="473" t="str">
        <f t="shared" si="122"/>
        <v/>
      </c>
      <c r="LF11" s="474" t="str">
        <f t="shared" si="219"/>
        <v/>
      </c>
      <c r="LG11" s="490" t="str">
        <f t="shared" si="123"/>
        <v/>
      </c>
      <c r="LH11" s="489"/>
      <c r="LI11" s="472"/>
      <c r="LJ11" s="473" t="str">
        <f t="shared" si="124"/>
        <v/>
      </c>
      <c r="LK11" s="474" t="str">
        <f t="shared" si="220"/>
        <v/>
      </c>
      <c r="LL11" s="490" t="str">
        <f t="shared" si="125"/>
        <v/>
      </c>
      <c r="LM11" s="489"/>
      <c r="LN11" s="472"/>
      <c r="LO11" s="473" t="str">
        <f t="shared" si="126"/>
        <v/>
      </c>
      <c r="LP11" s="474" t="str">
        <f t="shared" si="221"/>
        <v/>
      </c>
      <c r="LQ11" s="490" t="str">
        <f t="shared" si="127"/>
        <v/>
      </c>
      <c r="LR11" s="489"/>
      <c r="LS11" s="472"/>
      <c r="LT11" s="473" t="str">
        <f t="shared" si="128"/>
        <v/>
      </c>
      <c r="LU11" s="474" t="str">
        <f t="shared" si="222"/>
        <v/>
      </c>
      <c r="LV11" s="490" t="str">
        <f t="shared" si="129"/>
        <v/>
      </c>
      <c r="LW11" s="489"/>
      <c r="LX11" s="472"/>
      <c r="LY11" s="473" t="str">
        <f t="shared" si="130"/>
        <v/>
      </c>
      <c r="LZ11" s="474" t="str">
        <f t="shared" si="223"/>
        <v/>
      </c>
      <c r="MA11" s="490" t="str">
        <f t="shared" si="131"/>
        <v/>
      </c>
      <c r="MB11" s="489"/>
      <c r="MC11" s="472"/>
      <c r="MD11" s="473" t="str">
        <f t="shared" si="132"/>
        <v/>
      </c>
      <c r="ME11" s="474" t="str">
        <f t="shared" si="224"/>
        <v/>
      </c>
      <c r="MF11" s="490" t="str">
        <f t="shared" si="133"/>
        <v/>
      </c>
      <c r="MG11" s="489"/>
      <c r="MH11" s="472"/>
      <c r="MI11" s="473" t="str">
        <f t="shared" si="134"/>
        <v/>
      </c>
      <c r="MJ11" s="474" t="str">
        <f t="shared" si="225"/>
        <v/>
      </c>
      <c r="MK11" s="490" t="str">
        <f t="shared" si="135"/>
        <v/>
      </c>
      <c r="ML11" s="489"/>
      <c r="MM11" s="472"/>
      <c r="MN11" s="473" t="str">
        <f t="shared" si="136"/>
        <v/>
      </c>
      <c r="MO11" s="474" t="str">
        <f t="shared" si="226"/>
        <v/>
      </c>
      <c r="MP11" s="490" t="str">
        <f t="shared" si="137"/>
        <v/>
      </c>
      <c r="MQ11" s="489"/>
      <c r="MR11" s="472"/>
      <c r="MS11" s="473" t="str">
        <f t="shared" si="138"/>
        <v/>
      </c>
      <c r="MT11" s="474" t="str">
        <f t="shared" si="227"/>
        <v/>
      </c>
      <c r="MU11" s="490" t="str">
        <f t="shared" si="139"/>
        <v/>
      </c>
      <c r="MV11" s="489"/>
      <c r="MW11" s="472"/>
      <c r="MX11" s="473" t="str">
        <f t="shared" si="140"/>
        <v/>
      </c>
      <c r="MY11" s="474" t="str">
        <f t="shared" si="228"/>
        <v/>
      </c>
      <c r="MZ11" s="490" t="str">
        <f t="shared" si="141"/>
        <v/>
      </c>
      <c r="NA11" s="489"/>
      <c r="NB11" s="472"/>
      <c r="NC11" s="473" t="str">
        <f t="shared" si="142"/>
        <v/>
      </c>
      <c r="ND11" s="474" t="str">
        <f t="shared" si="229"/>
        <v/>
      </c>
      <c r="NE11" s="490" t="str">
        <f t="shared" si="143"/>
        <v/>
      </c>
      <c r="NF11" s="489"/>
      <c r="NG11" s="472"/>
      <c r="NH11" s="473" t="str">
        <f t="shared" si="144"/>
        <v/>
      </c>
      <c r="NI11" s="474" t="str">
        <f t="shared" si="230"/>
        <v/>
      </c>
      <c r="NJ11" s="490" t="str">
        <f t="shared" si="145"/>
        <v/>
      </c>
      <c r="NK11" s="489"/>
      <c r="NL11" s="472"/>
      <c r="NM11" s="473" t="str">
        <f t="shared" si="146"/>
        <v/>
      </c>
      <c r="NN11" s="474" t="str">
        <f t="shared" si="231"/>
        <v/>
      </c>
      <c r="NO11" s="490" t="str">
        <f t="shared" si="147"/>
        <v/>
      </c>
      <c r="NP11" s="489"/>
      <c r="NQ11" s="472"/>
      <c r="NR11" s="473" t="str">
        <f t="shared" si="148"/>
        <v/>
      </c>
      <c r="NS11" s="474" t="str">
        <f t="shared" si="232"/>
        <v/>
      </c>
      <c r="NT11" s="490" t="str">
        <f t="shared" si="149"/>
        <v/>
      </c>
      <c r="NU11" s="489"/>
      <c r="NV11" s="472"/>
      <c r="NW11" s="473" t="str">
        <f t="shared" si="150"/>
        <v/>
      </c>
      <c r="NX11" s="474" t="str">
        <f t="shared" si="233"/>
        <v/>
      </c>
      <c r="NY11" s="490" t="str">
        <f t="shared" si="151"/>
        <v/>
      </c>
      <c r="NZ11" s="489"/>
      <c r="OA11" s="472"/>
      <c r="OB11" s="473" t="str">
        <f t="shared" si="152"/>
        <v/>
      </c>
      <c r="OC11" s="474" t="str">
        <f t="shared" si="234"/>
        <v/>
      </c>
      <c r="OD11" s="490" t="str">
        <f t="shared" si="153"/>
        <v/>
      </c>
      <c r="OE11" s="489"/>
      <c r="OF11" s="472"/>
      <c r="OG11" s="473" t="str">
        <f t="shared" si="154"/>
        <v/>
      </c>
      <c r="OH11" s="474" t="str">
        <f t="shared" si="235"/>
        <v/>
      </c>
      <c r="OI11" s="490" t="str">
        <f t="shared" si="155"/>
        <v/>
      </c>
      <c r="OJ11" s="489"/>
      <c r="OK11" s="472"/>
      <c r="OL11" s="473" t="str">
        <f t="shared" si="236"/>
        <v/>
      </c>
      <c r="OM11" s="474" t="str">
        <f t="shared" si="237"/>
        <v/>
      </c>
      <c r="ON11" s="490" t="str">
        <f t="shared" si="238"/>
        <v/>
      </c>
      <c r="OO11" s="489"/>
      <c r="OP11" s="472"/>
      <c r="OQ11" s="473" t="str">
        <f t="shared" si="239"/>
        <v/>
      </c>
      <c r="OR11" s="474" t="str">
        <f t="shared" si="240"/>
        <v/>
      </c>
      <c r="OS11" s="490" t="str">
        <f t="shared" si="241"/>
        <v/>
      </c>
      <c r="OT11" s="489"/>
      <c r="OU11" s="472"/>
      <c r="OV11" s="473" t="str">
        <f t="shared" si="242"/>
        <v/>
      </c>
      <c r="OW11" s="474" t="str">
        <f t="shared" si="243"/>
        <v/>
      </c>
      <c r="OX11" s="490" t="str">
        <f t="shared" si="244"/>
        <v/>
      </c>
      <c r="OY11" s="489"/>
      <c r="OZ11" s="472"/>
      <c r="PA11" s="473" t="str">
        <f t="shared" si="245"/>
        <v/>
      </c>
      <c r="PB11" s="474" t="str">
        <f t="shared" si="246"/>
        <v/>
      </c>
      <c r="PC11" s="490" t="str">
        <f t="shared" si="247"/>
        <v/>
      </c>
      <c r="PD11" s="489"/>
      <c r="PE11" s="472"/>
      <c r="PF11" s="473" t="str">
        <f t="shared" si="248"/>
        <v/>
      </c>
      <c r="PG11" s="474" t="str">
        <f t="shared" si="249"/>
        <v/>
      </c>
      <c r="PH11" s="490" t="str">
        <f t="shared" si="250"/>
        <v/>
      </c>
      <c r="PI11" s="489"/>
      <c r="PJ11" s="472"/>
      <c r="PK11" s="473" t="str">
        <f t="shared" si="251"/>
        <v/>
      </c>
      <c r="PL11" s="474" t="str">
        <f t="shared" si="252"/>
        <v/>
      </c>
      <c r="PM11" s="490" t="str">
        <f t="shared" si="253"/>
        <v/>
      </c>
      <c r="PN11" s="489"/>
      <c r="PO11" s="472"/>
      <c r="PP11" s="473" t="str">
        <f t="shared" si="254"/>
        <v/>
      </c>
      <c r="PQ11" s="474" t="str">
        <f t="shared" si="255"/>
        <v/>
      </c>
      <c r="PR11" s="490" t="str">
        <f t="shared" si="256"/>
        <v/>
      </c>
      <c r="PS11" s="489"/>
      <c r="PT11" s="472"/>
      <c r="PU11" s="473" t="str">
        <f t="shared" si="257"/>
        <v/>
      </c>
      <c r="PV11" s="474" t="str">
        <f t="shared" si="258"/>
        <v/>
      </c>
      <c r="PW11" s="490" t="str">
        <f t="shared" si="259"/>
        <v/>
      </c>
      <c r="PX11" s="489"/>
      <c r="PY11" s="472"/>
      <c r="PZ11" s="473" t="str">
        <f t="shared" si="260"/>
        <v/>
      </c>
      <c r="QA11" s="474" t="str">
        <f t="shared" si="261"/>
        <v/>
      </c>
      <c r="QB11" s="490" t="str">
        <f t="shared" si="262"/>
        <v/>
      </c>
      <c r="QC11" s="489"/>
      <c r="QD11" s="472"/>
      <c r="QE11" s="473" t="str">
        <f t="shared" si="263"/>
        <v/>
      </c>
      <c r="QF11" s="474" t="str">
        <f t="shared" si="264"/>
        <v/>
      </c>
      <c r="QG11" s="490" t="str">
        <f t="shared" si="265"/>
        <v/>
      </c>
      <c r="QH11" s="489"/>
      <c r="QI11" s="472"/>
      <c r="QJ11" s="473" t="str">
        <f t="shared" si="266"/>
        <v/>
      </c>
      <c r="QK11" s="474" t="str">
        <f t="shared" si="267"/>
        <v/>
      </c>
      <c r="QL11" s="490" t="str">
        <f t="shared" si="268"/>
        <v/>
      </c>
      <c r="QM11" s="474"/>
    </row>
    <row r="12" spans="1:455" ht="49.5" customHeight="1">
      <c r="A12" s="961"/>
      <c r="B12" s="468" t="s">
        <v>708</v>
      </c>
      <c r="C12" s="469" t="s">
        <v>407</v>
      </c>
      <c r="D12" s="479">
        <v>353669</v>
      </c>
      <c r="E12" s="489"/>
      <c r="F12" s="472"/>
      <c r="G12" s="473" t="str">
        <f t="shared" si="0"/>
        <v/>
      </c>
      <c r="H12" s="474" t="str">
        <f t="shared" si="269"/>
        <v/>
      </c>
      <c r="I12" s="490" t="str">
        <f t="shared" si="156"/>
        <v/>
      </c>
      <c r="J12" s="489"/>
      <c r="K12" s="472"/>
      <c r="L12" s="473" t="str">
        <f t="shared" si="1"/>
        <v/>
      </c>
      <c r="M12" s="474" t="str">
        <f t="shared" si="157"/>
        <v/>
      </c>
      <c r="N12" s="490" t="str">
        <f t="shared" si="158"/>
        <v/>
      </c>
      <c r="O12" s="489"/>
      <c r="P12" s="472"/>
      <c r="Q12" s="473" t="str">
        <f t="shared" si="2"/>
        <v/>
      </c>
      <c r="R12" s="474" t="str">
        <f t="shared" si="159"/>
        <v/>
      </c>
      <c r="S12" s="490" t="str">
        <f t="shared" si="3"/>
        <v/>
      </c>
      <c r="T12" s="489"/>
      <c r="U12" s="472"/>
      <c r="V12" s="473" t="str">
        <f t="shared" si="4"/>
        <v/>
      </c>
      <c r="W12" s="474" t="str">
        <f t="shared" si="160"/>
        <v/>
      </c>
      <c r="X12" s="490" t="str">
        <f t="shared" si="5"/>
        <v/>
      </c>
      <c r="Y12" s="489"/>
      <c r="Z12" s="472"/>
      <c r="AA12" s="473" t="str">
        <f t="shared" si="6"/>
        <v/>
      </c>
      <c r="AB12" s="474" t="str">
        <f t="shared" si="161"/>
        <v/>
      </c>
      <c r="AC12" s="490" t="str">
        <f t="shared" si="7"/>
        <v/>
      </c>
      <c r="AD12" s="489"/>
      <c r="AE12" s="472"/>
      <c r="AF12" s="473" t="str">
        <f t="shared" si="8"/>
        <v/>
      </c>
      <c r="AG12" s="474" t="str">
        <f t="shared" si="162"/>
        <v/>
      </c>
      <c r="AH12" s="490" t="str">
        <f t="shared" si="9"/>
        <v/>
      </c>
      <c r="AI12" s="489"/>
      <c r="AJ12" s="472"/>
      <c r="AK12" s="473" t="str">
        <f t="shared" si="10"/>
        <v/>
      </c>
      <c r="AL12" s="474" t="str">
        <f t="shared" si="163"/>
        <v/>
      </c>
      <c r="AM12" s="490" t="str">
        <f t="shared" si="11"/>
        <v/>
      </c>
      <c r="AN12" s="489"/>
      <c r="AO12" s="472"/>
      <c r="AP12" s="473" t="str">
        <f t="shared" si="12"/>
        <v/>
      </c>
      <c r="AQ12" s="474" t="str">
        <f t="shared" si="164"/>
        <v/>
      </c>
      <c r="AR12" s="490" t="str">
        <f t="shared" si="13"/>
        <v/>
      </c>
      <c r="AS12" s="489"/>
      <c r="AT12" s="472"/>
      <c r="AU12" s="473" t="str">
        <f t="shared" si="14"/>
        <v/>
      </c>
      <c r="AV12" s="474" t="str">
        <f t="shared" si="165"/>
        <v/>
      </c>
      <c r="AW12" s="490" t="str">
        <f t="shared" si="15"/>
        <v/>
      </c>
      <c r="AX12" s="489"/>
      <c r="AY12" s="472"/>
      <c r="AZ12" s="473" t="str">
        <f t="shared" si="16"/>
        <v/>
      </c>
      <c r="BA12" s="474" t="str">
        <f t="shared" si="166"/>
        <v/>
      </c>
      <c r="BB12" s="490" t="str">
        <f t="shared" si="17"/>
        <v/>
      </c>
      <c r="BC12" s="489"/>
      <c r="BD12" s="472"/>
      <c r="BE12" s="473" t="str">
        <f t="shared" si="18"/>
        <v/>
      </c>
      <c r="BF12" s="474" t="str">
        <f t="shared" si="167"/>
        <v/>
      </c>
      <c r="BG12" s="490" t="str">
        <f t="shared" si="19"/>
        <v/>
      </c>
      <c r="BH12" s="489"/>
      <c r="BI12" s="472"/>
      <c r="BJ12" s="473" t="str">
        <f t="shared" si="20"/>
        <v/>
      </c>
      <c r="BK12" s="474" t="str">
        <f t="shared" si="168"/>
        <v/>
      </c>
      <c r="BL12" s="490" t="str">
        <f t="shared" si="21"/>
        <v/>
      </c>
      <c r="BM12" s="489"/>
      <c r="BN12" s="472"/>
      <c r="BO12" s="473" t="str">
        <f t="shared" si="22"/>
        <v/>
      </c>
      <c r="BP12" s="474" t="str">
        <f t="shared" si="169"/>
        <v/>
      </c>
      <c r="BQ12" s="490" t="str">
        <f t="shared" si="23"/>
        <v/>
      </c>
      <c r="BR12" s="489"/>
      <c r="BS12" s="472"/>
      <c r="BT12" s="473" t="str">
        <f t="shared" si="24"/>
        <v/>
      </c>
      <c r="BU12" s="474" t="str">
        <f t="shared" si="170"/>
        <v/>
      </c>
      <c r="BV12" s="490" t="str">
        <f t="shared" si="25"/>
        <v/>
      </c>
      <c r="BW12" s="489"/>
      <c r="BX12" s="472"/>
      <c r="BY12" s="473" t="str">
        <f t="shared" si="26"/>
        <v/>
      </c>
      <c r="BZ12" s="474" t="str">
        <f t="shared" si="171"/>
        <v/>
      </c>
      <c r="CA12" s="490" t="str">
        <f t="shared" si="27"/>
        <v/>
      </c>
      <c r="CB12" s="489"/>
      <c r="CC12" s="472"/>
      <c r="CD12" s="473" t="str">
        <f t="shared" si="28"/>
        <v/>
      </c>
      <c r="CE12" s="474" t="str">
        <f t="shared" si="172"/>
        <v/>
      </c>
      <c r="CF12" s="490" t="str">
        <f t="shared" si="29"/>
        <v/>
      </c>
      <c r="CG12" s="489"/>
      <c r="CH12" s="472"/>
      <c r="CI12" s="473" t="str">
        <f t="shared" si="30"/>
        <v/>
      </c>
      <c r="CJ12" s="474" t="str">
        <f t="shared" si="173"/>
        <v/>
      </c>
      <c r="CK12" s="490" t="str">
        <f t="shared" si="31"/>
        <v/>
      </c>
      <c r="CL12" s="489"/>
      <c r="CM12" s="472"/>
      <c r="CN12" s="473" t="str">
        <f t="shared" si="32"/>
        <v/>
      </c>
      <c r="CO12" s="474" t="str">
        <f t="shared" si="174"/>
        <v/>
      </c>
      <c r="CP12" s="490" t="str">
        <f t="shared" si="33"/>
        <v/>
      </c>
      <c r="CQ12" s="489"/>
      <c r="CR12" s="472"/>
      <c r="CS12" s="473" t="str">
        <f t="shared" si="34"/>
        <v/>
      </c>
      <c r="CT12" s="474" t="str">
        <f t="shared" si="175"/>
        <v/>
      </c>
      <c r="CU12" s="490" t="str">
        <f t="shared" si="35"/>
        <v/>
      </c>
      <c r="CV12" s="489"/>
      <c r="CW12" s="472"/>
      <c r="CX12" s="473" t="str">
        <f t="shared" si="36"/>
        <v/>
      </c>
      <c r="CY12" s="474" t="str">
        <f t="shared" si="176"/>
        <v/>
      </c>
      <c r="CZ12" s="490" t="str">
        <f t="shared" si="37"/>
        <v/>
      </c>
      <c r="DA12" s="489"/>
      <c r="DB12" s="472"/>
      <c r="DC12" s="473" t="str">
        <f t="shared" si="38"/>
        <v/>
      </c>
      <c r="DD12" s="474" t="str">
        <f t="shared" si="177"/>
        <v/>
      </c>
      <c r="DE12" s="490" t="str">
        <f t="shared" si="39"/>
        <v/>
      </c>
      <c r="DF12" s="489"/>
      <c r="DG12" s="472"/>
      <c r="DH12" s="473" t="str">
        <f t="shared" si="40"/>
        <v/>
      </c>
      <c r="DI12" s="474" t="str">
        <f t="shared" si="178"/>
        <v/>
      </c>
      <c r="DJ12" s="490" t="str">
        <f t="shared" si="41"/>
        <v/>
      </c>
      <c r="DK12" s="489"/>
      <c r="DL12" s="472"/>
      <c r="DM12" s="473" t="str">
        <f t="shared" si="42"/>
        <v/>
      </c>
      <c r="DN12" s="474" t="str">
        <f t="shared" si="179"/>
        <v/>
      </c>
      <c r="DO12" s="490" t="str">
        <f t="shared" si="43"/>
        <v/>
      </c>
      <c r="DP12" s="489"/>
      <c r="DQ12" s="472"/>
      <c r="DR12" s="473" t="str">
        <f t="shared" si="44"/>
        <v/>
      </c>
      <c r="DS12" s="474" t="str">
        <f t="shared" si="180"/>
        <v/>
      </c>
      <c r="DT12" s="490" t="str">
        <f t="shared" si="45"/>
        <v/>
      </c>
      <c r="DU12" s="489"/>
      <c r="DV12" s="472"/>
      <c r="DW12" s="473" t="str">
        <f t="shared" si="46"/>
        <v/>
      </c>
      <c r="DX12" s="474" t="str">
        <f t="shared" si="181"/>
        <v/>
      </c>
      <c r="DY12" s="490" t="str">
        <f t="shared" si="47"/>
        <v/>
      </c>
      <c r="DZ12" s="489"/>
      <c r="EA12" s="472"/>
      <c r="EB12" s="473" t="str">
        <f t="shared" si="48"/>
        <v/>
      </c>
      <c r="EC12" s="474" t="str">
        <f t="shared" si="182"/>
        <v/>
      </c>
      <c r="ED12" s="490" t="str">
        <f t="shared" si="49"/>
        <v/>
      </c>
      <c r="EE12" s="489"/>
      <c r="EF12" s="472"/>
      <c r="EG12" s="473" t="str">
        <f t="shared" si="50"/>
        <v/>
      </c>
      <c r="EH12" s="474" t="str">
        <f t="shared" si="183"/>
        <v/>
      </c>
      <c r="EI12" s="490" t="str">
        <f t="shared" si="51"/>
        <v/>
      </c>
      <c r="EJ12" s="489"/>
      <c r="EK12" s="472"/>
      <c r="EL12" s="473" t="str">
        <f t="shared" si="52"/>
        <v/>
      </c>
      <c r="EM12" s="474" t="str">
        <f t="shared" si="184"/>
        <v/>
      </c>
      <c r="EN12" s="490" t="str">
        <f t="shared" si="53"/>
        <v/>
      </c>
      <c r="EO12" s="489"/>
      <c r="EP12" s="472"/>
      <c r="EQ12" s="473" t="str">
        <f t="shared" si="54"/>
        <v/>
      </c>
      <c r="ER12" s="474" t="str">
        <f t="shared" si="185"/>
        <v/>
      </c>
      <c r="ES12" s="490" t="str">
        <f t="shared" si="55"/>
        <v/>
      </c>
      <c r="ET12" s="489"/>
      <c r="EU12" s="472"/>
      <c r="EV12" s="473" t="str">
        <f t="shared" si="56"/>
        <v/>
      </c>
      <c r="EW12" s="474" t="str">
        <f t="shared" si="186"/>
        <v/>
      </c>
      <c r="EX12" s="490" t="str">
        <f t="shared" si="57"/>
        <v/>
      </c>
      <c r="EY12" s="489"/>
      <c r="EZ12" s="472"/>
      <c r="FA12" s="473" t="str">
        <f t="shared" si="58"/>
        <v/>
      </c>
      <c r="FB12" s="474" t="str">
        <f t="shared" si="187"/>
        <v/>
      </c>
      <c r="FC12" s="490" t="str">
        <f t="shared" si="59"/>
        <v/>
      </c>
      <c r="FD12" s="489"/>
      <c r="FE12" s="472"/>
      <c r="FF12" s="473" t="str">
        <f t="shared" si="60"/>
        <v/>
      </c>
      <c r="FG12" s="474" t="str">
        <f t="shared" si="188"/>
        <v/>
      </c>
      <c r="FH12" s="490" t="str">
        <f t="shared" si="61"/>
        <v/>
      </c>
      <c r="FI12" s="489"/>
      <c r="FJ12" s="472"/>
      <c r="FK12" s="473" t="str">
        <f t="shared" si="62"/>
        <v/>
      </c>
      <c r="FL12" s="474" t="str">
        <f t="shared" si="189"/>
        <v/>
      </c>
      <c r="FM12" s="490" t="str">
        <f t="shared" si="63"/>
        <v/>
      </c>
      <c r="FN12" s="489"/>
      <c r="FO12" s="472"/>
      <c r="FP12" s="473" t="str">
        <f t="shared" si="64"/>
        <v/>
      </c>
      <c r="FQ12" s="474" t="str">
        <f t="shared" si="190"/>
        <v/>
      </c>
      <c r="FR12" s="490" t="str">
        <f t="shared" si="65"/>
        <v/>
      </c>
      <c r="FS12" s="489"/>
      <c r="FT12" s="472"/>
      <c r="FU12" s="473" t="str">
        <f t="shared" si="66"/>
        <v/>
      </c>
      <c r="FV12" s="474" t="str">
        <f t="shared" si="191"/>
        <v/>
      </c>
      <c r="FW12" s="490" t="str">
        <f t="shared" si="67"/>
        <v/>
      </c>
      <c r="FX12" s="489"/>
      <c r="FY12" s="472"/>
      <c r="FZ12" s="473" t="str">
        <f t="shared" si="68"/>
        <v/>
      </c>
      <c r="GA12" s="474" t="str">
        <f t="shared" si="192"/>
        <v/>
      </c>
      <c r="GB12" s="490" t="str">
        <f t="shared" si="69"/>
        <v/>
      </c>
      <c r="GC12" s="489"/>
      <c r="GD12" s="472"/>
      <c r="GE12" s="473" t="str">
        <f t="shared" si="70"/>
        <v/>
      </c>
      <c r="GF12" s="474" t="str">
        <f t="shared" si="193"/>
        <v/>
      </c>
      <c r="GG12" s="490" t="str">
        <f t="shared" si="71"/>
        <v/>
      </c>
      <c r="GH12" s="489"/>
      <c r="GI12" s="472"/>
      <c r="GJ12" s="473" t="str">
        <f t="shared" si="72"/>
        <v/>
      </c>
      <c r="GK12" s="474" t="str">
        <f t="shared" si="194"/>
        <v/>
      </c>
      <c r="GL12" s="490" t="str">
        <f t="shared" si="73"/>
        <v/>
      </c>
      <c r="GM12" s="489"/>
      <c r="GN12" s="472"/>
      <c r="GO12" s="473" t="str">
        <f t="shared" si="74"/>
        <v/>
      </c>
      <c r="GP12" s="474" t="str">
        <f t="shared" si="195"/>
        <v/>
      </c>
      <c r="GQ12" s="490" t="str">
        <f t="shared" si="75"/>
        <v/>
      </c>
      <c r="GR12" s="489"/>
      <c r="GS12" s="472"/>
      <c r="GT12" s="473" t="str">
        <f t="shared" si="76"/>
        <v/>
      </c>
      <c r="GU12" s="474" t="str">
        <f t="shared" si="196"/>
        <v/>
      </c>
      <c r="GV12" s="490" t="str">
        <f t="shared" si="77"/>
        <v/>
      </c>
      <c r="GW12" s="489"/>
      <c r="GX12" s="472"/>
      <c r="GY12" s="473" t="str">
        <f t="shared" si="78"/>
        <v/>
      </c>
      <c r="GZ12" s="474" t="str">
        <f t="shared" si="197"/>
        <v/>
      </c>
      <c r="HA12" s="490" t="str">
        <f t="shared" si="79"/>
        <v/>
      </c>
      <c r="HB12" s="489"/>
      <c r="HC12" s="472"/>
      <c r="HD12" s="473" t="str">
        <f t="shared" si="80"/>
        <v/>
      </c>
      <c r="HE12" s="474" t="str">
        <f t="shared" si="198"/>
        <v/>
      </c>
      <c r="HF12" s="490" t="str">
        <f t="shared" si="81"/>
        <v/>
      </c>
      <c r="HG12" s="489"/>
      <c r="HH12" s="472"/>
      <c r="HI12" s="473" t="str">
        <f t="shared" si="82"/>
        <v/>
      </c>
      <c r="HJ12" s="474" t="str">
        <f t="shared" si="199"/>
        <v/>
      </c>
      <c r="HK12" s="490" t="str">
        <f t="shared" si="83"/>
        <v/>
      </c>
      <c r="HL12" s="489"/>
      <c r="HM12" s="472"/>
      <c r="HN12" s="473" t="str">
        <f t="shared" si="84"/>
        <v/>
      </c>
      <c r="HO12" s="474" t="str">
        <f t="shared" si="200"/>
        <v/>
      </c>
      <c r="HP12" s="490" t="str">
        <f t="shared" si="85"/>
        <v/>
      </c>
      <c r="HQ12" s="489"/>
      <c r="HR12" s="472"/>
      <c r="HS12" s="473" t="str">
        <f t="shared" si="86"/>
        <v/>
      </c>
      <c r="HT12" s="474" t="str">
        <f t="shared" si="201"/>
        <v/>
      </c>
      <c r="HU12" s="490" t="str">
        <f t="shared" si="87"/>
        <v/>
      </c>
      <c r="HV12" s="489"/>
      <c r="HW12" s="472"/>
      <c r="HX12" s="473" t="str">
        <f t="shared" si="88"/>
        <v/>
      </c>
      <c r="HY12" s="474" t="str">
        <f t="shared" si="202"/>
        <v/>
      </c>
      <c r="HZ12" s="490" t="str">
        <f t="shared" si="89"/>
        <v/>
      </c>
      <c r="IA12" s="489"/>
      <c r="IB12" s="472"/>
      <c r="IC12" s="473" t="str">
        <f t="shared" si="90"/>
        <v/>
      </c>
      <c r="ID12" s="474" t="str">
        <f t="shared" si="203"/>
        <v/>
      </c>
      <c r="IE12" s="490" t="str">
        <f t="shared" si="91"/>
        <v/>
      </c>
      <c r="IF12" s="489"/>
      <c r="IG12" s="472"/>
      <c r="IH12" s="473" t="str">
        <f t="shared" si="92"/>
        <v/>
      </c>
      <c r="II12" s="474" t="str">
        <f t="shared" si="204"/>
        <v/>
      </c>
      <c r="IJ12" s="490" t="str">
        <f t="shared" si="93"/>
        <v/>
      </c>
      <c r="IK12" s="489"/>
      <c r="IL12" s="472"/>
      <c r="IM12" s="473" t="str">
        <f t="shared" si="94"/>
        <v/>
      </c>
      <c r="IN12" s="474" t="str">
        <f t="shared" si="205"/>
        <v/>
      </c>
      <c r="IO12" s="490" t="str">
        <f t="shared" si="95"/>
        <v/>
      </c>
      <c r="IP12" s="489"/>
      <c r="IQ12" s="472"/>
      <c r="IR12" s="473" t="str">
        <f t="shared" si="96"/>
        <v/>
      </c>
      <c r="IS12" s="474" t="str">
        <f t="shared" si="206"/>
        <v/>
      </c>
      <c r="IT12" s="490" t="str">
        <f t="shared" si="97"/>
        <v/>
      </c>
      <c r="IU12" s="489"/>
      <c r="IV12" s="472"/>
      <c r="IW12" s="473" t="str">
        <f t="shared" si="98"/>
        <v/>
      </c>
      <c r="IX12" s="474" t="str">
        <f t="shared" si="207"/>
        <v/>
      </c>
      <c r="IY12" s="490" t="str">
        <f t="shared" si="99"/>
        <v/>
      </c>
      <c r="IZ12" s="489"/>
      <c r="JA12" s="472"/>
      <c r="JB12" s="473" t="str">
        <f t="shared" si="100"/>
        <v/>
      </c>
      <c r="JC12" s="474" t="str">
        <f t="shared" si="208"/>
        <v/>
      </c>
      <c r="JD12" s="490" t="str">
        <f t="shared" si="101"/>
        <v/>
      </c>
      <c r="JE12" s="489"/>
      <c r="JF12" s="472"/>
      <c r="JG12" s="473" t="str">
        <f t="shared" si="102"/>
        <v/>
      </c>
      <c r="JH12" s="474" t="str">
        <f t="shared" si="209"/>
        <v/>
      </c>
      <c r="JI12" s="490" t="str">
        <f t="shared" si="103"/>
        <v/>
      </c>
      <c r="JJ12" s="489"/>
      <c r="JK12" s="472"/>
      <c r="JL12" s="473" t="str">
        <f t="shared" si="104"/>
        <v/>
      </c>
      <c r="JM12" s="474" t="str">
        <f t="shared" si="210"/>
        <v/>
      </c>
      <c r="JN12" s="490" t="str">
        <f t="shared" si="105"/>
        <v/>
      </c>
      <c r="JO12" s="489"/>
      <c r="JP12" s="472"/>
      <c r="JQ12" s="473" t="str">
        <f t="shared" si="106"/>
        <v/>
      </c>
      <c r="JR12" s="474" t="str">
        <f t="shared" si="211"/>
        <v/>
      </c>
      <c r="JS12" s="490" t="str">
        <f t="shared" si="107"/>
        <v/>
      </c>
      <c r="JT12" s="489"/>
      <c r="JU12" s="472"/>
      <c r="JV12" s="473" t="str">
        <f t="shared" si="108"/>
        <v/>
      </c>
      <c r="JW12" s="474" t="str">
        <f t="shared" si="212"/>
        <v/>
      </c>
      <c r="JX12" s="490" t="str">
        <f t="shared" si="109"/>
        <v/>
      </c>
      <c r="JY12" s="489"/>
      <c r="JZ12" s="472"/>
      <c r="KA12" s="473" t="str">
        <f t="shared" si="110"/>
        <v/>
      </c>
      <c r="KB12" s="474" t="str">
        <f t="shared" si="213"/>
        <v/>
      </c>
      <c r="KC12" s="490" t="str">
        <f t="shared" si="111"/>
        <v/>
      </c>
      <c r="KD12" s="489"/>
      <c r="KE12" s="472"/>
      <c r="KF12" s="473" t="str">
        <f t="shared" si="112"/>
        <v/>
      </c>
      <c r="KG12" s="474" t="str">
        <f t="shared" si="214"/>
        <v/>
      </c>
      <c r="KH12" s="490" t="str">
        <f t="shared" si="113"/>
        <v/>
      </c>
      <c r="KI12" s="489"/>
      <c r="KJ12" s="472"/>
      <c r="KK12" s="473" t="str">
        <f t="shared" si="114"/>
        <v/>
      </c>
      <c r="KL12" s="474" t="str">
        <f t="shared" si="215"/>
        <v/>
      </c>
      <c r="KM12" s="490" t="str">
        <f t="shared" si="115"/>
        <v/>
      </c>
      <c r="KN12" s="489"/>
      <c r="KO12" s="472"/>
      <c r="KP12" s="473" t="str">
        <f t="shared" si="116"/>
        <v/>
      </c>
      <c r="KQ12" s="474" t="str">
        <f t="shared" si="216"/>
        <v/>
      </c>
      <c r="KR12" s="490" t="str">
        <f t="shared" si="117"/>
        <v/>
      </c>
      <c r="KS12" s="489"/>
      <c r="KT12" s="472"/>
      <c r="KU12" s="473" t="str">
        <f t="shared" si="118"/>
        <v/>
      </c>
      <c r="KV12" s="474" t="str">
        <f t="shared" si="217"/>
        <v/>
      </c>
      <c r="KW12" s="490" t="str">
        <f t="shared" si="119"/>
        <v/>
      </c>
      <c r="KX12" s="489"/>
      <c r="KY12" s="472"/>
      <c r="KZ12" s="473" t="str">
        <f t="shared" si="120"/>
        <v/>
      </c>
      <c r="LA12" s="474" t="str">
        <f t="shared" si="218"/>
        <v/>
      </c>
      <c r="LB12" s="490" t="str">
        <f t="shared" si="121"/>
        <v/>
      </c>
      <c r="LC12" s="489"/>
      <c r="LD12" s="472"/>
      <c r="LE12" s="473" t="str">
        <f t="shared" si="122"/>
        <v/>
      </c>
      <c r="LF12" s="474" t="str">
        <f t="shared" si="219"/>
        <v/>
      </c>
      <c r="LG12" s="490" t="str">
        <f t="shared" si="123"/>
        <v/>
      </c>
      <c r="LH12" s="489"/>
      <c r="LI12" s="472"/>
      <c r="LJ12" s="473" t="str">
        <f t="shared" si="124"/>
        <v/>
      </c>
      <c r="LK12" s="474" t="str">
        <f t="shared" si="220"/>
        <v/>
      </c>
      <c r="LL12" s="490" t="str">
        <f t="shared" si="125"/>
        <v/>
      </c>
      <c r="LM12" s="489"/>
      <c r="LN12" s="472"/>
      <c r="LO12" s="473" t="str">
        <f t="shared" si="126"/>
        <v/>
      </c>
      <c r="LP12" s="474" t="str">
        <f t="shared" si="221"/>
        <v/>
      </c>
      <c r="LQ12" s="490" t="str">
        <f t="shared" si="127"/>
        <v/>
      </c>
      <c r="LR12" s="489"/>
      <c r="LS12" s="472"/>
      <c r="LT12" s="473" t="str">
        <f t="shared" si="128"/>
        <v/>
      </c>
      <c r="LU12" s="474" t="str">
        <f t="shared" si="222"/>
        <v/>
      </c>
      <c r="LV12" s="490" t="str">
        <f t="shared" si="129"/>
        <v/>
      </c>
      <c r="LW12" s="489"/>
      <c r="LX12" s="472"/>
      <c r="LY12" s="473" t="str">
        <f t="shared" si="130"/>
        <v/>
      </c>
      <c r="LZ12" s="474" t="str">
        <f t="shared" si="223"/>
        <v/>
      </c>
      <c r="MA12" s="490" t="str">
        <f t="shared" si="131"/>
        <v/>
      </c>
      <c r="MB12" s="489"/>
      <c r="MC12" s="472"/>
      <c r="MD12" s="473" t="str">
        <f t="shared" si="132"/>
        <v/>
      </c>
      <c r="ME12" s="474" t="str">
        <f t="shared" si="224"/>
        <v/>
      </c>
      <c r="MF12" s="490" t="str">
        <f t="shared" si="133"/>
        <v/>
      </c>
      <c r="MG12" s="489"/>
      <c r="MH12" s="472"/>
      <c r="MI12" s="473" t="str">
        <f t="shared" si="134"/>
        <v/>
      </c>
      <c r="MJ12" s="474" t="str">
        <f t="shared" si="225"/>
        <v/>
      </c>
      <c r="MK12" s="490" t="str">
        <f t="shared" si="135"/>
        <v/>
      </c>
      <c r="ML12" s="489"/>
      <c r="MM12" s="472"/>
      <c r="MN12" s="473" t="str">
        <f t="shared" si="136"/>
        <v/>
      </c>
      <c r="MO12" s="474" t="str">
        <f t="shared" si="226"/>
        <v/>
      </c>
      <c r="MP12" s="490" t="str">
        <f t="shared" si="137"/>
        <v/>
      </c>
      <c r="MQ12" s="489"/>
      <c r="MR12" s="472"/>
      <c r="MS12" s="473" t="str">
        <f t="shared" si="138"/>
        <v/>
      </c>
      <c r="MT12" s="474" t="str">
        <f t="shared" si="227"/>
        <v/>
      </c>
      <c r="MU12" s="490" t="str">
        <f t="shared" si="139"/>
        <v/>
      </c>
      <c r="MV12" s="489"/>
      <c r="MW12" s="472"/>
      <c r="MX12" s="473" t="str">
        <f t="shared" si="140"/>
        <v/>
      </c>
      <c r="MY12" s="474" t="str">
        <f t="shared" si="228"/>
        <v/>
      </c>
      <c r="MZ12" s="490" t="str">
        <f t="shared" si="141"/>
        <v/>
      </c>
      <c r="NA12" s="489"/>
      <c r="NB12" s="472"/>
      <c r="NC12" s="473" t="str">
        <f t="shared" si="142"/>
        <v/>
      </c>
      <c r="ND12" s="474" t="str">
        <f t="shared" si="229"/>
        <v/>
      </c>
      <c r="NE12" s="490" t="str">
        <f t="shared" si="143"/>
        <v/>
      </c>
      <c r="NF12" s="489"/>
      <c r="NG12" s="472"/>
      <c r="NH12" s="473" t="str">
        <f t="shared" si="144"/>
        <v/>
      </c>
      <c r="NI12" s="474" t="str">
        <f t="shared" si="230"/>
        <v/>
      </c>
      <c r="NJ12" s="490" t="str">
        <f t="shared" si="145"/>
        <v/>
      </c>
      <c r="NK12" s="489"/>
      <c r="NL12" s="472"/>
      <c r="NM12" s="473" t="str">
        <f t="shared" si="146"/>
        <v/>
      </c>
      <c r="NN12" s="474" t="str">
        <f t="shared" si="231"/>
        <v/>
      </c>
      <c r="NO12" s="490" t="str">
        <f t="shared" si="147"/>
        <v/>
      </c>
      <c r="NP12" s="489"/>
      <c r="NQ12" s="472"/>
      <c r="NR12" s="473" t="str">
        <f t="shared" si="148"/>
        <v/>
      </c>
      <c r="NS12" s="474" t="str">
        <f t="shared" si="232"/>
        <v/>
      </c>
      <c r="NT12" s="490" t="str">
        <f t="shared" si="149"/>
        <v/>
      </c>
      <c r="NU12" s="489"/>
      <c r="NV12" s="472"/>
      <c r="NW12" s="473" t="str">
        <f t="shared" si="150"/>
        <v/>
      </c>
      <c r="NX12" s="474" t="str">
        <f t="shared" si="233"/>
        <v/>
      </c>
      <c r="NY12" s="490" t="str">
        <f t="shared" si="151"/>
        <v/>
      </c>
      <c r="NZ12" s="489"/>
      <c r="OA12" s="472"/>
      <c r="OB12" s="473" t="str">
        <f t="shared" si="152"/>
        <v/>
      </c>
      <c r="OC12" s="474" t="str">
        <f t="shared" si="234"/>
        <v/>
      </c>
      <c r="OD12" s="490" t="str">
        <f t="shared" si="153"/>
        <v/>
      </c>
      <c r="OE12" s="489"/>
      <c r="OF12" s="472"/>
      <c r="OG12" s="473" t="str">
        <f t="shared" si="154"/>
        <v/>
      </c>
      <c r="OH12" s="474" t="str">
        <f t="shared" si="235"/>
        <v/>
      </c>
      <c r="OI12" s="490" t="str">
        <f t="shared" si="155"/>
        <v/>
      </c>
      <c r="OJ12" s="489"/>
      <c r="OK12" s="472"/>
      <c r="OL12" s="473" t="str">
        <f t="shared" si="236"/>
        <v/>
      </c>
      <c r="OM12" s="474" t="str">
        <f t="shared" si="237"/>
        <v/>
      </c>
      <c r="ON12" s="490" t="str">
        <f t="shared" si="238"/>
        <v/>
      </c>
      <c r="OO12" s="489"/>
      <c r="OP12" s="472"/>
      <c r="OQ12" s="473" t="str">
        <f t="shared" si="239"/>
        <v/>
      </c>
      <c r="OR12" s="474" t="str">
        <f t="shared" si="240"/>
        <v/>
      </c>
      <c r="OS12" s="490" t="str">
        <f t="shared" si="241"/>
        <v/>
      </c>
      <c r="OT12" s="489"/>
      <c r="OU12" s="472"/>
      <c r="OV12" s="473" t="str">
        <f t="shared" si="242"/>
        <v/>
      </c>
      <c r="OW12" s="474" t="str">
        <f t="shared" si="243"/>
        <v/>
      </c>
      <c r="OX12" s="490" t="str">
        <f t="shared" si="244"/>
        <v/>
      </c>
      <c r="OY12" s="489"/>
      <c r="OZ12" s="472"/>
      <c r="PA12" s="473" t="str">
        <f t="shared" si="245"/>
        <v/>
      </c>
      <c r="PB12" s="474" t="str">
        <f t="shared" si="246"/>
        <v/>
      </c>
      <c r="PC12" s="490" t="str">
        <f t="shared" si="247"/>
        <v/>
      </c>
      <c r="PD12" s="489"/>
      <c r="PE12" s="472"/>
      <c r="PF12" s="473" t="str">
        <f t="shared" si="248"/>
        <v/>
      </c>
      <c r="PG12" s="474" t="str">
        <f t="shared" si="249"/>
        <v/>
      </c>
      <c r="PH12" s="490" t="str">
        <f t="shared" si="250"/>
        <v/>
      </c>
      <c r="PI12" s="489"/>
      <c r="PJ12" s="472"/>
      <c r="PK12" s="473" t="str">
        <f t="shared" si="251"/>
        <v/>
      </c>
      <c r="PL12" s="474" t="str">
        <f t="shared" si="252"/>
        <v/>
      </c>
      <c r="PM12" s="490" t="str">
        <f t="shared" si="253"/>
        <v/>
      </c>
      <c r="PN12" s="489"/>
      <c r="PO12" s="472"/>
      <c r="PP12" s="473" t="str">
        <f t="shared" si="254"/>
        <v/>
      </c>
      <c r="PQ12" s="474" t="str">
        <f t="shared" si="255"/>
        <v/>
      </c>
      <c r="PR12" s="490" t="str">
        <f t="shared" si="256"/>
        <v/>
      </c>
      <c r="PS12" s="489"/>
      <c r="PT12" s="472"/>
      <c r="PU12" s="473" t="str">
        <f t="shared" si="257"/>
        <v/>
      </c>
      <c r="PV12" s="474" t="str">
        <f t="shared" si="258"/>
        <v/>
      </c>
      <c r="PW12" s="490" t="str">
        <f t="shared" si="259"/>
        <v/>
      </c>
      <c r="PX12" s="489"/>
      <c r="PY12" s="472"/>
      <c r="PZ12" s="473" t="str">
        <f t="shared" si="260"/>
        <v/>
      </c>
      <c r="QA12" s="474" t="str">
        <f t="shared" si="261"/>
        <v/>
      </c>
      <c r="QB12" s="490" t="str">
        <f t="shared" si="262"/>
        <v/>
      </c>
      <c r="QC12" s="489"/>
      <c r="QD12" s="472"/>
      <c r="QE12" s="473" t="str">
        <f t="shared" si="263"/>
        <v/>
      </c>
      <c r="QF12" s="474" t="str">
        <f t="shared" si="264"/>
        <v/>
      </c>
      <c r="QG12" s="490" t="str">
        <f t="shared" si="265"/>
        <v/>
      </c>
      <c r="QH12" s="489"/>
      <c r="QI12" s="472"/>
      <c r="QJ12" s="473" t="str">
        <f t="shared" si="266"/>
        <v/>
      </c>
      <c r="QK12" s="474" t="str">
        <f t="shared" si="267"/>
        <v/>
      </c>
      <c r="QL12" s="490" t="str">
        <f t="shared" si="268"/>
        <v/>
      </c>
      <c r="QM12" s="474"/>
    </row>
    <row r="13" spans="1:455" ht="49.5" customHeight="1">
      <c r="A13" s="961" t="s">
        <v>408</v>
      </c>
      <c r="B13" s="468" t="s">
        <v>709</v>
      </c>
      <c r="C13" s="469" t="s">
        <v>407</v>
      </c>
      <c r="D13" s="479">
        <v>350000</v>
      </c>
      <c r="E13" s="489"/>
      <c r="F13" s="472"/>
      <c r="G13" s="473" t="str">
        <f t="shared" si="0"/>
        <v/>
      </c>
      <c r="H13" s="474" t="str">
        <f t="shared" si="269"/>
        <v/>
      </c>
      <c r="I13" s="490" t="str">
        <f t="shared" si="156"/>
        <v/>
      </c>
      <c r="J13" s="489"/>
      <c r="K13" s="472"/>
      <c r="L13" s="473" t="str">
        <f t="shared" si="1"/>
        <v/>
      </c>
      <c r="M13" s="474" t="str">
        <f t="shared" si="157"/>
        <v/>
      </c>
      <c r="N13" s="490" t="str">
        <f t="shared" si="158"/>
        <v/>
      </c>
      <c r="O13" s="489"/>
      <c r="P13" s="472"/>
      <c r="Q13" s="473" t="str">
        <f t="shared" si="2"/>
        <v/>
      </c>
      <c r="R13" s="474" t="str">
        <f t="shared" si="159"/>
        <v/>
      </c>
      <c r="S13" s="490" t="str">
        <f t="shared" si="3"/>
        <v/>
      </c>
      <c r="T13" s="489"/>
      <c r="U13" s="472"/>
      <c r="V13" s="473" t="str">
        <f t="shared" si="4"/>
        <v/>
      </c>
      <c r="W13" s="474" t="str">
        <f t="shared" si="160"/>
        <v/>
      </c>
      <c r="X13" s="490" t="str">
        <f t="shared" si="5"/>
        <v/>
      </c>
      <c r="Y13" s="489"/>
      <c r="Z13" s="472"/>
      <c r="AA13" s="473" t="str">
        <f t="shared" si="6"/>
        <v/>
      </c>
      <c r="AB13" s="474" t="str">
        <f t="shared" si="161"/>
        <v/>
      </c>
      <c r="AC13" s="490" t="str">
        <f t="shared" si="7"/>
        <v/>
      </c>
      <c r="AD13" s="489"/>
      <c r="AE13" s="472"/>
      <c r="AF13" s="473" t="str">
        <f t="shared" si="8"/>
        <v/>
      </c>
      <c r="AG13" s="474" t="str">
        <f t="shared" si="162"/>
        <v/>
      </c>
      <c r="AH13" s="490" t="str">
        <f t="shared" si="9"/>
        <v/>
      </c>
      <c r="AI13" s="489"/>
      <c r="AJ13" s="472"/>
      <c r="AK13" s="473" t="str">
        <f t="shared" si="10"/>
        <v/>
      </c>
      <c r="AL13" s="474" t="str">
        <f t="shared" si="163"/>
        <v/>
      </c>
      <c r="AM13" s="490" t="str">
        <f t="shared" si="11"/>
        <v/>
      </c>
      <c r="AN13" s="489"/>
      <c r="AO13" s="472"/>
      <c r="AP13" s="473" t="str">
        <f t="shared" si="12"/>
        <v/>
      </c>
      <c r="AQ13" s="474" t="str">
        <f t="shared" si="164"/>
        <v/>
      </c>
      <c r="AR13" s="490" t="str">
        <f t="shared" si="13"/>
        <v/>
      </c>
      <c r="AS13" s="489"/>
      <c r="AT13" s="472"/>
      <c r="AU13" s="473" t="str">
        <f t="shared" si="14"/>
        <v/>
      </c>
      <c r="AV13" s="474" t="str">
        <f t="shared" si="165"/>
        <v/>
      </c>
      <c r="AW13" s="490" t="str">
        <f t="shared" si="15"/>
        <v/>
      </c>
      <c r="AX13" s="489"/>
      <c r="AY13" s="472"/>
      <c r="AZ13" s="473" t="str">
        <f t="shared" si="16"/>
        <v/>
      </c>
      <c r="BA13" s="474" t="str">
        <f t="shared" si="166"/>
        <v/>
      </c>
      <c r="BB13" s="490" t="str">
        <f t="shared" si="17"/>
        <v/>
      </c>
      <c r="BC13" s="489"/>
      <c r="BD13" s="472"/>
      <c r="BE13" s="473" t="str">
        <f t="shared" si="18"/>
        <v/>
      </c>
      <c r="BF13" s="474" t="str">
        <f t="shared" si="167"/>
        <v/>
      </c>
      <c r="BG13" s="490" t="str">
        <f t="shared" si="19"/>
        <v/>
      </c>
      <c r="BH13" s="489"/>
      <c r="BI13" s="472"/>
      <c r="BJ13" s="473" t="str">
        <f t="shared" si="20"/>
        <v/>
      </c>
      <c r="BK13" s="474" t="str">
        <f t="shared" si="168"/>
        <v/>
      </c>
      <c r="BL13" s="490" t="str">
        <f t="shared" si="21"/>
        <v/>
      </c>
      <c r="BM13" s="489"/>
      <c r="BN13" s="472"/>
      <c r="BO13" s="473" t="str">
        <f t="shared" si="22"/>
        <v/>
      </c>
      <c r="BP13" s="474" t="str">
        <f t="shared" si="169"/>
        <v/>
      </c>
      <c r="BQ13" s="490" t="str">
        <f t="shared" si="23"/>
        <v/>
      </c>
      <c r="BR13" s="489"/>
      <c r="BS13" s="472"/>
      <c r="BT13" s="473" t="str">
        <f t="shared" si="24"/>
        <v/>
      </c>
      <c r="BU13" s="474" t="str">
        <f t="shared" si="170"/>
        <v/>
      </c>
      <c r="BV13" s="490" t="str">
        <f t="shared" si="25"/>
        <v/>
      </c>
      <c r="BW13" s="489"/>
      <c r="BX13" s="472"/>
      <c r="BY13" s="473" t="str">
        <f t="shared" si="26"/>
        <v/>
      </c>
      <c r="BZ13" s="474" t="str">
        <f t="shared" si="171"/>
        <v/>
      </c>
      <c r="CA13" s="490" t="str">
        <f t="shared" si="27"/>
        <v/>
      </c>
      <c r="CB13" s="489"/>
      <c r="CC13" s="472"/>
      <c r="CD13" s="473" t="str">
        <f t="shared" si="28"/>
        <v/>
      </c>
      <c r="CE13" s="474" t="str">
        <f t="shared" si="172"/>
        <v/>
      </c>
      <c r="CF13" s="490" t="str">
        <f t="shared" si="29"/>
        <v/>
      </c>
      <c r="CG13" s="489"/>
      <c r="CH13" s="472"/>
      <c r="CI13" s="473" t="str">
        <f t="shared" si="30"/>
        <v/>
      </c>
      <c r="CJ13" s="474" t="str">
        <f t="shared" si="173"/>
        <v/>
      </c>
      <c r="CK13" s="490" t="str">
        <f t="shared" si="31"/>
        <v/>
      </c>
      <c r="CL13" s="489"/>
      <c r="CM13" s="472"/>
      <c r="CN13" s="473" t="str">
        <f t="shared" si="32"/>
        <v/>
      </c>
      <c r="CO13" s="474" t="str">
        <f t="shared" si="174"/>
        <v/>
      </c>
      <c r="CP13" s="490" t="str">
        <f t="shared" si="33"/>
        <v/>
      </c>
      <c r="CQ13" s="489"/>
      <c r="CR13" s="472"/>
      <c r="CS13" s="473" t="str">
        <f t="shared" si="34"/>
        <v/>
      </c>
      <c r="CT13" s="474" t="str">
        <f t="shared" si="175"/>
        <v/>
      </c>
      <c r="CU13" s="490" t="str">
        <f t="shared" si="35"/>
        <v/>
      </c>
      <c r="CV13" s="489"/>
      <c r="CW13" s="472"/>
      <c r="CX13" s="473" t="str">
        <f t="shared" si="36"/>
        <v/>
      </c>
      <c r="CY13" s="474" t="str">
        <f t="shared" si="176"/>
        <v/>
      </c>
      <c r="CZ13" s="490" t="str">
        <f t="shared" si="37"/>
        <v/>
      </c>
      <c r="DA13" s="489"/>
      <c r="DB13" s="472"/>
      <c r="DC13" s="473" t="str">
        <f t="shared" si="38"/>
        <v/>
      </c>
      <c r="DD13" s="474" t="str">
        <f t="shared" si="177"/>
        <v/>
      </c>
      <c r="DE13" s="490" t="str">
        <f t="shared" si="39"/>
        <v/>
      </c>
      <c r="DF13" s="489"/>
      <c r="DG13" s="472"/>
      <c r="DH13" s="473" t="str">
        <f t="shared" si="40"/>
        <v/>
      </c>
      <c r="DI13" s="474" t="str">
        <f t="shared" si="178"/>
        <v/>
      </c>
      <c r="DJ13" s="490" t="str">
        <f t="shared" si="41"/>
        <v/>
      </c>
      <c r="DK13" s="489"/>
      <c r="DL13" s="472"/>
      <c r="DM13" s="473" t="str">
        <f t="shared" si="42"/>
        <v/>
      </c>
      <c r="DN13" s="474" t="str">
        <f t="shared" si="179"/>
        <v/>
      </c>
      <c r="DO13" s="490" t="str">
        <f t="shared" si="43"/>
        <v/>
      </c>
      <c r="DP13" s="489"/>
      <c r="DQ13" s="472"/>
      <c r="DR13" s="473" t="str">
        <f t="shared" si="44"/>
        <v/>
      </c>
      <c r="DS13" s="474" t="str">
        <f t="shared" si="180"/>
        <v/>
      </c>
      <c r="DT13" s="490" t="str">
        <f t="shared" si="45"/>
        <v/>
      </c>
      <c r="DU13" s="489"/>
      <c r="DV13" s="472"/>
      <c r="DW13" s="473" t="str">
        <f t="shared" si="46"/>
        <v/>
      </c>
      <c r="DX13" s="474" t="str">
        <f t="shared" si="181"/>
        <v/>
      </c>
      <c r="DY13" s="490" t="str">
        <f t="shared" si="47"/>
        <v/>
      </c>
      <c r="DZ13" s="489"/>
      <c r="EA13" s="472"/>
      <c r="EB13" s="473" t="str">
        <f t="shared" si="48"/>
        <v/>
      </c>
      <c r="EC13" s="474" t="str">
        <f t="shared" si="182"/>
        <v/>
      </c>
      <c r="ED13" s="490" t="str">
        <f t="shared" si="49"/>
        <v/>
      </c>
      <c r="EE13" s="489"/>
      <c r="EF13" s="472"/>
      <c r="EG13" s="473" t="str">
        <f t="shared" si="50"/>
        <v/>
      </c>
      <c r="EH13" s="474" t="str">
        <f t="shared" si="183"/>
        <v/>
      </c>
      <c r="EI13" s="490" t="str">
        <f t="shared" si="51"/>
        <v/>
      </c>
      <c r="EJ13" s="489"/>
      <c r="EK13" s="472"/>
      <c r="EL13" s="473" t="str">
        <f t="shared" si="52"/>
        <v/>
      </c>
      <c r="EM13" s="474" t="str">
        <f t="shared" si="184"/>
        <v/>
      </c>
      <c r="EN13" s="490" t="str">
        <f t="shared" si="53"/>
        <v/>
      </c>
      <c r="EO13" s="489"/>
      <c r="EP13" s="472"/>
      <c r="EQ13" s="473" t="str">
        <f t="shared" si="54"/>
        <v/>
      </c>
      <c r="ER13" s="474" t="str">
        <f t="shared" si="185"/>
        <v/>
      </c>
      <c r="ES13" s="490" t="str">
        <f t="shared" si="55"/>
        <v/>
      </c>
      <c r="ET13" s="489"/>
      <c r="EU13" s="472"/>
      <c r="EV13" s="473" t="str">
        <f t="shared" si="56"/>
        <v/>
      </c>
      <c r="EW13" s="474" t="str">
        <f t="shared" si="186"/>
        <v/>
      </c>
      <c r="EX13" s="490" t="str">
        <f t="shared" si="57"/>
        <v/>
      </c>
      <c r="EY13" s="489"/>
      <c r="EZ13" s="472"/>
      <c r="FA13" s="473" t="str">
        <f t="shared" si="58"/>
        <v/>
      </c>
      <c r="FB13" s="474" t="str">
        <f t="shared" si="187"/>
        <v/>
      </c>
      <c r="FC13" s="490" t="str">
        <f t="shared" si="59"/>
        <v/>
      </c>
      <c r="FD13" s="489"/>
      <c r="FE13" s="472"/>
      <c r="FF13" s="473" t="str">
        <f t="shared" si="60"/>
        <v/>
      </c>
      <c r="FG13" s="474" t="str">
        <f t="shared" si="188"/>
        <v/>
      </c>
      <c r="FH13" s="490" t="str">
        <f t="shared" si="61"/>
        <v/>
      </c>
      <c r="FI13" s="489"/>
      <c r="FJ13" s="472"/>
      <c r="FK13" s="473" t="str">
        <f t="shared" si="62"/>
        <v/>
      </c>
      <c r="FL13" s="474" t="str">
        <f t="shared" si="189"/>
        <v/>
      </c>
      <c r="FM13" s="490" t="str">
        <f t="shared" si="63"/>
        <v/>
      </c>
      <c r="FN13" s="489"/>
      <c r="FO13" s="472"/>
      <c r="FP13" s="473" t="str">
        <f t="shared" si="64"/>
        <v/>
      </c>
      <c r="FQ13" s="474" t="str">
        <f t="shared" si="190"/>
        <v/>
      </c>
      <c r="FR13" s="490" t="str">
        <f t="shared" si="65"/>
        <v/>
      </c>
      <c r="FS13" s="489"/>
      <c r="FT13" s="472"/>
      <c r="FU13" s="473" t="str">
        <f t="shared" si="66"/>
        <v/>
      </c>
      <c r="FV13" s="474" t="str">
        <f t="shared" si="191"/>
        <v/>
      </c>
      <c r="FW13" s="490" t="str">
        <f t="shared" si="67"/>
        <v/>
      </c>
      <c r="FX13" s="489"/>
      <c r="FY13" s="472"/>
      <c r="FZ13" s="473" t="str">
        <f t="shared" si="68"/>
        <v/>
      </c>
      <c r="GA13" s="474" t="str">
        <f t="shared" si="192"/>
        <v/>
      </c>
      <c r="GB13" s="490" t="str">
        <f t="shared" si="69"/>
        <v/>
      </c>
      <c r="GC13" s="489"/>
      <c r="GD13" s="472"/>
      <c r="GE13" s="473" t="str">
        <f t="shared" si="70"/>
        <v/>
      </c>
      <c r="GF13" s="474" t="str">
        <f t="shared" si="193"/>
        <v/>
      </c>
      <c r="GG13" s="490" t="str">
        <f t="shared" si="71"/>
        <v/>
      </c>
      <c r="GH13" s="489"/>
      <c r="GI13" s="472"/>
      <c r="GJ13" s="473" t="str">
        <f t="shared" si="72"/>
        <v/>
      </c>
      <c r="GK13" s="474" t="str">
        <f t="shared" si="194"/>
        <v/>
      </c>
      <c r="GL13" s="490" t="str">
        <f t="shared" si="73"/>
        <v/>
      </c>
      <c r="GM13" s="489"/>
      <c r="GN13" s="472"/>
      <c r="GO13" s="473" t="str">
        <f t="shared" si="74"/>
        <v/>
      </c>
      <c r="GP13" s="474" t="str">
        <f t="shared" si="195"/>
        <v/>
      </c>
      <c r="GQ13" s="490" t="str">
        <f t="shared" si="75"/>
        <v/>
      </c>
      <c r="GR13" s="489"/>
      <c r="GS13" s="472"/>
      <c r="GT13" s="473" t="str">
        <f t="shared" si="76"/>
        <v/>
      </c>
      <c r="GU13" s="474" t="str">
        <f t="shared" si="196"/>
        <v/>
      </c>
      <c r="GV13" s="490" t="str">
        <f t="shared" si="77"/>
        <v/>
      </c>
      <c r="GW13" s="489"/>
      <c r="GX13" s="472"/>
      <c r="GY13" s="473" t="str">
        <f t="shared" si="78"/>
        <v/>
      </c>
      <c r="GZ13" s="474" t="str">
        <f t="shared" si="197"/>
        <v/>
      </c>
      <c r="HA13" s="490" t="str">
        <f t="shared" si="79"/>
        <v/>
      </c>
      <c r="HB13" s="489"/>
      <c r="HC13" s="472"/>
      <c r="HD13" s="473" t="str">
        <f t="shared" si="80"/>
        <v/>
      </c>
      <c r="HE13" s="474" t="str">
        <f t="shared" si="198"/>
        <v/>
      </c>
      <c r="HF13" s="490" t="str">
        <f t="shared" si="81"/>
        <v/>
      </c>
      <c r="HG13" s="489"/>
      <c r="HH13" s="472"/>
      <c r="HI13" s="473" t="str">
        <f t="shared" si="82"/>
        <v/>
      </c>
      <c r="HJ13" s="474" t="str">
        <f t="shared" si="199"/>
        <v/>
      </c>
      <c r="HK13" s="490" t="str">
        <f t="shared" si="83"/>
        <v/>
      </c>
      <c r="HL13" s="489"/>
      <c r="HM13" s="472"/>
      <c r="HN13" s="473" t="str">
        <f t="shared" si="84"/>
        <v/>
      </c>
      <c r="HO13" s="474" t="str">
        <f t="shared" si="200"/>
        <v/>
      </c>
      <c r="HP13" s="490" t="str">
        <f t="shared" si="85"/>
        <v/>
      </c>
      <c r="HQ13" s="489"/>
      <c r="HR13" s="472"/>
      <c r="HS13" s="473" t="str">
        <f t="shared" si="86"/>
        <v/>
      </c>
      <c r="HT13" s="474" t="str">
        <f t="shared" si="201"/>
        <v/>
      </c>
      <c r="HU13" s="490" t="str">
        <f t="shared" si="87"/>
        <v/>
      </c>
      <c r="HV13" s="489"/>
      <c r="HW13" s="472"/>
      <c r="HX13" s="473" t="str">
        <f t="shared" si="88"/>
        <v/>
      </c>
      <c r="HY13" s="474" t="str">
        <f t="shared" si="202"/>
        <v/>
      </c>
      <c r="HZ13" s="490" t="str">
        <f t="shared" si="89"/>
        <v/>
      </c>
      <c r="IA13" s="489"/>
      <c r="IB13" s="472"/>
      <c r="IC13" s="473" t="str">
        <f t="shared" si="90"/>
        <v/>
      </c>
      <c r="ID13" s="474" t="str">
        <f t="shared" si="203"/>
        <v/>
      </c>
      <c r="IE13" s="490" t="str">
        <f t="shared" si="91"/>
        <v/>
      </c>
      <c r="IF13" s="489"/>
      <c r="IG13" s="472"/>
      <c r="IH13" s="473" t="str">
        <f t="shared" si="92"/>
        <v/>
      </c>
      <c r="II13" s="474" t="str">
        <f t="shared" si="204"/>
        <v/>
      </c>
      <c r="IJ13" s="490" t="str">
        <f t="shared" si="93"/>
        <v/>
      </c>
      <c r="IK13" s="489"/>
      <c r="IL13" s="472"/>
      <c r="IM13" s="473" t="str">
        <f t="shared" si="94"/>
        <v/>
      </c>
      <c r="IN13" s="474" t="str">
        <f t="shared" si="205"/>
        <v/>
      </c>
      <c r="IO13" s="490" t="str">
        <f t="shared" si="95"/>
        <v/>
      </c>
      <c r="IP13" s="489"/>
      <c r="IQ13" s="472"/>
      <c r="IR13" s="473" t="str">
        <f t="shared" si="96"/>
        <v/>
      </c>
      <c r="IS13" s="474" t="str">
        <f t="shared" si="206"/>
        <v/>
      </c>
      <c r="IT13" s="490" t="str">
        <f t="shared" si="97"/>
        <v/>
      </c>
      <c r="IU13" s="489"/>
      <c r="IV13" s="472"/>
      <c r="IW13" s="473" t="str">
        <f t="shared" si="98"/>
        <v/>
      </c>
      <c r="IX13" s="474" t="str">
        <f t="shared" si="207"/>
        <v/>
      </c>
      <c r="IY13" s="490" t="str">
        <f t="shared" si="99"/>
        <v/>
      </c>
      <c r="IZ13" s="489"/>
      <c r="JA13" s="472"/>
      <c r="JB13" s="473" t="str">
        <f t="shared" si="100"/>
        <v/>
      </c>
      <c r="JC13" s="474" t="str">
        <f t="shared" si="208"/>
        <v/>
      </c>
      <c r="JD13" s="490" t="str">
        <f t="shared" si="101"/>
        <v/>
      </c>
      <c r="JE13" s="489"/>
      <c r="JF13" s="472"/>
      <c r="JG13" s="473" t="str">
        <f t="shared" si="102"/>
        <v/>
      </c>
      <c r="JH13" s="474" t="str">
        <f t="shared" si="209"/>
        <v/>
      </c>
      <c r="JI13" s="490" t="str">
        <f t="shared" si="103"/>
        <v/>
      </c>
      <c r="JJ13" s="489"/>
      <c r="JK13" s="472"/>
      <c r="JL13" s="473" t="str">
        <f t="shared" si="104"/>
        <v/>
      </c>
      <c r="JM13" s="474" t="str">
        <f t="shared" si="210"/>
        <v/>
      </c>
      <c r="JN13" s="490" t="str">
        <f t="shared" si="105"/>
        <v/>
      </c>
      <c r="JO13" s="489"/>
      <c r="JP13" s="472"/>
      <c r="JQ13" s="473" t="str">
        <f t="shared" si="106"/>
        <v/>
      </c>
      <c r="JR13" s="474" t="str">
        <f t="shared" si="211"/>
        <v/>
      </c>
      <c r="JS13" s="490" t="str">
        <f t="shared" si="107"/>
        <v/>
      </c>
      <c r="JT13" s="489"/>
      <c r="JU13" s="472"/>
      <c r="JV13" s="473" t="str">
        <f t="shared" si="108"/>
        <v/>
      </c>
      <c r="JW13" s="474" t="str">
        <f t="shared" si="212"/>
        <v/>
      </c>
      <c r="JX13" s="490" t="str">
        <f t="shared" si="109"/>
        <v/>
      </c>
      <c r="JY13" s="489"/>
      <c r="JZ13" s="472"/>
      <c r="KA13" s="473" t="str">
        <f t="shared" si="110"/>
        <v/>
      </c>
      <c r="KB13" s="474" t="str">
        <f t="shared" si="213"/>
        <v/>
      </c>
      <c r="KC13" s="490" t="str">
        <f t="shared" si="111"/>
        <v/>
      </c>
      <c r="KD13" s="489"/>
      <c r="KE13" s="472"/>
      <c r="KF13" s="473" t="str">
        <f t="shared" si="112"/>
        <v/>
      </c>
      <c r="KG13" s="474" t="str">
        <f t="shared" si="214"/>
        <v/>
      </c>
      <c r="KH13" s="490" t="str">
        <f t="shared" si="113"/>
        <v/>
      </c>
      <c r="KI13" s="489"/>
      <c r="KJ13" s="472"/>
      <c r="KK13" s="473" t="str">
        <f t="shared" si="114"/>
        <v/>
      </c>
      <c r="KL13" s="474" t="str">
        <f t="shared" si="215"/>
        <v/>
      </c>
      <c r="KM13" s="490" t="str">
        <f t="shared" si="115"/>
        <v/>
      </c>
      <c r="KN13" s="489"/>
      <c r="KO13" s="472"/>
      <c r="KP13" s="473" t="str">
        <f t="shared" si="116"/>
        <v/>
      </c>
      <c r="KQ13" s="474" t="str">
        <f t="shared" si="216"/>
        <v/>
      </c>
      <c r="KR13" s="490" t="str">
        <f t="shared" si="117"/>
        <v/>
      </c>
      <c r="KS13" s="489"/>
      <c r="KT13" s="472"/>
      <c r="KU13" s="473" t="str">
        <f t="shared" si="118"/>
        <v/>
      </c>
      <c r="KV13" s="474" t="str">
        <f t="shared" si="217"/>
        <v/>
      </c>
      <c r="KW13" s="490" t="str">
        <f t="shared" si="119"/>
        <v/>
      </c>
      <c r="KX13" s="489"/>
      <c r="KY13" s="472"/>
      <c r="KZ13" s="473" t="str">
        <f t="shared" si="120"/>
        <v/>
      </c>
      <c r="LA13" s="474" t="str">
        <f t="shared" si="218"/>
        <v/>
      </c>
      <c r="LB13" s="490" t="str">
        <f t="shared" si="121"/>
        <v/>
      </c>
      <c r="LC13" s="489"/>
      <c r="LD13" s="472"/>
      <c r="LE13" s="473" t="str">
        <f t="shared" si="122"/>
        <v/>
      </c>
      <c r="LF13" s="474" t="str">
        <f t="shared" si="219"/>
        <v/>
      </c>
      <c r="LG13" s="490" t="str">
        <f t="shared" si="123"/>
        <v/>
      </c>
      <c r="LH13" s="489"/>
      <c r="LI13" s="472"/>
      <c r="LJ13" s="473" t="str">
        <f t="shared" si="124"/>
        <v/>
      </c>
      <c r="LK13" s="474" t="str">
        <f t="shared" si="220"/>
        <v/>
      </c>
      <c r="LL13" s="490" t="str">
        <f t="shared" si="125"/>
        <v/>
      </c>
      <c r="LM13" s="489"/>
      <c r="LN13" s="472"/>
      <c r="LO13" s="473" t="str">
        <f t="shared" si="126"/>
        <v/>
      </c>
      <c r="LP13" s="474" t="str">
        <f t="shared" si="221"/>
        <v/>
      </c>
      <c r="LQ13" s="490" t="str">
        <f t="shared" si="127"/>
        <v/>
      </c>
      <c r="LR13" s="489"/>
      <c r="LS13" s="472"/>
      <c r="LT13" s="473" t="str">
        <f t="shared" si="128"/>
        <v/>
      </c>
      <c r="LU13" s="474" t="str">
        <f t="shared" si="222"/>
        <v/>
      </c>
      <c r="LV13" s="490" t="str">
        <f t="shared" si="129"/>
        <v/>
      </c>
      <c r="LW13" s="489"/>
      <c r="LX13" s="472"/>
      <c r="LY13" s="473" t="str">
        <f t="shared" si="130"/>
        <v/>
      </c>
      <c r="LZ13" s="474" t="str">
        <f t="shared" si="223"/>
        <v/>
      </c>
      <c r="MA13" s="490" t="str">
        <f t="shared" si="131"/>
        <v/>
      </c>
      <c r="MB13" s="489"/>
      <c r="MC13" s="472"/>
      <c r="MD13" s="473" t="str">
        <f t="shared" si="132"/>
        <v/>
      </c>
      <c r="ME13" s="474" t="str">
        <f t="shared" si="224"/>
        <v/>
      </c>
      <c r="MF13" s="490" t="str">
        <f t="shared" si="133"/>
        <v/>
      </c>
      <c r="MG13" s="489"/>
      <c r="MH13" s="472"/>
      <c r="MI13" s="473" t="str">
        <f t="shared" si="134"/>
        <v/>
      </c>
      <c r="MJ13" s="474" t="str">
        <f t="shared" si="225"/>
        <v/>
      </c>
      <c r="MK13" s="490" t="str">
        <f t="shared" si="135"/>
        <v/>
      </c>
      <c r="ML13" s="489"/>
      <c r="MM13" s="472"/>
      <c r="MN13" s="473" t="str">
        <f t="shared" si="136"/>
        <v/>
      </c>
      <c r="MO13" s="474" t="str">
        <f t="shared" si="226"/>
        <v/>
      </c>
      <c r="MP13" s="490" t="str">
        <f t="shared" si="137"/>
        <v/>
      </c>
      <c r="MQ13" s="489"/>
      <c r="MR13" s="472"/>
      <c r="MS13" s="473" t="str">
        <f t="shared" si="138"/>
        <v/>
      </c>
      <c r="MT13" s="474" t="str">
        <f t="shared" si="227"/>
        <v/>
      </c>
      <c r="MU13" s="490" t="str">
        <f t="shared" si="139"/>
        <v/>
      </c>
      <c r="MV13" s="489"/>
      <c r="MW13" s="472"/>
      <c r="MX13" s="473" t="str">
        <f t="shared" si="140"/>
        <v/>
      </c>
      <c r="MY13" s="474" t="str">
        <f t="shared" si="228"/>
        <v/>
      </c>
      <c r="MZ13" s="490" t="str">
        <f t="shared" si="141"/>
        <v/>
      </c>
      <c r="NA13" s="489"/>
      <c r="NB13" s="472"/>
      <c r="NC13" s="473" t="str">
        <f t="shared" si="142"/>
        <v/>
      </c>
      <c r="ND13" s="474" t="str">
        <f t="shared" si="229"/>
        <v/>
      </c>
      <c r="NE13" s="490" t="str">
        <f t="shared" si="143"/>
        <v/>
      </c>
      <c r="NF13" s="489"/>
      <c r="NG13" s="472"/>
      <c r="NH13" s="473" t="str">
        <f t="shared" si="144"/>
        <v/>
      </c>
      <c r="NI13" s="474" t="str">
        <f t="shared" si="230"/>
        <v/>
      </c>
      <c r="NJ13" s="490" t="str">
        <f t="shared" si="145"/>
        <v/>
      </c>
      <c r="NK13" s="489"/>
      <c r="NL13" s="472"/>
      <c r="NM13" s="473" t="str">
        <f t="shared" si="146"/>
        <v/>
      </c>
      <c r="NN13" s="474" t="str">
        <f t="shared" si="231"/>
        <v/>
      </c>
      <c r="NO13" s="490" t="str">
        <f t="shared" si="147"/>
        <v/>
      </c>
      <c r="NP13" s="489"/>
      <c r="NQ13" s="472"/>
      <c r="NR13" s="473" t="str">
        <f t="shared" si="148"/>
        <v/>
      </c>
      <c r="NS13" s="474" t="str">
        <f t="shared" si="232"/>
        <v/>
      </c>
      <c r="NT13" s="490" t="str">
        <f t="shared" si="149"/>
        <v/>
      </c>
      <c r="NU13" s="489"/>
      <c r="NV13" s="472"/>
      <c r="NW13" s="473" t="str">
        <f t="shared" si="150"/>
        <v/>
      </c>
      <c r="NX13" s="474" t="str">
        <f t="shared" si="233"/>
        <v/>
      </c>
      <c r="NY13" s="490" t="str">
        <f t="shared" si="151"/>
        <v/>
      </c>
      <c r="NZ13" s="489"/>
      <c r="OA13" s="472"/>
      <c r="OB13" s="473" t="str">
        <f t="shared" si="152"/>
        <v/>
      </c>
      <c r="OC13" s="474" t="str">
        <f t="shared" si="234"/>
        <v/>
      </c>
      <c r="OD13" s="490" t="str">
        <f t="shared" si="153"/>
        <v/>
      </c>
      <c r="OE13" s="489"/>
      <c r="OF13" s="472"/>
      <c r="OG13" s="473" t="str">
        <f t="shared" si="154"/>
        <v/>
      </c>
      <c r="OH13" s="474" t="str">
        <f t="shared" si="235"/>
        <v/>
      </c>
      <c r="OI13" s="490" t="str">
        <f t="shared" si="155"/>
        <v/>
      </c>
      <c r="OJ13" s="489"/>
      <c r="OK13" s="472"/>
      <c r="OL13" s="473" t="str">
        <f t="shared" si="236"/>
        <v/>
      </c>
      <c r="OM13" s="474" t="str">
        <f t="shared" si="237"/>
        <v/>
      </c>
      <c r="ON13" s="490" t="str">
        <f t="shared" si="238"/>
        <v/>
      </c>
      <c r="OO13" s="489"/>
      <c r="OP13" s="472"/>
      <c r="OQ13" s="473" t="str">
        <f t="shared" si="239"/>
        <v/>
      </c>
      <c r="OR13" s="474" t="str">
        <f t="shared" si="240"/>
        <v/>
      </c>
      <c r="OS13" s="490" t="str">
        <f t="shared" si="241"/>
        <v/>
      </c>
      <c r="OT13" s="489"/>
      <c r="OU13" s="472"/>
      <c r="OV13" s="473" t="str">
        <f t="shared" si="242"/>
        <v/>
      </c>
      <c r="OW13" s="474" t="str">
        <f t="shared" si="243"/>
        <v/>
      </c>
      <c r="OX13" s="490" t="str">
        <f t="shared" si="244"/>
        <v/>
      </c>
      <c r="OY13" s="489"/>
      <c r="OZ13" s="472"/>
      <c r="PA13" s="473" t="str">
        <f t="shared" si="245"/>
        <v/>
      </c>
      <c r="PB13" s="474" t="str">
        <f t="shared" si="246"/>
        <v/>
      </c>
      <c r="PC13" s="490" t="str">
        <f t="shared" si="247"/>
        <v/>
      </c>
      <c r="PD13" s="489"/>
      <c r="PE13" s="472"/>
      <c r="PF13" s="473" t="str">
        <f t="shared" si="248"/>
        <v/>
      </c>
      <c r="PG13" s="474" t="str">
        <f t="shared" si="249"/>
        <v/>
      </c>
      <c r="PH13" s="490" t="str">
        <f t="shared" si="250"/>
        <v/>
      </c>
      <c r="PI13" s="489"/>
      <c r="PJ13" s="472"/>
      <c r="PK13" s="473" t="str">
        <f t="shared" si="251"/>
        <v/>
      </c>
      <c r="PL13" s="474" t="str">
        <f t="shared" si="252"/>
        <v/>
      </c>
      <c r="PM13" s="490" t="str">
        <f t="shared" si="253"/>
        <v/>
      </c>
      <c r="PN13" s="489"/>
      <c r="PO13" s="472"/>
      <c r="PP13" s="473" t="str">
        <f t="shared" si="254"/>
        <v/>
      </c>
      <c r="PQ13" s="474" t="str">
        <f t="shared" si="255"/>
        <v/>
      </c>
      <c r="PR13" s="490" t="str">
        <f t="shared" si="256"/>
        <v/>
      </c>
      <c r="PS13" s="489"/>
      <c r="PT13" s="472"/>
      <c r="PU13" s="473" t="str">
        <f t="shared" si="257"/>
        <v/>
      </c>
      <c r="PV13" s="474" t="str">
        <f t="shared" si="258"/>
        <v/>
      </c>
      <c r="PW13" s="490" t="str">
        <f t="shared" si="259"/>
        <v/>
      </c>
      <c r="PX13" s="489"/>
      <c r="PY13" s="472"/>
      <c r="PZ13" s="473" t="str">
        <f t="shared" si="260"/>
        <v/>
      </c>
      <c r="QA13" s="474" t="str">
        <f t="shared" si="261"/>
        <v/>
      </c>
      <c r="QB13" s="490" t="str">
        <f t="shared" si="262"/>
        <v/>
      </c>
      <c r="QC13" s="489"/>
      <c r="QD13" s="472"/>
      <c r="QE13" s="473" t="str">
        <f t="shared" si="263"/>
        <v/>
      </c>
      <c r="QF13" s="474" t="str">
        <f t="shared" si="264"/>
        <v/>
      </c>
      <c r="QG13" s="490" t="str">
        <f t="shared" si="265"/>
        <v/>
      </c>
      <c r="QH13" s="489"/>
      <c r="QI13" s="472"/>
      <c r="QJ13" s="473" t="str">
        <f t="shared" si="266"/>
        <v/>
      </c>
      <c r="QK13" s="474" t="str">
        <f t="shared" si="267"/>
        <v/>
      </c>
      <c r="QL13" s="490" t="str">
        <f t="shared" si="268"/>
        <v/>
      </c>
      <c r="QM13" s="474"/>
    </row>
    <row r="14" spans="1:455" ht="49.5" customHeight="1">
      <c r="A14" s="961"/>
      <c r="B14" s="468" t="s">
        <v>710</v>
      </c>
      <c r="C14" s="469" t="s">
        <v>407</v>
      </c>
      <c r="D14" s="479">
        <v>540799</v>
      </c>
      <c r="E14" s="489"/>
      <c r="F14" s="472"/>
      <c r="G14" s="473" t="str">
        <f t="shared" si="0"/>
        <v/>
      </c>
      <c r="H14" s="474" t="str">
        <f t="shared" si="269"/>
        <v/>
      </c>
      <c r="I14" s="490" t="str">
        <f t="shared" si="156"/>
        <v/>
      </c>
      <c r="J14" s="489"/>
      <c r="K14" s="472"/>
      <c r="L14" s="473" t="str">
        <f t="shared" si="1"/>
        <v/>
      </c>
      <c r="M14" s="474" t="str">
        <f t="shared" si="157"/>
        <v/>
      </c>
      <c r="N14" s="490" t="str">
        <f t="shared" si="158"/>
        <v/>
      </c>
      <c r="O14" s="489"/>
      <c r="P14" s="472"/>
      <c r="Q14" s="473" t="str">
        <f t="shared" si="2"/>
        <v/>
      </c>
      <c r="R14" s="474" t="str">
        <f t="shared" si="159"/>
        <v/>
      </c>
      <c r="S14" s="490" t="str">
        <f t="shared" si="3"/>
        <v/>
      </c>
      <c r="T14" s="489"/>
      <c r="U14" s="472"/>
      <c r="V14" s="473" t="str">
        <f t="shared" si="4"/>
        <v/>
      </c>
      <c r="W14" s="474" t="str">
        <f t="shared" si="160"/>
        <v/>
      </c>
      <c r="X14" s="490" t="str">
        <f t="shared" si="5"/>
        <v/>
      </c>
      <c r="Y14" s="489"/>
      <c r="Z14" s="472"/>
      <c r="AA14" s="473" t="str">
        <f t="shared" si="6"/>
        <v/>
      </c>
      <c r="AB14" s="474" t="str">
        <f t="shared" si="161"/>
        <v/>
      </c>
      <c r="AC14" s="490" t="str">
        <f t="shared" si="7"/>
        <v/>
      </c>
      <c r="AD14" s="489"/>
      <c r="AE14" s="472"/>
      <c r="AF14" s="473" t="str">
        <f t="shared" si="8"/>
        <v/>
      </c>
      <c r="AG14" s="474" t="str">
        <f t="shared" si="162"/>
        <v/>
      </c>
      <c r="AH14" s="490" t="str">
        <f t="shared" si="9"/>
        <v/>
      </c>
      <c r="AI14" s="489"/>
      <c r="AJ14" s="472"/>
      <c r="AK14" s="473" t="str">
        <f t="shared" si="10"/>
        <v/>
      </c>
      <c r="AL14" s="474" t="str">
        <f t="shared" si="163"/>
        <v/>
      </c>
      <c r="AM14" s="490" t="str">
        <f t="shared" si="11"/>
        <v/>
      </c>
      <c r="AN14" s="489"/>
      <c r="AO14" s="472"/>
      <c r="AP14" s="473" t="str">
        <f t="shared" si="12"/>
        <v/>
      </c>
      <c r="AQ14" s="474" t="str">
        <f t="shared" si="164"/>
        <v/>
      </c>
      <c r="AR14" s="490" t="str">
        <f t="shared" si="13"/>
        <v/>
      </c>
      <c r="AS14" s="489"/>
      <c r="AT14" s="472"/>
      <c r="AU14" s="473" t="str">
        <f t="shared" si="14"/>
        <v/>
      </c>
      <c r="AV14" s="474" t="str">
        <f t="shared" si="165"/>
        <v/>
      </c>
      <c r="AW14" s="490" t="str">
        <f t="shared" si="15"/>
        <v/>
      </c>
      <c r="AX14" s="489"/>
      <c r="AY14" s="472"/>
      <c r="AZ14" s="473" t="str">
        <f t="shared" si="16"/>
        <v/>
      </c>
      <c r="BA14" s="474" t="str">
        <f t="shared" si="166"/>
        <v/>
      </c>
      <c r="BB14" s="490" t="str">
        <f t="shared" si="17"/>
        <v/>
      </c>
      <c r="BC14" s="489"/>
      <c r="BD14" s="472"/>
      <c r="BE14" s="473" t="str">
        <f t="shared" si="18"/>
        <v/>
      </c>
      <c r="BF14" s="474" t="str">
        <f t="shared" si="167"/>
        <v/>
      </c>
      <c r="BG14" s="490" t="str">
        <f t="shared" si="19"/>
        <v/>
      </c>
      <c r="BH14" s="489"/>
      <c r="BI14" s="472"/>
      <c r="BJ14" s="473" t="str">
        <f t="shared" si="20"/>
        <v/>
      </c>
      <c r="BK14" s="474" t="str">
        <f t="shared" si="168"/>
        <v/>
      </c>
      <c r="BL14" s="490" t="str">
        <f t="shared" si="21"/>
        <v/>
      </c>
      <c r="BM14" s="489"/>
      <c r="BN14" s="472"/>
      <c r="BO14" s="473" t="str">
        <f t="shared" si="22"/>
        <v/>
      </c>
      <c r="BP14" s="474" t="str">
        <f t="shared" si="169"/>
        <v/>
      </c>
      <c r="BQ14" s="490" t="str">
        <f t="shared" si="23"/>
        <v/>
      </c>
      <c r="BR14" s="489"/>
      <c r="BS14" s="472"/>
      <c r="BT14" s="473" t="str">
        <f t="shared" si="24"/>
        <v/>
      </c>
      <c r="BU14" s="474" t="str">
        <f t="shared" si="170"/>
        <v/>
      </c>
      <c r="BV14" s="490" t="str">
        <f t="shared" si="25"/>
        <v/>
      </c>
      <c r="BW14" s="489"/>
      <c r="BX14" s="472"/>
      <c r="BY14" s="473" t="str">
        <f t="shared" si="26"/>
        <v/>
      </c>
      <c r="BZ14" s="474" t="str">
        <f t="shared" si="171"/>
        <v/>
      </c>
      <c r="CA14" s="490" t="str">
        <f t="shared" si="27"/>
        <v/>
      </c>
      <c r="CB14" s="489"/>
      <c r="CC14" s="472"/>
      <c r="CD14" s="473" t="str">
        <f t="shared" si="28"/>
        <v/>
      </c>
      <c r="CE14" s="474" t="str">
        <f t="shared" si="172"/>
        <v/>
      </c>
      <c r="CF14" s="490" t="str">
        <f t="shared" si="29"/>
        <v/>
      </c>
      <c r="CG14" s="489"/>
      <c r="CH14" s="472"/>
      <c r="CI14" s="473" t="str">
        <f t="shared" si="30"/>
        <v/>
      </c>
      <c r="CJ14" s="474" t="str">
        <f t="shared" si="173"/>
        <v/>
      </c>
      <c r="CK14" s="490" t="str">
        <f t="shared" si="31"/>
        <v/>
      </c>
      <c r="CL14" s="489"/>
      <c r="CM14" s="472"/>
      <c r="CN14" s="473" t="str">
        <f t="shared" si="32"/>
        <v/>
      </c>
      <c r="CO14" s="474" t="str">
        <f t="shared" si="174"/>
        <v/>
      </c>
      <c r="CP14" s="490" t="str">
        <f t="shared" si="33"/>
        <v/>
      </c>
      <c r="CQ14" s="489"/>
      <c r="CR14" s="472"/>
      <c r="CS14" s="473" t="str">
        <f t="shared" si="34"/>
        <v/>
      </c>
      <c r="CT14" s="474" t="str">
        <f t="shared" si="175"/>
        <v/>
      </c>
      <c r="CU14" s="490" t="str">
        <f t="shared" si="35"/>
        <v/>
      </c>
      <c r="CV14" s="489"/>
      <c r="CW14" s="472"/>
      <c r="CX14" s="473" t="str">
        <f t="shared" si="36"/>
        <v/>
      </c>
      <c r="CY14" s="474" t="str">
        <f t="shared" si="176"/>
        <v/>
      </c>
      <c r="CZ14" s="490" t="str">
        <f t="shared" si="37"/>
        <v/>
      </c>
      <c r="DA14" s="489"/>
      <c r="DB14" s="472"/>
      <c r="DC14" s="473" t="str">
        <f t="shared" si="38"/>
        <v/>
      </c>
      <c r="DD14" s="474" t="str">
        <f t="shared" si="177"/>
        <v/>
      </c>
      <c r="DE14" s="490" t="str">
        <f t="shared" si="39"/>
        <v/>
      </c>
      <c r="DF14" s="489"/>
      <c r="DG14" s="472"/>
      <c r="DH14" s="473" t="str">
        <f t="shared" si="40"/>
        <v/>
      </c>
      <c r="DI14" s="474" t="str">
        <f t="shared" si="178"/>
        <v/>
      </c>
      <c r="DJ14" s="490" t="str">
        <f t="shared" si="41"/>
        <v/>
      </c>
      <c r="DK14" s="489"/>
      <c r="DL14" s="472"/>
      <c r="DM14" s="473" t="str">
        <f t="shared" si="42"/>
        <v/>
      </c>
      <c r="DN14" s="474" t="str">
        <f t="shared" si="179"/>
        <v/>
      </c>
      <c r="DO14" s="490" t="str">
        <f t="shared" si="43"/>
        <v/>
      </c>
      <c r="DP14" s="489"/>
      <c r="DQ14" s="472"/>
      <c r="DR14" s="473" t="str">
        <f t="shared" si="44"/>
        <v/>
      </c>
      <c r="DS14" s="474" t="str">
        <f t="shared" si="180"/>
        <v/>
      </c>
      <c r="DT14" s="490" t="str">
        <f t="shared" si="45"/>
        <v/>
      </c>
      <c r="DU14" s="489"/>
      <c r="DV14" s="472"/>
      <c r="DW14" s="473" t="str">
        <f t="shared" si="46"/>
        <v/>
      </c>
      <c r="DX14" s="474" t="str">
        <f t="shared" si="181"/>
        <v/>
      </c>
      <c r="DY14" s="490" t="str">
        <f t="shared" si="47"/>
        <v/>
      </c>
      <c r="DZ14" s="489"/>
      <c r="EA14" s="472"/>
      <c r="EB14" s="473" t="str">
        <f t="shared" si="48"/>
        <v/>
      </c>
      <c r="EC14" s="474" t="str">
        <f t="shared" si="182"/>
        <v/>
      </c>
      <c r="ED14" s="490" t="str">
        <f t="shared" si="49"/>
        <v/>
      </c>
      <c r="EE14" s="489"/>
      <c r="EF14" s="472"/>
      <c r="EG14" s="473" t="str">
        <f t="shared" si="50"/>
        <v/>
      </c>
      <c r="EH14" s="474" t="str">
        <f t="shared" si="183"/>
        <v/>
      </c>
      <c r="EI14" s="490" t="str">
        <f t="shared" si="51"/>
        <v/>
      </c>
      <c r="EJ14" s="489"/>
      <c r="EK14" s="472"/>
      <c r="EL14" s="473" t="str">
        <f t="shared" si="52"/>
        <v/>
      </c>
      <c r="EM14" s="474" t="str">
        <f t="shared" si="184"/>
        <v/>
      </c>
      <c r="EN14" s="490" t="str">
        <f t="shared" si="53"/>
        <v/>
      </c>
      <c r="EO14" s="489"/>
      <c r="EP14" s="472"/>
      <c r="EQ14" s="473" t="str">
        <f t="shared" si="54"/>
        <v/>
      </c>
      <c r="ER14" s="474" t="str">
        <f t="shared" si="185"/>
        <v/>
      </c>
      <c r="ES14" s="490" t="str">
        <f t="shared" si="55"/>
        <v/>
      </c>
      <c r="ET14" s="489"/>
      <c r="EU14" s="472"/>
      <c r="EV14" s="473" t="str">
        <f t="shared" si="56"/>
        <v/>
      </c>
      <c r="EW14" s="474" t="str">
        <f t="shared" si="186"/>
        <v/>
      </c>
      <c r="EX14" s="490" t="str">
        <f t="shared" si="57"/>
        <v/>
      </c>
      <c r="EY14" s="489"/>
      <c r="EZ14" s="472"/>
      <c r="FA14" s="473" t="str">
        <f t="shared" si="58"/>
        <v/>
      </c>
      <c r="FB14" s="474" t="str">
        <f t="shared" si="187"/>
        <v/>
      </c>
      <c r="FC14" s="490" t="str">
        <f t="shared" si="59"/>
        <v/>
      </c>
      <c r="FD14" s="489"/>
      <c r="FE14" s="472"/>
      <c r="FF14" s="473" t="str">
        <f t="shared" si="60"/>
        <v/>
      </c>
      <c r="FG14" s="474" t="str">
        <f t="shared" si="188"/>
        <v/>
      </c>
      <c r="FH14" s="490" t="str">
        <f t="shared" si="61"/>
        <v/>
      </c>
      <c r="FI14" s="489"/>
      <c r="FJ14" s="472"/>
      <c r="FK14" s="473" t="str">
        <f t="shared" si="62"/>
        <v/>
      </c>
      <c r="FL14" s="474" t="str">
        <f t="shared" si="189"/>
        <v/>
      </c>
      <c r="FM14" s="490" t="str">
        <f t="shared" si="63"/>
        <v/>
      </c>
      <c r="FN14" s="489"/>
      <c r="FO14" s="472"/>
      <c r="FP14" s="473" t="str">
        <f t="shared" si="64"/>
        <v/>
      </c>
      <c r="FQ14" s="474" t="str">
        <f t="shared" si="190"/>
        <v/>
      </c>
      <c r="FR14" s="490" t="str">
        <f t="shared" si="65"/>
        <v/>
      </c>
      <c r="FS14" s="489"/>
      <c r="FT14" s="472"/>
      <c r="FU14" s="473" t="str">
        <f t="shared" si="66"/>
        <v/>
      </c>
      <c r="FV14" s="474" t="str">
        <f t="shared" si="191"/>
        <v/>
      </c>
      <c r="FW14" s="490" t="str">
        <f t="shared" si="67"/>
        <v/>
      </c>
      <c r="FX14" s="489"/>
      <c r="FY14" s="472"/>
      <c r="FZ14" s="473" t="str">
        <f t="shared" si="68"/>
        <v/>
      </c>
      <c r="GA14" s="474" t="str">
        <f t="shared" si="192"/>
        <v/>
      </c>
      <c r="GB14" s="490" t="str">
        <f t="shared" si="69"/>
        <v/>
      </c>
      <c r="GC14" s="489"/>
      <c r="GD14" s="472"/>
      <c r="GE14" s="473" t="str">
        <f t="shared" si="70"/>
        <v/>
      </c>
      <c r="GF14" s="474" t="str">
        <f t="shared" si="193"/>
        <v/>
      </c>
      <c r="GG14" s="490" t="str">
        <f t="shared" si="71"/>
        <v/>
      </c>
      <c r="GH14" s="489"/>
      <c r="GI14" s="472"/>
      <c r="GJ14" s="473" t="str">
        <f t="shared" si="72"/>
        <v/>
      </c>
      <c r="GK14" s="474" t="str">
        <f t="shared" si="194"/>
        <v/>
      </c>
      <c r="GL14" s="490" t="str">
        <f t="shared" si="73"/>
        <v/>
      </c>
      <c r="GM14" s="489"/>
      <c r="GN14" s="472"/>
      <c r="GO14" s="473" t="str">
        <f t="shared" si="74"/>
        <v/>
      </c>
      <c r="GP14" s="474" t="str">
        <f t="shared" si="195"/>
        <v/>
      </c>
      <c r="GQ14" s="490" t="str">
        <f t="shared" si="75"/>
        <v/>
      </c>
      <c r="GR14" s="489"/>
      <c r="GS14" s="472"/>
      <c r="GT14" s="473" t="str">
        <f t="shared" si="76"/>
        <v/>
      </c>
      <c r="GU14" s="474" t="str">
        <f t="shared" si="196"/>
        <v/>
      </c>
      <c r="GV14" s="490" t="str">
        <f t="shared" si="77"/>
        <v/>
      </c>
      <c r="GW14" s="489"/>
      <c r="GX14" s="472"/>
      <c r="GY14" s="473" t="str">
        <f t="shared" si="78"/>
        <v/>
      </c>
      <c r="GZ14" s="474" t="str">
        <f t="shared" si="197"/>
        <v/>
      </c>
      <c r="HA14" s="490" t="str">
        <f t="shared" si="79"/>
        <v/>
      </c>
      <c r="HB14" s="489"/>
      <c r="HC14" s="472"/>
      <c r="HD14" s="473" t="str">
        <f t="shared" si="80"/>
        <v/>
      </c>
      <c r="HE14" s="474" t="str">
        <f t="shared" si="198"/>
        <v/>
      </c>
      <c r="HF14" s="490" t="str">
        <f t="shared" si="81"/>
        <v/>
      </c>
      <c r="HG14" s="489"/>
      <c r="HH14" s="472"/>
      <c r="HI14" s="473" t="str">
        <f t="shared" si="82"/>
        <v/>
      </c>
      <c r="HJ14" s="474" t="str">
        <f t="shared" si="199"/>
        <v/>
      </c>
      <c r="HK14" s="490" t="str">
        <f t="shared" si="83"/>
        <v/>
      </c>
      <c r="HL14" s="489"/>
      <c r="HM14" s="472"/>
      <c r="HN14" s="473" t="str">
        <f t="shared" si="84"/>
        <v/>
      </c>
      <c r="HO14" s="474" t="str">
        <f t="shared" si="200"/>
        <v/>
      </c>
      <c r="HP14" s="490" t="str">
        <f t="shared" si="85"/>
        <v/>
      </c>
      <c r="HQ14" s="489"/>
      <c r="HR14" s="472"/>
      <c r="HS14" s="473" t="str">
        <f t="shared" si="86"/>
        <v/>
      </c>
      <c r="HT14" s="474" t="str">
        <f t="shared" si="201"/>
        <v/>
      </c>
      <c r="HU14" s="490" t="str">
        <f t="shared" si="87"/>
        <v/>
      </c>
      <c r="HV14" s="489"/>
      <c r="HW14" s="472"/>
      <c r="HX14" s="473" t="str">
        <f t="shared" si="88"/>
        <v/>
      </c>
      <c r="HY14" s="474" t="str">
        <f t="shared" si="202"/>
        <v/>
      </c>
      <c r="HZ14" s="490" t="str">
        <f t="shared" si="89"/>
        <v/>
      </c>
      <c r="IA14" s="489"/>
      <c r="IB14" s="472"/>
      <c r="IC14" s="473" t="str">
        <f t="shared" si="90"/>
        <v/>
      </c>
      <c r="ID14" s="474" t="str">
        <f t="shared" si="203"/>
        <v/>
      </c>
      <c r="IE14" s="490" t="str">
        <f t="shared" si="91"/>
        <v/>
      </c>
      <c r="IF14" s="489"/>
      <c r="IG14" s="472"/>
      <c r="IH14" s="473" t="str">
        <f t="shared" si="92"/>
        <v/>
      </c>
      <c r="II14" s="474" t="str">
        <f t="shared" si="204"/>
        <v/>
      </c>
      <c r="IJ14" s="490" t="str">
        <f t="shared" si="93"/>
        <v/>
      </c>
      <c r="IK14" s="489"/>
      <c r="IL14" s="472"/>
      <c r="IM14" s="473" t="str">
        <f t="shared" si="94"/>
        <v/>
      </c>
      <c r="IN14" s="474" t="str">
        <f t="shared" si="205"/>
        <v/>
      </c>
      <c r="IO14" s="490" t="str">
        <f t="shared" si="95"/>
        <v/>
      </c>
      <c r="IP14" s="489"/>
      <c r="IQ14" s="472"/>
      <c r="IR14" s="473" t="str">
        <f t="shared" si="96"/>
        <v/>
      </c>
      <c r="IS14" s="474" t="str">
        <f t="shared" si="206"/>
        <v/>
      </c>
      <c r="IT14" s="490" t="str">
        <f t="shared" si="97"/>
        <v/>
      </c>
      <c r="IU14" s="489"/>
      <c r="IV14" s="472"/>
      <c r="IW14" s="473" t="str">
        <f t="shared" si="98"/>
        <v/>
      </c>
      <c r="IX14" s="474" t="str">
        <f t="shared" si="207"/>
        <v/>
      </c>
      <c r="IY14" s="490" t="str">
        <f t="shared" si="99"/>
        <v/>
      </c>
      <c r="IZ14" s="489"/>
      <c r="JA14" s="472"/>
      <c r="JB14" s="473" t="str">
        <f t="shared" si="100"/>
        <v/>
      </c>
      <c r="JC14" s="474" t="str">
        <f t="shared" si="208"/>
        <v/>
      </c>
      <c r="JD14" s="490" t="str">
        <f t="shared" si="101"/>
        <v/>
      </c>
      <c r="JE14" s="489"/>
      <c r="JF14" s="472"/>
      <c r="JG14" s="473" t="str">
        <f t="shared" si="102"/>
        <v/>
      </c>
      <c r="JH14" s="474" t="str">
        <f t="shared" si="209"/>
        <v/>
      </c>
      <c r="JI14" s="490" t="str">
        <f t="shared" si="103"/>
        <v/>
      </c>
      <c r="JJ14" s="489"/>
      <c r="JK14" s="472"/>
      <c r="JL14" s="473" t="str">
        <f t="shared" si="104"/>
        <v/>
      </c>
      <c r="JM14" s="474" t="str">
        <f t="shared" si="210"/>
        <v/>
      </c>
      <c r="JN14" s="490" t="str">
        <f t="shared" si="105"/>
        <v/>
      </c>
      <c r="JO14" s="489"/>
      <c r="JP14" s="472"/>
      <c r="JQ14" s="473" t="str">
        <f t="shared" si="106"/>
        <v/>
      </c>
      <c r="JR14" s="474" t="str">
        <f t="shared" si="211"/>
        <v/>
      </c>
      <c r="JS14" s="490" t="str">
        <f t="shared" si="107"/>
        <v/>
      </c>
      <c r="JT14" s="489"/>
      <c r="JU14" s="472"/>
      <c r="JV14" s="473" t="str">
        <f t="shared" si="108"/>
        <v/>
      </c>
      <c r="JW14" s="474" t="str">
        <f t="shared" si="212"/>
        <v/>
      </c>
      <c r="JX14" s="490" t="str">
        <f t="shared" si="109"/>
        <v/>
      </c>
      <c r="JY14" s="489"/>
      <c r="JZ14" s="472"/>
      <c r="KA14" s="473" t="str">
        <f t="shared" si="110"/>
        <v/>
      </c>
      <c r="KB14" s="474" t="str">
        <f t="shared" si="213"/>
        <v/>
      </c>
      <c r="KC14" s="490" t="str">
        <f t="shared" si="111"/>
        <v/>
      </c>
      <c r="KD14" s="489"/>
      <c r="KE14" s="472"/>
      <c r="KF14" s="473" t="str">
        <f t="shared" si="112"/>
        <v/>
      </c>
      <c r="KG14" s="474" t="str">
        <f t="shared" si="214"/>
        <v/>
      </c>
      <c r="KH14" s="490" t="str">
        <f t="shared" si="113"/>
        <v/>
      </c>
      <c r="KI14" s="489"/>
      <c r="KJ14" s="472"/>
      <c r="KK14" s="473" t="str">
        <f t="shared" si="114"/>
        <v/>
      </c>
      <c r="KL14" s="474" t="str">
        <f t="shared" si="215"/>
        <v/>
      </c>
      <c r="KM14" s="490" t="str">
        <f t="shared" si="115"/>
        <v/>
      </c>
      <c r="KN14" s="489"/>
      <c r="KO14" s="472"/>
      <c r="KP14" s="473" t="str">
        <f t="shared" si="116"/>
        <v/>
      </c>
      <c r="KQ14" s="474" t="str">
        <f t="shared" si="216"/>
        <v/>
      </c>
      <c r="KR14" s="490" t="str">
        <f t="shared" si="117"/>
        <v/>
      </c>
      <c r="KS14" s="489"/>
      <c r="KT14" s="472"/>
      <c r="KU14" s="473" t="str">
        <f t="shared" si="118"/>
        <v/>
      </c>
      <c r="KV14" s="474" t="str">
        <f t="shared" si="217"/>
        <v/>
      </c>
      <c r="KW14" s="490" t="str">
        <f t="shared" si="119"/>
        <v/>
      </c>
      <c r="KX14" s="489"/>
      <c r="KY14" s="472"/>
      <c r="KZ14" s="473" t="str">
        <f t="shared" si="120"/>
        <v/>
      </c>
      <c r="LA14" s="474" t="str">
        <f t="shared" si="218"/>
        <v/>
      </c>
      <c r="LB14" s="490" t="str">
        <f t="shared" si="121"/>
        <v/>
      </c>
      <c r="LC14" s="489"/>
      <c r="LD14" s="472"/>
      <c r="LE14" s="473" t="str">
        <f t="shared" si="122"/>
        <v/>
      </c>
      <c r="LF14" s="474" t="str">
        <f t="shared" si="219"/>
        <v/>
      </c>
      <c r="LG14" s="490" t="str">
        <f t="shared" si="123"/>
        <v/>
      </c>
      <c r="LH14" s="489"/>
      <c r="LI14" s="472"/>
      <c r="LJ14" s="473" t="str">
        <f t="shared" si="124"/>
        <v/>
      </c>
      <c r="LK14" s="474" t="str">
        <f t="shared" si="220"/>
        <v/>
      </c>
      <c r="LL14" s="490" t="str">
        <f t="shared" si="125"/>
        <v/>
      </c>
      <c r="LM14" s="489"/>
      <c r="LN14" s="472"/>
      <c r="LO14" s="473" t="str">
        <f t="shared" si="126"/>
        <v/>
      </c>
      <c r="LP14" s="474" t="str">
        <f t="shared" si="221"/>
        <v/>
      </c>
      <c r="LQ14" s="490" t="str">
        <f t="shared" si="127"/>
        <v/>
      </c>
      <c r="LR14" s="489"/>
      <c r="LS14" s="472"/>
      <c r="LT14" s="473" t="str">
        <f t="shared" si="128"/>
        <v/>
      </c>
      <c r="LU14" s="474" t="str">
        <f t="shared" si="222"/>
        <v/>
      </c>
      <c r="LV14" s="490" t="str">
        <f t="shared" si="129"/>
        <v/>
      </c>
      <c r="LW14" s="489"/>
      <c r="LX14" s="472"/>
      <c r="LY14" s="473" t="str">
        <f t="shared" si="130"/>
        <v/>
      </c>
      <c r="LZ14" s="474" t="str">
        <f t="shared" si="223"/>
        <v/>
      </c>
      <c r="MA14" s="490" t="str">
        <f t="shared" si="131"/>
        <v/>
      </c>
      <c r="MB14" s="489"/>
      <c r="MC14" s="472"/>
      <c r="MD14" s="473" t="str">
        <f t="shared" si="132"/>
        <v/>
      </c>
      <c r="ME14" s="474" t="str">
        <f t="shared" si="224"/>
        <v/>
      </c>
      <c r="MF14" s="490" t="str">
        <f t="shared" si="133"/>
        <v/>
      </c>
      <c r="MG14" s="489"/>
      <c r="MH14" s="472"/>
      <c r="MI14" s="473" t="str">
        <f t="shared" si="134"/>
        <v/>
      </c>
      <c r="MJ14" s="474" t="str">
        <f t="shared" si="225"/>
        <v/>
      </c>
      <c r="MK14" s="490" t="str">
        <f t="shared" si="135"/>
        <v/>
      </c>
      <c r="ML14" s="489"/>
      <c r="MM14" s="472"/>
      <c r="MN14" s="473" t="str">
        <f t="shared" si="136"/>
        <v/>
      </c>
      <c r="MO14" s="474" t="str">
        <f t="shared" si="226"/>
        <v/>
      </c>
      <c r="MP14" s="490" t="str">
        <f t="shared" si="137"/>
        <v/>
      </c>
      <c r="MQ14" s="489"/>
      <c r="MR14" s="472"/>
      <c r="MS14" s="473" t="str">
        <f t="shared" si="138"/>
        <v/>
      </c>
      <c r="MT14" s="474" t="str">
        <f t="shared" si="227"/>
        <v/>
      </c>
      <c r="MU14" s="490" t="str">
        <f t="shared" si="139"/>
        <v/>
      </c>
      <c r="MV14" s="489"/>
      <c r="MW14" s="472"/>
      <c r="MX14" s="473" t="str">
        <f t="shared" si="140"/>
        <v/>
      </c>
      <c r="MY14" s="474" t="str">
        <f t="shared" si="228"/>
        <v/>
      </c>
      <c r="MZ14" s="490" t="str">
        <f t="shared" si="141"/>
        <v/>
      </c>
      <c r="NA14" s="489"/>
      <c r="NB14" s="472"/>
      <c r="NC14" s="473" t="str">
        <f t="shared" si="142"/>
        <v/>
      </c>
      <c r="ND14" s="474" t="str">
        <f t="shared" si="229"/>
        <v/>
      </c>
      <c r="NE14" s="490" t="str">
        <f t="shared" si="143"/>
        <v/>
      </c>
      <c r="NF14" s="489"/>
      <c r="NG14" s="472"/>
      <c r="NH14" s="473" t="str">
        <f t="shared" si="144"/>
        <v/>
      </c>
      <c r="NI14" s="474" t="str">
        <f t="shared" si="230"/>
        <v/>
      </c>
      <c r="NJ14" s="490" t="str">
        <f t="shared" si="145"/>
        <v/>
      </c>
      <c r="NK14" s="489"/>
      <c r="NL14" s="472"/>
      <c r="NM14" s="473" t="str">
        <f t="shared" si="146"/>
        <v/>
      </c>
      <c r="NN14" s="474" t="str">
        <f t="shared" si="231"/>
        <v/>
      </c>
      <c r="NO14" s="490" t="str">
        <f t="shared" si="147"/>
        <v/>
      </c>
      <c r="NP14" s="489"/>
      <c r="NQ14" s="472"/>
      <c r="NR14" s="473" t="str">
        <f t="shared" si="148"/>
        <v/>
      </c>
      <c r="NS14" s="474" t="str">
        <f t="shared" si="232"/>
        <v/>
      </c>
      <c r="NT14" s="490" t="str">
        <f t="shared" si="149"/>
        <v/>
      </c>
      <c r="NU14" s="489"/>
      <c r="NV14" s="472"/>
      <c r="NW14" s="473" t="str">
        <f t="shared" si="150"/>
        <v/>
      </c>
      <c r="NX14" s="474" t="str">
        <f t="shared" si="233"/>
        <v/>
      </c>
      <c r="NY14" s="490" t="str">
        <f t="shared" si="151"/>
        <v/>
      </c>
      <c r="NZ14" s="489"/>
      <c r="OA14" s="472"/>
      <c r="OB14" s="473" t="str">
        <f t="shared" si="152"/>
        <v/>
      </c>
      <c r="OC14" s="474" t="str">
        <f t="shared" si="234"/>
        <v/>
      </c>
      <c r="OD14" s="490" t="str">
        <f t="shared" si="153"/>
        <v/>
      </c>
      <c r="OE14" s="489"/>
      <c r="OF14" s="472"/>
      <c r="OG14" s="473" t="str">
        <f t="shared" si="154"/>
        <v/>
      </c>
      <c r="OH14" s="474" t="str">
        <f t="shared" si="235"/>
        <v/>
      </c>
      <c r="OI14" s="490" t="str">
        <f t="shared" si="155"/>
        <v/>
      </c>
      <c r="OJ14" s="489"/>
      <c r="OK14" s="472"/>
      <c r="OL14" s="473" t="str">
        <f t="shared" si="236"/>
        <v/>
      </c>
      <c r="OM14" s="474" t="str">
        <f t="shared" si="237"/>
        <v/>
      </c>
      <c r="ON14" s="490" t="str">
        <f t="shared" si="238"/>
        <v/>
      </c>
      <c r="OO14" s="489"/>
      <c r="OP14" s="472"/>
      <c r="OQ14" s="473" t="str">
        <f t="shared" si="239"/>
        <v/>
      </c>
      <c r="OR14" s="474" t="str">
        <f t="shared" si="240"/>
        <v/>
      </c>
      <c r="OS14" s="490" t="str">
        <f t="shared" si="241"/>
        <v/>
      </c>
      <c r="OT14" s="489"/>
      <c r="OU14" s="472"/>
      <c r="OV14" s="473" t="str">
        <f t="shared" si="242"/>
        <v/>
      </c>
      <c r="OW14" s="474" t="str">
        <f t="shared" si="243"/>
        <v/>
      </c>
      <c r="OX14" s="490" t="str">
        <f t="shared" si="244"/>
        <v/>
      </c>
      <c r="OY14" s="489"/>
      <c r="OZ14" s="472"/>
      <c r="PA14" s="473" t="str">
        <f t="shared" si="245"/>
        <v/>
      </c>
      <c r="PB14" s="474" t="str">
        <f t="shared" si="246"/>
        <v/>
      </c>
      <c r="PC14" s="490" t="str">
        <f t="shared" si="247"/>
        <v/>
      </c>
      <c r="PD14" s="489"/>
      <c r="PE14" s="472"/>
      <c r="PF14" s="473" t="str">
        <f t="shared" si="248"/>
        <v/>
      </c>
      <c r="PG14" s="474" t="str">
        <f t="shared" si="249"/>
        <v/>
      </c>
      <c r="PH14" s="490" t="str">
        <f t="shared" si="250"/>
        <v/>
      </c>
      <c r="PI14" s="489"/>
      <c r="PJ14" s="472"/>
      <c r="PK14" s="473" t="str">
        <f t="shared" si="251"/>
        <v/>
      </c>
      <c r="PL14" s="474" t="str">
        <f t="shared" si="252"/>
        <v/>
      </c>
      <c r="PM14" s="490" t="str">
        <f t="shared" si="253"/>
        <v/>
      </c>
      <c r="PN14" s="489"/>
      <c r="PO14" s="472"/>
      <c r="PP14" s="473" t="str">
        <f t="shared" si="254"/>
        <v/>
      </c>
      <c r="PQ14" s="474" t="str">
        <f t="shared" si="255"/>
        <v/>
      </c>
      <c r="PR14" s="490" t="str">
        <f t="shared" si="256"/>
        <v/>
      </c>
      <c r="PS14" s="489"/>
      <c r="PT14" s="472"/>
      <c r="PU14" s="473" t="str">
        <f t="shared" si="257"/>
        <v/>
      </c>
      <c r="PV14" s="474" t="str">
        <f t="shared" si="258"/>
        <v/>
      </c>
      <c r="PW14" s="490" t="str">
        <f t="shared" si="259"/>
        <v/>
      </c>
      <c r="PX14" s="489"/>
      <c r="PY14" s="472"/>
      <c r="PZ14" s="473" t="str">
        <f t="shared" si="260"/>
        <v/>
      </c>
      <c r="QA14" s="474" t="str">
        <f t="shared" si="261"/>
        <v/>
      </c>
      <c r="QB14" s="490" t="str">
        <f t="shared" si="262"/>
        <v/>
      </c>
      <c r="QC14" s="489"/>
      <c r="QD14" s="472"/>
      <c r="QE14" s="473" t="str">
        <f t="shared" si="263"/>
        <v/>
      </c>
      <c r="QF14" s="474" t="str">
        <f t="shared" si="264"/>
        <v/>
      </c>
      <c r="QG14" s="490" t="str">
        <f t="shared" si="265"/>
        <v/>
      </c>
      <c r="QH14" s="489"/>
      <c r="QI14" s="472"/>
      <c r="QJ14" s="473" t="str">
        <f t="shared" si="266"/>
        <v/>
      </c>
      <c r="QK14" s="474" t="str">
        <f t="shared" si="267"/>
        <v/>
      </c>
      <c r="QL14" s="490" t="str">
        <f t="shared" si="268"/>
        <v/>
      </c>
      <c r="QM14" s="474"/>
    </row>
    <row r="15" spans="1:455" ht="49.5" customHeight="1">
      <c r="A15" s="961"/>
      <c r="B15" s="468" t="s">
        <v>711</v>
      </c>
      <c r="C15" s="469" t="s">
        <v>407</v>
      </c>
      <c r="D15" s="479">
        <v>677528</v>
      </c>
      <c r="E15" s="489"/>
      <c r="F15" s="472"/>
      <c r="G15" s="473" t="str">
        <f t="shared" si="0"/>
        <v/>
      </c>
      <c r="H15" s="474" t="str">
        <f t="shared" si="269"/>
        <v/>
      </c>
      <c r="I15" s="490" t="str">
        <f t="shared" si="156"/>
        <v/>
      </c>
      <c r="J15" s="489"/>
      <c r="K15" s="472"/>
      <c r="L15" s="473" t="str">
        <f t="shared" si="1"/>
        <v/>
      </c>
      <c r="M15" s="474" t="str">
        <f t="shared" si="157"/>
        <v/>
      </c>
      <c r="N15" s="490" t="str">
        <f t="shared" si="158"/>
        <v/>
      </c>
      <c r="O15" s="489"/>
      <c r="P15" s="472"/>
      <c r="Q15" s="473" t="str">
        <f t="shared" si="2"/>
        <v/>
      </c>
      <c r="R15" s="474" t="str">
        <f t="shared" si="159"/>
        <v/>
      </c>
      <c r="S15" s="490" t="str">
        <f t="shared" si="3"/>
        <v/>
      </c>
      <c r="T15" s="489"/>
      <c r="U15" s="472"/>
      <c r="V15" s="473" t="str">
        <f t="shared" si="4"/>
        <v/>
      </c>
      <c r="W15" s="474" t="str">
        <f t="shared" si="160"/>
        <v/>
      </c>
      <c r="X15" s="490" t="str">
        <f t="shared" si="5"/>
        <v/>
      </c>
      <c r="Y15" s="489"/>
      <c r="Z15" s="472"/>
      <c r="AA15" s="473" t="str">
        <f t="shared" si="6"/>
        <v/>
      </c>
      <c r="AB15" s="474" t="str">
        <f t="shared" si="161"/>
        <v/>
      </c>
      <c r="AC15" s="490" t="str">
        <f t="shared" si="7"/>
        <v/>
      </c>
      <c r="AD15" s="489"/>
      <c r="AE15" s="472"/>
      <c r="AF15" s="473" t="str">
        <f t="shared" si="8"/>
        <v/>
      </c>
      <c r="AG15" s="474" t="str">
        <f t="shared" si="162"/>
        <v/>
      </c>
      <c r="AH15" s="490" t="str">
        <f t="shared" si="9"/>
        <v/>
      </c>
      <c r="AI15" s="489"/>
      <c r="AJ15" s="472"/>
      <c r="AK15" s="473" t="str">
        <f t="shared" si="10"/>
        <v/>
      </c>
      <c r="AL15" s="474" t="str">
        <f t="shared" si="163"/>
        <v/>
      </c>
      <c r="AM15" s="490" t="str">
        <f t="shared" si="11"/>
        <v/>
      </c>
      <c r="AN15" s="489"/>
      <c r="AO15" s="472"/>
      <c r="AP15" s="473" t="str">
        <f t="shared" si="12"/>
        <v/>
      </c>
      <c r="AQ15" s="474" t="str">
        <f t="shared" si="164"/>
        <v/>
      </c>
      <c r="AR15" s="490" t="str">
        <f t="shared" si="13"/>
        <v/>
      </c>
      <c r="AS15" s="489"/>
      <c r="AT15" s="472"/>
      <c r="AU15" s="473" t="str">
        <f t="shared" si="14"/>
        <v/>
      </c>
      <c r="AV15" s="474" t="str">
        <f t="shared" si="165"/>
        <v/>
      </c>
      <c r="AW15" s="490" t="str">
        <f t="shared" si="15"/>
        <v/>
      </c>
      <c r="AX15" s="489"/>
      <c r="AY15" s="472"/>
      <c r="AZ15" s="473" t="str">
        <f t="shared" si="16"/>
        <v/>
      </c>
      <c r="BA15" s="474" t="str">
        <f t="shared" si="166"/>
        <v/>
      </c>
      <c r="BB15" s="490" t="str">
        <f t="shared" si="17"/>
        <v/>
      </c>
      <c r="BC15" s="489"/>
      <c r="BD15" s="472"/>
      <c r="BE15" s="473" t="str">
        <f t="shared" si="18"/>
        <v/>
      </c>
      <c r="BF15" s="474" t="str">
        <f t="shared" si="167"/>
        <v/>
      </c>
      <c r="BG15" s="490" t="str">
        <f t="shared" si="19"/>
        <v/>
      </c>
      <c r="BH15" s="489"/>
      <c r="BI15" s="472"/>
      <c r="BJ15" s="473" t="str">
        <f t="shared" si="20"/>
        <v/>
      </c>
      <c r="BK15" s="474" t="str">
        <f t="shared" si="168"/>
        <v/>
      </c>
      <c r="BL15" s="490" t="str">
        <f t="shared" si="21"/>
        <v/>
      </c>
      <c r="BM15" s="489"/>
      <c r="BN15" s="472"/>
      <c r="BO15" s="473" t="str">
        <f t="shared" si="22"/>
        <v/>
      </c>
      <c r="BP15" s="474" t="str">
        <f t="shared" si="169"/>
        <v/>
      </c>
      <c r="BQ15" s="490" t="str">
        <f t="shared" si="23"/>
        <v/>
      </c>
      <c r="BR15" s="489"/>
      <c r="BS15" s="472"/>
      <c r="BT15" s="473" t="str">
        <f t="shared" si="24"/>
        <v/>
      </c>
      <c r="BU15" s="474" t="str">
        <f t="shared" si="170"/>
        <v/>
      </c>
      <c r="BV15" s="490" t="str">
        <f t="shared" si="25"/>
        <v/>
      </c>
      <c r="BW15" s="489"/>
      <c r="BX15" s="472"/>
      <c r="BY15" s="473" t="str">
        <f t="shared" si="26"/>
        <v/>
      </c>
      <c r="BZ15" s="474" t="str">
        <f t="shared" si="171"/>
        <v/>
      </c>
      <c r="CA15" s="490" t="str">
        <f t="shared" si="27"/>
        <v/>
      </c>
      <c r="CB15" s="489"/>
      <c r="CC15" s="472"/>
      <c r="CD15" s="473" t="str">
        <f t="shared" si="28"/>
        <v/>
      </c>
      <c r="CE15" s="474" t="str">
        <f t="shared" si="172"/>
        <v/>
      </c>
      <c r="CF15" s="490" t="str">
        <f t="shared" si="29"/>
        <v/>
      </c>
      <c r="CG15" s="489"/>
      <c r="CH15" s="472"/>
      <c r="CI15" s="473" t="str">
        <f t="shared" si="30"/>
        <v/>
      </c>
      <c r="CJ15" s="474" t="str">
        <f t="shared" si="173"/>
        <v/>
      </c>
      <c r="CK15" s="490" t="str">
        <f t="shared" si="31"/>
        <v/>
      </c>
      <c r="CL15" s="489"/>
      <c r="CM15" s="472"/>
      <c r="CN15" s="473" t="str">
        <f t="shared" si="32"/>
        <v/>
      </c>
      <c r="CO15" s="474" t="str">
        <f t="shared" si="174"/>
        <v/>
      </c>
      <c r="CP15" s="490" t="str">
        <f t="shared" si="33"/>
        <v/>
      </c>
      <c r="CQ15" s="489"/>
      <c r="CR15" s="472"/>
      <c r="CS15" s="473" t="str">
        <f t="shared" si="34"/>
        <v/>
      </c>
      <c r="CT15" s="474" t="str">
        <f t="shared" si="175"/>
        <v/>
      </c>
      <c r="CU15" s="490" t="str">
        <f t="shared" si="35"/>
        <v/>
      </c>
      <c r="CV15" s="489"/>
      <c r="CW15" s="472"/>
      <c r="CX15" s="473" t="str">
        <f t="shared" si="36"/>
        <v/>
      </c>
      <c r="CY15" s="474" t="str">
        <f t="shared" si="176"/>
        <v/>
      </c>
      <c r="CZ15" s="490" t="str">
        <f t="shared" si="37"/>
        <v/>
      </c>
      <c r="DA15" s="489"/>
      <c r="DB15" s="472"/>
      <c r="DC15" s="473" t="str">
        <f t="shared" si="38"/>
        <v/>
      </c>
      <c r="DD15" s="474" t="str">
        <f t="shared" si="177"/>
        <v/>
      </c>
      <c r="DE15" s="490" t="str">
        <f t="shared" si="39"/>
        <v/>
      </c>
      <c r="DF15" s="489"/>
      <c r="DG15" s="472"/>
      <c r="DH15" s="473" t="str">
        <f t="shared" si="40"/>
        <v/>
      </c>
      <c r="DI15" s="474" t="str">
        <f t="shared" si="178"/>
        <v/>
      </c>
      <c r="DJ15" s="490" t="str">
        <f t="shared" si="41"/>
        <v/>
      </c>
      <c r="DK15" s="489"/>
      <c r="DL15" s="472"/>
      <c r="DM15" s="473" t="str">
        <f t="shared" si="42"/>
        <v/>
      </c>
      <c r="DN15" s="474" t="str">
        <f t="shared" si="179"/>
        <v/>
      </c>
      <c r="DO15" s="490" t="str">
        <f t="shared" si="43"/>
        <v/>
      </c>
      <c r="DP15" s="489"/>
      <c r="DQ15" s="472"/>
      <c r="DR15" s="473" t="str">
        <f t="shared" si="44"/>
        <v/>
      </c>
      <c r="DS15" s="474" t="str">
        <f t="shared" si="180"/>
        <v/>
      </c>
      <c r="DT15" s="490" t="str">
        <f t="shared" si="45"/>
        <v/>
      </c>
      <c r="DU15" s="489"/>
      <c r="DV15" s="472"/>
      <c r="DW15" s="473" t="str">
        <f t="shared" si="46"/>
        <v/>
      </c>
      <c r="DX15" s="474" t="str">
        <f t="shared" si="181"/>
        <v/>
      </c>
      <c r="DY15" s="490" t="str">
        <f t="shared" si="47"/>
        <v/>
      </c>
      <c r="DZ15" s="489"/>
      <c r="EA15" s="472"/>
      <c r="EB15" s="473" t="str">
        <f t="shared" si="48"/>
        <v/>
      </c>
      <c r="EC15" s="474" t="str">
        <f t="shared" si="182"/>
        <v/>
      </c>
      <c r="ED15" s="490" t="str">
        <f t="shared" si="49"/>
        <v/>
      </c>
      <c r="EE15" s="489"/>
      <c r="EF15" s="472"/>
      <c r="EG15" s="473" t="str">
        <f t="shared" si="50"/>
        <v/>
      </c>
      <c r="EH15" s="474" t="str">
        <f t="shared" si="183"/>
        <v/>
      </c>
      <c r="EI15" s="490" t="str">
        <f t="shared" si="51"/>
        <v/>
      </c>
      <c r="EJ15" s="489"/>
      <c r="EK15" s="472"/>
      <c r="EL15" s="473" t="str">
        <f t="shared" si="52"/>
        <v/>
      </c>
      <c r="EM15" s="474" t="str">
        <f t="shared" si="184"/>
        <v/>
      </c>
      <c r="EN15" s="490" t="str">
        <f t="shared" si="53"/>
        <v/>
      </c>
      <c r="EO15" s="489"/>
      <c r="EP15" s="472"/>
      <c r="EQ15" s="473" t="str">
        <f t="shared" si="54"/>
        <v/>
      </c>
      <c r="ER15" s="474" t="str">
        <f t="shared" si="185"/>
        <v/>
      </c>
      <c r="ES15" s="490" t="str">
        <f t="shared" si="55"/>
        <v/>
      </c>
      <c r="ET15" s="489"/>
      <c r="EU15" s="472"/>
      <c r="EV15" s="473" t="str">
        <f t="shared" si="56"/>
        <v/>
      </c>
      <c r="EW15" s="474" t="str">
        <f t="shared" si="186"/>
        <v/>
      </c>
      <c r="EX15" s="490" t="str">
        <f t="shared" si="57"/>
        <v/>
      </c>
      <c r="EY15" s="489"/>
      <c r="EZ15" s="472"/>
      <c r="FA15" s="473" t="str">
        <f t="shared" si="58"/>
        <v/>
      </c>
      <c r="FB15" s="474" t="str">
        <f t="shared" si="187"/>
        <v/>
      </c>
      <c r="FC15" s="490" t="str">
        <f t="shared" si="59"/>
        <v/>
      </c>
      <c r="FD15" s="489"/>
      <c r="FE15" s="472"/>
      <c r="FF15" s="473" t="str">
        <f t="shared" si="60"/>
        <v/>
      </c>
      <c r="FG15" s="474" t="str">
        <f t="shared" si="188"/>
        <v/>
      </c>
      <c r="FH15" s="490" t="str">
        <f t="shared" si="61"/>
        <v/>
      </c>
      <c r="FI15" s="489"/>
      <c r="FJ15" s="472"/>
      <c r="FK15" s="473" t="str">
        <f t="shared" si="62"/>
        <v/>
      </c>
      <c r="FL15" s="474" t="str">
        <f t="shared" si="189"/>
        <v/>
      </c>
      <c r="FM15" s="490" t="str">
        <f t="shared" si="63"/>
        <v/>
      </c>
      <c r="FN15" s="489"/>
      <c r="FO15" s="472"/>
      <c r="FP15" s="473" t="str">
        <f t="shared" si="64"/>
        <v/>
      </c>
      <c r="FQ15" s="474" t="str">
        <f t="shared" si="190"/>
        <v/>
      </c>
      <c r="FR15" s="490" t="str">
        <f t="shared" si="65"/>
        <v/>
      </c>
      <c r="FS15" s="489"/>
      <c r="FT15" s="472"/>
      <c r="FU15" s="473" t="str">
        <f t="shared" si="66"/>
        <v/>
      </c>
      <c r="FV15" s="474" t="str">
        <f t="shared" si="191"/>
        <v/>
      </c>
      <c r="FW15" s="490" t="str">
        <f t="shared" si="67"/>
        <v/>
      </c>
      <c r="FX15" s="489"/>
      <c r="FY15" s="472"/>
      <c r="FZ15" s="473" t="str">
        <f t="shared" si="68"/>
        <v/>
      </c>
      <c r="GA15" s="474" t="str">
        <f t="shared" si="192"/>
        <v/>
      </c>
      <c r="GB15" s="490" t="str">
        <f t="shared" si="69"/>
        <v/>
      </c>
      <c r="GC15" s="489"/>
      <c r="GD15" s="472"/>
      <c r="GE15" s="473" t="str">
        <f t="shared" si="70"/>
        <v/>
      </c>
      <c r="GF15" s="474" t="str">
        <f t="shared" si="193"/>
        <v/>
      </c>
      <c r="GG15" s="490" t="str">
        <f t="shared" si="71"/>
        <v/>
      </c>
      <c r="GH15" s="489"/>
      <c r="GI15" s="472"/>
      <c r="GJ15" s="473" t="str">
        <f t="shared" si="72"/>
        <v/>
      </c>
      <c r="GK15" s="474" t="str">
        <f t="shared" si="194"/>
        <v/>
      </c>
      <c r="GL15" s="490" t="str">
        <f t="shared" si="73"/>
        <v/>
      </c>
      <c r="GM15" s="489"/>
      <c r="GN15" s="472"/>
      <c r="GO15" s="473" t="str">
        <f t="shared" si="74"/>
        <v/>
      </c>
      <c r="GP15" s="474" t="str">
        <f t="shared" si="195"/>
        <v/>
      </c>
      <c r="GQ15" s="490" t="str">
        <f t="shared" si="75"/>
        <v/>
      </c>
      <c r="GR15" s="489"/>
      <c r="GS15" s="472"/>
      <c r="GT15" s="473" t="str">
        <f t="shared" si="76"/>
        <v/>
      </c>
      <c r="GU15" s="474" t="str">
        <f t="shared" si="196"/>
        <v/>
      </c>
      <c r="GV15" s="490" t="str">
        <f t="shared" si="77"/>
        <v/>
      </c>
      <c r="GW15" s="489"/>
      <c r="GX15" s="472"/>
      <c r="GY15" s="473" t="str">
        <f t="shared" si="78"/>
        <v/>
      </c>
      <c r="GZ15" s="474" t="str">
        <f t="shared" si="197"/>
        <v/>
      </c>
      <c r="HA15" s="490" t="str">
        <f t="shared" si="79"/>
        <v/>
      </c>
      <c r="HB15" s="489"/>
      <c r="HC15" s="472"/>
      <c r="HD15" s="473" t="str">
        <f t="shared" si="80"/>
        <v/>
      </c>
      <c r="HE15" s="474" t="str">
        <f t="shared" si="198"/>
        <v/>
      </c>
      <c r="HF15" s="490" t="str">
        <f t="shared" si="81"/>
        <v/>
      </c>
      <c r="HG15" s="489"/>
      <c r="HH15" s="472"/>
      <c r="HI15" s="473" t="str">
        <f t="shared" si="82"/>
        <v/>
      </c>
      <c r="HJ15" s="474" t="str">
        <f t="shared" si="199"/>
        <v/>
      </c>
      <c r="HK15" s="490" t="str">
        <f t="shared" si="83"/>
        <v/>
      </c>
      <c r="HL15" s="489"/>
      <c r="HM15" s="472"/>
      <c r="HN15" s="473" t="str">
        <f t="shared" si="84"/>
        <v/>
      </c>
      <c r="HO15" s="474" t="str">
        <f t="shared" si="200"/>
        <v/>
      </c>
      <c r="HP15" s="490" t="str">
        <f t="shared" si="85"/>
        <v/>
      </c>
      <c r="HQ15" s="489"/>
      <c r="HR15" s="472"/>
      <c r="HS15" s="473" t="str">
        <f t="shared" si="86"/>
        <v/>
      </c>
      <c r="HT15" s="474" t="str">
        <f t="shared" si="201"/>
        <v/>
      </c>
      <c r="HU15" s="490" t="str">
        <f t="shared" si="87"/>
        <v/>
      </c>
      <c r="HV15" s="489"/>
      <c r="HW15" s="472"/>
      <c r="HX15" s="473" t="str">
        <f t="shared" si="88"/>
        <v/>
      </c>
      <c r="HY15" s="474" t="str">
        <f t="shared" si="202"/>
        <v/>
      </c>
      <c r="HZ15" s="490" t="str">
        <f t="shared" si="89"/>
        <v/>
      </c>
      <c r="IA15" s="489"/>
      <c r="IB15" s="472"/>
      <c r="IC15" s="473" t="str">
        <f t="shared" si="90"/>
        <v/>
      </c>
      <c r="ID15" s="474" t="str">
        <f t="shared" si="203"/>
        <v/>
      </c>
      <c r="IE15" s="490" t="str">
        <f t="shared" si="91"/>
        <v/>
      </c>
      <c r="IF15" s="489"/>
      <c r="IG15" s="472"/>
      <c r="IH15" s="473" t="str">
        <f t="shared" si="92"/>
        <v/>
      </c>
      <c r="II15" s="474" t="str">
        <f t="shared" si="204"/>
        <v/>
      </c>
      <c r="IJ15" s="490" t="str">
        <f t="shared" si="93"/>
        <v/>
      </c>
      <c r="IK15" s="489"/>
      <c r="IL15" s="472"/>
      <c r="IM15" s="473" t="str">
        <f t="shared" si="94"/>
        <v/>
      </c>
      <c r="IN15" s="474" t="str">
        <f t="shared" si="205"/>
        <v/>
      </c>
      <c r="IO15" s="490" t="str">
        <f t="shared" si="95"/>
        <v/>
      </c>
      <c r="IP15" s="489"/>
      <c r="IQ15" s="472"/>
      <c r="IR15" s="473" t="str">
        <f t="shared" si="96"/>
        <v/>
      </c>
      <c r="IS15" s="474" t="str">
        <f t="shared" si="206"/>
        <v/>
      </c>
      <c r="IT15" s="490" t="str">
        <f t="shared" si="97"/>
        <v/>
      </c>
      <c r="IU15" s="489"/>
      <c r="IV15" s="472"/>
      <c r="IW15" s="473" t="str">
        <f t="shared" si="98"/>
        <v/>
      </c>
      <c r="IX15" s="474" t="str">
        <f t="shared" si="207"/>
        <v/>
      </c>
      <c r="IY15" s="490" t="str">
        <f t="shared" si="99"/>
        <v/>
      </c>
      <c r="IZ15" s="489"/>
      <c r="JA15" s="472"/>
      <c r="JB15" s="473" t="str">
        <f t="shared" si="100"/>
        <v/>
      </c>
      <c r="JC15" s="474" t="str">
        <f t="shared" si="208"/>
        <v/>
      </c>
      <c r="JD15" s="490" t="str">
        <f t="shared" si="101"/>
        <v/>
      </c>
      <c r="JE15" s="489"/>
      <c r="JF15" s="472"/>
      <c r="JG15" s="473" t="str">
        <f t="shared" si="102"/>
        <v/>
      </c>
      <c r="JH15" s="474" t="str">
        <f t="shared" si="209"/>
        <v/>
      </c>
      <c r="JI15" s="490" t="str">
        <f t="shared" si="103"/>
        <v/>
      </c>
      <c r="JJ15" s="489"/>
      <c r="JK15" s="472"/>
      <c r="JL15" s="473" t="str">
        <f t="shared" si="104"/>
        <v/>
      </c>
      <c r="JM15" s="474" t="str">
        <f t="shared" si="210"/>
        <v/>
      </c>
      <c r="JN15" s="490" t="str">
        <f t="shared" si="105"/>
        <v/>
      </c>
      <c r="JO15" s="489"/>
      <c r="JP15" s="472"/>
      <c r="JQ15" s="473" t="str">
        <f t="shared" si="106"/>
        <v/>
      </c>
      <c r="JR15" s="474" t="str">
        <f t="shared" si="211"/>
        <v/>
      </c>
      <c r="JS15" s="490" t="str">
        <f t="shared" si="107"/>
        <v/>
      </c>
      <c r="JT15" s="489"/>
      <c r="JU15" s="472"/>
      <c r="JV15" s="473" t="str">
        <f t="shared" si="108"/>
        <v/>
      </c>
      <c r="JW15" s="474" t="str">
        <f t="shared" si="212"/>
        <v/>
      </c>
      <c r="JX15" s="490" t="str">
        <f t="shared" si="109"/>
        <v/>
      </c>
      <c r="JY15" s="489"/>
      <c r="JZ15" s="472"/>
      <c r="KA15" s="473" t="str">
        <f t="shared" si="110"/>
        <v/>
      </c>
      <c r="KB15" s="474" t="str">
        <f t="shared" si="213"/>
        <v/>
      </c>
      <c r="KC15" s="490" t="str">
        <f t="shared" si="111"/>
        <v/>
      </c>
      <c r="KD15" s="489"/>
      <c r="KE15" s="472"/>
      <c r="KF15" s="473" t="str">
        <f t="shared" si="112"/>
        <v/>
      </c>
      <c r="KG15" s="474" t="str">
        <f t="shared" si="214"/>
        <v/>
      </c>
      <c r="KH15" s="490" t="str">
        <f t="shared" si="113"/>
        <v/>
      </c>
      <c r="KI15" s="489"/>
      <c r="KJ15" s="472"/>
      <c r="KK15" s="473" t="str">
        <f t="shared" si="114"/>
        <v/>
      </c>
      <c r="KL15" s="474" t="str">
        <f t="shared" si="215"/>
        <v/>
      </c>
      <c r="KM15" s="490" t="str">
        <f t="shared" si="115"/>
        <v/>
      </c>
      <c r="KN15" s="489"/>
      <c r="KO15" s="472"/>
      <c r="KP15" s="473" t="str">
        <f t="shared" si="116"/>
        <v/>
      </c>
      <c r="KQ15" s="474" t="str">
        <f t="shared" si="216"/>
        <v/>
      </c>
      <c r="KR15" s="490" t="str">
        <f t="shared" si="117"/>
        <v/>
      </c>
      <c r="KS15" s="489"/>
      <c r="KT15" s="472"/>
      <c r="KU15" s="473" t="str">
        <f t="shared" si="118"/>
        <v/>
      </c>
      <c r="KV15" s="474" t="str">
        <f t="shared" si="217"/>
        <v/>
      </c>
      <c r="KW15" s="490" t="str">
        <f t="shared" si="119"/>
        <v/>
      </c>
      <c r="KX15" s="489"/>
      <c r="KY15" s="472"/>
      <c r="KZ15" s="473" t="str">
        <f t="shared" si="120"/>
        <v/>
      </c>
      <c r="LA15" s="474" t="str">
        <f t="shared" si="218"/>
        <v/>
      </c>
      <c r="LB15" s="490" t="str">
        <f t="shared" si="121"/>
        <v/>
      </c>
      <c r="LC15" s="489"/>
      <c r="LD15" s="472"/>
      <c r="LE15" s="473" t="str">
        <f t="shared" si="122"/>
        <v/>
      </c>
      <c r="LF15" s="474" t="str">
        <f t="shared" si="219"/>
        <v/>
      </c>
      <c r="LG15" s="490" t="str">
        <f t="shared" si="123"/>
        <v/>
      </c>
      <c r="LH15" s="489"/>
      <c r="LI15" s="472"/>
      <c r="LJ15" s="473" t="str">
        <f t="shared" si="124"/>
        <v/>
      </c>
      <c r="LK15" s="474" t="str">
        <f t="shared" si="220"/>
        <v/>
      </c>
      <c r="LL15" s="490" t="str">
        <f t="shared" si="125"/>
        <v/>
      </c>
      <c r="LM15" s="489"/>
      <c r="LN15" s="472"/>
      <c r="LO15" s="473" t="str">
        <f t="shared" si="126"/>
        <v/>
      </c>
      <c r="LP15" s="474" t="str">
        <f t="shared" si="221"/>
        <v/>
      </c>
      <c r="LQ15" s="490" t="str">
        <f t="shared" si="127"/>
        <v/>
      </c>
      <c r="LR15" s="489"/>
      <c r="LS15" s="472"/>
      <c r="LT15" s="473" t="str">
        <f t="shared" si="128"/>
        <v/>
      </c>
      <c r="LU15" s="474" t="str">
        <f t="shared" si="222"/>
        <v/>
      </c>
      <c r="LV15" s="490" t="str">
        <f t="shared" si="129"/>
        <v/>
      </c>
      <c r="LW15" s="489"/>
      <c r="LX15" s="472"/>
      <c r="LY15" s="473" t="str">
        <f t="shared" si="130"/>
        <v/>
      </c>
      <c r="LZ15" s="474" t="str">
        <f t="shared" si="223"/>
        <v/>
      </c>
      <c r="MA15" s="490" t="str">
        <f t="shared" si="131"/>
        <v/>
      </c>
      <c r="MB15" s="489"/>
      <c r="MC15" s="472"/>
      <c r="MD15" s="473" t="str">
        <f t="shared" si="132"/>
        <v/>
      </c>
      <c r="ME15" s="474" t="str">
        <f t="shared" si="224"/>
        <v/>
      </c>
      <c r="MF15" s="490" t="str">
        <f t="shared" si="133"/>
        <v/>
      </c>
      <c r="MG15" s="489"/>
      <c r="MH15" s="472"/>
      <c r="MI15" s="473" t="str">
        <f t="shared" si="134"/>
        <v/>
      </c>
      <c r="MJ15" s="474" t="str">
        <f t="shared" si="225"/>
        <v/>
      </c>
      <c r="MK15" s="490" t="str">
        <f t="shared" si="135"/>
        <v/>
      </c>
      <c r="ML15" s="489"/>
      <c r="MM15" s="472"/>
      <c r="MN15" s="473" t="str">
        <f t="shared" si="136"/>
        <v/>
      </c>
      <c r="MO15" s="474" t="str">
        <f t="shared" si="226"/>
        <v/>
      </c>
      <c r="MP15" s="490" t="str">
        <f t="shared" si="137"/>
        <v/>
      </c>
      <c r="MQ15" s="489"/>
      <c r="MR15" s="472"/>
      <c r="MS15" s="473" t="str">
        <f t="shared" si="138"/>
        <v/>
      </c>
      <c r="MT15" s="474" t="str">
        <f t="shared" si="227"/>
        <v/>
      </c>
      <c r="MU15" s="490" t="str">
        <f t="shared" si="139"/>
        <v/>
      </c>
      <c r="MV15" s="489"/>
      <c r="MW15" s="472"/>
      <c r="MX15" s="473" t="str">
        <f t="shared" si="140"/>
        <v/>
      </c>
      <c r="MY15" s="474" t="str">
        <f t="shared" si="228"/>
        <v/>
      </c>
      <c r="MZ15" s="490" t="str">
        <f t="shared" si="141"/>
        <v/>
      </c>
      <c r="NA15" s="489"/>
      <c r="NB15" s="472"/>
      <c r="NC15" s="473" t="str">
        <f t="shared" si="142"/>
        <v/>
      </c>
      <c r="ND15" s="474" t="str">
        <f t="shared" si="229"/>
        <v/>
      </c>
      <c r="NE15" s="490" t="str">
        <f t="shared" si="143"/>
        <v/>
      </c>
      <c r="NF15" s="489"/>
      <c r="NG15" s="472"/>
      <c r="NH15" s="473" t="str">
        <f t="shared" si="144"/>
        <v/>
      </c>
      <c r="NI15" s="474" t="str">
        <f t="shared" si="230"/>
        <v/>
      </c>
      <c r="NJ15" s="490" t="str">
        <f t="shared" si="145"/>
        <v/>
      </c>
      <c r="NK15" s="489"/>
      <c r="NL15" s="472"/>
      <c r="NM15" s="473" t="str">
        <f t="shared" si="146"/>
        <v/>
      </c>
      <c r="NN15" s="474" t="str">
        <f t="shared" si="231"/>
        <v/>
      </c>
      <c r="NO15" s="490" t="str">
        <f t="shared" si="147"/>
        <v/>
      </c>
      <c r="NP15" s="489"/>
      <c r="NQ15" s="472"/>
      <c r="NR15" s="473" t="str">
        <f t="shared" si="148"/>
        <v/>
      </c>
      <c r="NS15" s="474" t="str">
        <f t="shared" si="232"/>
        <v/>
      </c>
      <c r="NT15" s="490" t="str">
        <f t="shared" si="149"/>
        <v/>
      </c>
      <c r="NU15" s="489"/>
      <c r="NV15" s="472"/>
      <c r="NW15" s="473" t="str">
        <f t="shared" si="150"/>
        <v/>
      </c>
      <c r="NX15" s="474" t="str">
        <f t="shared" si="233"/>
        <v/>
      </c>
      <c r="NY15" s="490" t="str">
        <f t="shared" si="151"/>
        <v/>
      </c>
      <c r="NZ15" s="489"/>
      <c r="OA15" s="472"/>
      <c r="OB15" s="473" t="str">
        <f t="shared" si="152"/>
        <v/>
      </c>
      <c r="OC15" s="474" t="str">
        <f t="shared" si="234"/>
        <v/>
      </c>
      <c r="OD15" s="490" t="str">
        <f t="shared" si="153"/>
        <v/>
      </c>
      <c r="OE15" s="489"/>
      <c r="OF15" s="472"/>
      <c r="OG15" s="473" t="str">
        <f t="shared" si="154"/>
        <v/>
      </c>
      <c r="OH15" s="474" t="str">
        <f t="shared" si="235"/>
        <v/>
      </c>
      <c r="OI15" s="490" t="str">
        <f t="shared" si="155"/>
        <v/>
      </c>
      <c r="OJ15" s="489"/>
      <c r="OK15" s="472"/>
      <c r="OL15" s="473" t="str">
        <f t="shared" si="236"/>
        <v/>
      </c>
      <c r="OM15" s="474" t="str">
        <f t="shared" si="237"/>
        <v/>
      </c>
      <c r="ON15" s="490" t="str">
        <f t="shared" si="238"/>
        <v/>
      </c>
      <c r="OO15" s="489"/>
      <c r="OP15" s="472"/>
      <c r="OQ15" s="473" t="str">
        <f t="shared" si="239"/>
        <v/>
      </c>
      <c r="OR15" s="474" t="str">
        <f t="shared" si="240"/>
        <v/>
      </c>
      <c r="OS15" s="490" t="str">
        <f t="shared" si="241"/>
        <v/>
      </c>
      <c r="OT15" s="489"/>
      <c r="OU15" s="472"/>
      <c r="OV15" s="473" t="str">
        <f t="shared" si="242"/>
        <v/>
      </c>
      <c r="OW15" s="474" t="str">
        <f t="shared" si="243"/>
        <v/>
      </c>
      <c r="OX15" s="490" t="str">
        <f t="shared" si="244"/>
        <v/>
      </c>
      <c r="OY15" s="489"/>
      <c r="OZ15" s="472"/>
      <c r="PA15" s="473" t="str">
        <f t="shared" si="245"/>
        <v/>
      </c>
      <c r="PB15" s="474" t="str">
        <f t="shared" si="246"/>
        <v/>
      </c>
      <c r="PC15" s="490" t="str">
        <f t="shared" si="247"/>
        <v/>
      </c>
      <c r="PD15" s="489"/>
      <c r="PE15" s="472"/>
      <c r="PF15" s="473" t="str">
        <f t="shared" si="248"/>
        <v/>
      </c>
      <c r="PG15" s="474" t="str">
        <f t="shared" si="249"/>
        <v/>
      </c>
      <c r="PH15" s="490" t="str">
        <f t="shared" si="250"/>
        <v/>
      </c>
      <c r="PI15" s="489"/>
      <c r="PJ15" s="472"/>
      <c r="PK15" s="473" t="str">
        <f t="shared" si="251"/>
        <v/>
      </c>
      <c r="PL15" s="474" t="str">
        <f t="shared" si="252"/>
        <v/>
      </c>
      <c r="PM15" s="490" t="str">
        <f t="shared" si="253"/>
        <v/>
      </c>
      <c r="PN15" s="489"/>
      <c r="PO15" s="472"/>
      <c r="PP15" s="473" t="str">
        <f t="shared" si="254"/>
        <v/>
      </c>
      <c r="PQ15" s="474" t="str">
        <f t="shared" si="255"/>
        <v/>
      </c>
      <c r="PR15" s="490" t="str">
        <f t="shared" si="256"/>
        <v/>
      </c>
      <c r="PS15" s="489"/>
      <c r="PT15" s="472"/>
      <c r="PU15" s="473" t="str">
        <f t="shared" si="257"/>
        <v/>
      </c>
      <c r="PV15" s="474" t="str">
        <f t="shared" si="258"/>
        <v/>
      </c>
      <c r="PW15" s="490" t="str">
        <f t="shared" si="259"/>
        <v/>
      </c>
      <c r="PX15" s="489"/>
      <c r="PY15" s="472"/>
      <c r="PZ15" s="473" t="str">
        <f t="shared" si="260"/>
        <v/>
      </c>
      <c r="QA15" s="474" t="str">
        <f t="shared" si="261"/>
        <v/>
      </c>
      <c r="QB15" s="490" t="str">
        <f t="shared" si="262"/>
        <v/>
      </c>
      <c r="QC15" s="489"/>
      <c r="QD15" s="472"/>
      <c r="QE15" s="473" t="str">
        <f t="shared" si="263"/>
        <v/>
      </c>
      <c r="QF15" s="474" t="str">
        <f t="shared" si="264"/>
        <v/>
      </c>
      <c r="QG15" s="490" t="str">
        <f t="shared" si="265"/>
        <v/>
      </c>
      <c r="QH15" s="489"/>
      <c r="QI15" s="472"/>
      <c r="QJ15" s="473" t="str">
        <f t="shared" si="266"/>
        <v/>
      </c>
      <c r="QK15" s="474" t="str">
        <f t="shared" si="267"/>
        <v/>
      </c>
      <c r="QL15" s="490" t="str">
        <f t="shared" si="268"/>
        <v/>
      </c>
      <c r="QM15" s="474"/>
    </row>
    <row r="16" spans="1:455" ht="49.5" customHeight="1">
      <c r="A16" s="961"/>
      <c r="B16" s="468" t="s">
        <v>712</v>
      </c>
      <c r="C16" s="469" t="s">
        <v>407</v>
      </c>
      <c r="D16" s="479">
        <v>854500</v>
      </c>
      <c r="E16" s="489"/>
      <c r="F16" s="472"/>
      <c r="G16" s="473" t="str">
        <f t="shared" si="0"/>
        <v/>
      </c>
      <c r="H16" s="474" t="str">
        <f t="shared" si="269"/>
        <v/>
      </c>
      <c r="I16" s="490" t="str">
        <f t="shared" si="156"/>
        <v/>
      </c>
      <c r="J16" s="489"/>
      <c r="K16" s="472"/>
      <c r="L16" s="473" t="str">
        <f t="shared" si="1"/>
        <v/>
      </c>
      <c r="M16" s="474" t="str">
        <f t="shared" si="157"/>
        <v/>
      </c>
      <c r="N16" s="490" t="str">
        <f t="shared" si="158"/>
        <v/>
      </c>
      <c r="O16" s="489"/>
      <c r="P16" s="472"/>
      <c r="Q16" s="473" t="str">
        <f t="shared" si="2"/>
        <v/>
      </c>
      <c r="R16" s="474" t="str">
        <f t="shared" si="159"/>
        <v/>
      </c>
      <c r="S16" s="490" t="str">
        <f t="shared" si="3"/>
        <v/>
      </c>
      <c r="T16" s="489"/>
      <c r="U16" s="472"/>
      <c r="V16" s="473" t="str">
        <f t="shared" si="4"/>
        <v/>
      </c>
      <c r="W16" s="474" t="str">
        <f t="shared" si="160"/>
        <v/>
      </c>
      <c r="X16" s="490" t="str">
        <f t="shared" si="5"/>
        <v/>
      </c>
      <c r="Y16" s="489"/>
      <c r="Z16" s="472"/>
      <c r="AA16" s="473" t="str">
        <f t="shared" si="6"/>
        <v/>
      </c>
      <c r="AB16" s="474" t="str">
        <f t="shared" si="161"/>
        <v/>
      </c>
      <c r="AC16" s="490" t="str">
        <f t="shared" si="7"/>
        <v/>
      </c>
      <c r="AD16" s="489"/>
      <c r="AE16" s="472"/>
      <c r="AF16" s="473" t="str">
        <f t="shared" si="8"/>
        <v/>
      </c>
      <c r="AG16" s="474" t="str">
        <f t="shared" si="162"/>
        <v/>
      </c>
      <c r="AH16" s="490" t="str">
        <f t="shared" si="9"/>
        <v/>
      </c>
      <c r="AI16" s="489"/>
      <c r="AJ16" s="472"/>
      <c r="AK16" s="473" t="str">
        <f t="shared" si="10"/>
        <v/>
      </c>
      <c r="AL16" s="474" t="str">
        <f t="shared" si="163"/>
        <v/>
      </c>
      <c r="AM16" s="490" t="str">
        <f t="shared" si="11"/>
        <v/>
      </c>
      <c r="AN16" s="489"/>
      <c r="AO16" s="472"/>
      <c r="AP16" s="473" t="str">
        <f t="shared" si="12"/>
        <v/>
      </c>
      <c r="AQ16" s="474" t="str">
        <f t="shared" si="164"/>
        <v/>
      </c>
      <c r="AR16" s="490" t="str">
        <f t="shared" si="13"/>
        <v/>
      </c>
      <c r="AS16" s="489"/>
      <c r="AT16" s="472"/>
      <c r="AU16" s="473" t="str">
        <f t="shared" si="14"/>
        <v/>
      </c>
      <c r="AV16" s="474" t="str">
        <f t="shared" si="165"/>
        <v/>
      </c>
      <c r="AW16" s="490" t="str">
        <f t="shared" si="15"/>
        <v/>
      </c>
      <c r="AX16" s="489"/>
      <c r="AY16" s="472"/>
      <c r="AZ16" s="473" t="str">
        <f t="shared" si="16"/>
        <v/>
      </c>
      <c r="BA16" s="474" t="str">
        <f t="shared" si="166"/>
        <v/>
      </c>
      <c r="BB16" s="490" t="str">
        <f t="shared" si="17"/>
        <v/>
      </c>
      <c r="BC16" s="489"/>
      <c r="BD16" s="472"/>
      <c r="BE16" s="473" t="str">
        <f t="shared" si="18"/>
        <v/>
      </c>
      <c r="BF16" s="474" t="str">
        <f t="shared" si="167"/>
        <v/>
      </c>
      <c r="BG16" s="490" t="str">
        <f t="shared" si="19"/>
        <v/>
      </c>
      <c r="BH16" s="489"/>
      <c r="BI16" s="472"/>
      <c r="BJ16" s="473" t="str">
        <f t="shared" si="20"/>
        <v/>
      </c>
      <c r="BK16" s="474" t="str">
        <f t="shared" si="168"/>
        <v/>
      </c>
      <c r="BL16" s="490" t="str">
        <f t="shared" si="21"/>
        <v/>
      </c>
      <c r="BM16" s="489"/>
      <c r="BN16" s="472"/>
      <c r="BO16" s="473" t="str">
        <f t="shared" si="22"/>
        <v/>
      </c>
      <c r="BP16" s="474" t="str">
        <f t="shared" si="169"/>
        <v/>
      </c>
      <c r="BQ16" s="490" t="str">
        <f t="shared" si="23"/>
        <v/>
      </c>
      <c r="BR16" s="489"/>
      <c r="BS16" s="472"/>
      <c r="BT16" s="473" t="str">
        <f t="shared" si="24"/>
        <v/>
      </c>
      <c r="BU16" s="474" t="str">
        <f t="shared" si="170"/>
        <v/>
      </c>
      <c r="BV16" s="490" t="str">
        <f t="shared" si="25"/>
        <v/>
      </c>
      <c r="BW16" s="489"/>
      <c r="BX16" s="472"/>
      <c r="BY16" s="473" t="str">
        <f t="shared" si="26"/>
        <v/>
      </c>
      <c r="BZ16" s="474" t="str">
        <f t="shared" si="171"/>
        <v/>
      </c>
      <c r="CA16" s="490" t="str">
        <f t="shared" si="27"/>
        <v/>
      </c>
      <c r="CB16" s="489"/>
      <c r="CC16" s="472"/>
      <c r="CD16" s="473" t="str">
        <f t="shared" si="28"/>
        <v/>
      </c>
      <c r="CE16" s="474" t="str">
        <f t="shared" si="172"/>
        <v/>
      </c>
      <c r="CF16" s="490" t="str">
        <f t="shared" si="29"/>
        <v/>
      </c>
      <c r="CG16" s="489"/>
      <c r="CH16" s="472"/>
      <c r="CI16" s="473" t="str">
        <f t="shared" si="30"/>
        <v/>
      </c>
      <c r="CJ16" s="474" t="str">
        <f t="shared" si="173"/>
        <v/>
      </c>
      <c r="CK16" s="490" t="str">
        <f t="shared" si="31"/>
        <v/>
      </c>
      <c r="CL16" s="489"/>
      <c r="CM16" s="472"/>
      <c r="CN16" s="473" t="str">
        <f t="shared" si="32"/>
        <v/>
      </c>
      <c r="CO16" s="474" t="str">
        <f t="shared" si="174"/>
        <v/>
      </c>
      <c r="CP16" s="490" t="str">
        <f t="shared" si="33"/>
        <v/>
      </c>
      <c r="CQ16" s="489"/>
      <c r="CR16" s="472"/>
      <c r="CS16" s="473" t="str">
        <f t="shared" si="34"/>
        <v/>
      </c>
      <c r="CT16" s="474" t="str">
        <f t="shared" si="175"/>
        <v/>
      </c>
      <c r="CU16" s="490" t="str">
        <f t="shared" si="35"/>
        <v/>
      </c>
      <c r="CV16" s="489"/>
      <c r="CW16" s="472"/>
      <c r="CX16" s="473" t="str">
        <f t="shared" si="36"/>
        <v/>
      </c>
      <c r="CY16" s="474" t="str">
        <f t="shared" si="176"/>
        <v/>
      </c>
      <c r="CZ16" s="490" t="str">
        <f t="shared" si="37"/>
        <v/>
      </c>
      <c r="DA16" s="489"/>
      <c r="DB16" s="472"/>
      <c r="DC16" s="473" t="str">
        <f t="shared" si="38"/>
        <v/>
      </c>
      <c r="DD16" s="474" t="str">
        <f t="shared" si="177"/>
        <v/>
      </c>
      <c r="DE16" s="490" t="str">
        <f t="shared" si="39"/>
        <v/>
      </c>
      <c r="DF16" s="489"/>
      <c r="DG16" s="472"/>
      <c r="DH16" s="473" t="str">
        <f t="shared" si="40"/>
        <v/>
      </c>
      <c r="DI16" s="474" t="str">
        <f t="shared" si="178"/>
        <v/>
      </c>
      <c r="DJ16" s="490" t="str">
        <f t="shared" si="41"/>
        <v/>
      </c>
      <c r="DK16" s="489"/>
      <c r="DL16" s="472"/>
      <c r="DM16" s="473" t="str">
        <f t="shared" si="42"/>
        <v/>
      </c>
      <c r="DN16" s="474" t="str">
        <f t="shared" si="179"/>
        <v/>
      </c>
      <c r="DO16" s="490" t="str">
        <f t="shared" si="43"/>
        <v/>
      </c>
      <c r="DP16" s="489"/>
      <c r="DQ16" s="472"/>
      <c r="DR16" s="473" t="str">
        <f t="shared" si="44"/>
        <v/>
      </c>
      <c r="DS16" s="474" t="str">
        <f t="shared" si="180"/>
        <v/>
      </c>
      <c r="DT16" s="490" t="str">
        <f t="shared" si="45"/>
        <v/>
      </c>
      <c r="DU16" s="489"/>
      <c r="DV16" s="472"/>
      <c r="DW16" s="473" t="str">
        <f t="shared" si="46"/>
        <v/>
      </c>
      <c r="DX16" s="474" t="str">
        <f t="shared" si="181"/>
        <v/>
      </c>
      <c r="DY16" s="490" t="str">
        <f t="shared" si="47"/>
        <v/>
      </c>
      <c r="DZ16" s="489"/>
      <c r="EA16" s="472"/>
      <c r="EB16" s="473" t="str">
        <f t="shared" si="48"/>
        <v/>
      </c>
      <c r="EC16" s="474" t="str">
        <f t="shared" si="182"/>
        <v/>
      </c>
      <c r="ED16" s="490" t="str">
        <f t="shared" si="49"/>
        <v/>
      </c>
      <c r="EE16" s="489"/>
      <c r="EF16" s="472"/>
      <c r="EG16" s="473" t="str">
        <f t="shared" si="50"/>
        <v/>
      </c>
      <c r="EH16" s="474" t="str">
        <f t="shared" si="183"/>
        <v/>
      </c>
      <c r="EI16" s="490" t="str">
        <f t="shared" si="51"/>
        <v/>
      </c>
      <c r="EJ16" s="489"/>
      <c r="EK16" s="472"/>
      <c r="EL16" s="473" t="str">
        <f t="shared" si="52"/>
        <v/>
      </c>
      <c r="EM16" s="474" t="str">
        <f t="shared" si="184"/>
        <v/>
      </c>
      <c r="EN16" s="490" t="str">
        <f t="shared" si="53"/>
        <v/>
      </c>
      <c r="EO16" s="489"/>
      <c r="EP16" s="472"/>
      <c r="EQ16" s="473" t="str">
        <f t="shared" si="54"/>
        <v/>
      </c>
      <c r="ER16" s="474" t="str">
        <f t="shared" si="185"/>
        <v/>
      </c>
      <c r="ES16" s="490" t="str">
        <f t="shared" si="55"/>
        <v/>
      </c>
      <c r="ET16" s="489"/>
      <c r="EU16" s="472"/>
      <c r="EV16" s="473" t="str">
        <f t="shared" si="56"/>
        <v/>
      </c>
      <c r="EW16" s="474" t="str">
        <f t="shared" si="186"/>
        <v/>
      </c>
      <c r="EX16" s="490" t="str">
        <f t="shared" si="57"/>
        <v/>
      </c>
      <c r="EY16" s="489"/>
      <c r="EZ16" s="472"/>
      <c r="FA16" s="473" t="str">
        <f t="shared" si="58"/>
        <v/>
      </c>
      <c r="FB16" s="474" t="str">
        <f t="shared" si="187"/>
        <v/>
      </c>
      <c r="FC16" s="490" t="str">
        <f t="shared" si="59"/>
        <v/>
      </c>
      <c r="FD16" s="489"/>
      <c r="FE16" s="472"/>
      <c r="FF16" s="473" t="str">
        <f t="shared" si="60"/>
        <v/>
      </c>
      <c r="FG16" s="474" t="str">
        <f t="shared" si="188"/>
        <v/>
      </c>
      <c r="FH16" s="490" t="str">
        <f t="shared" si="61"/>
        <v/>
      </c>
      <c r="FI16" s="489"/>
      <c r="FJ16" s="472"/>
      <c r="FK16" s="473" t="str">
        <f t="shared" si="62"/>
        <v/>
      </c>
      <c r="FL16" s="474" t="str">
        <f t="shared" si="189"/>
        <v/>
      </c>
      <c r="FM16" s="490" t="str">
        <f t="shared" si="63"/>
        <v/>
      </c>
      <c r="FN16" s="489"/>
      <c r="FO16" s="472"/>
      <c r="FP16" s="473" t="str">
        <f t="shared" si="64"/>
        <v/>
      </c>
      <c r="FQ16" s="474" t="str">
        <f t="shared" si="190"/>
        <v/>
      </c>
      <c r="FR16" s="490" t="str">
        <f t="shared" si="65"/>
        <v/>
      </c>
      <c r="FS16" s="489"/>
      <c r="FT16" s="472"/>
      <c r="FU16" s="473" t="str">
        <f t="shared" si="66"/>
        <v/>
      </c>
      <c r="FV16" s="474" t="str">
        <f t="shared" si="191"/>
        <v/>
      </c>
      <c r="FW16" s="490" t="str">
        <f t="shared" si="67"/>
        <v/>
      </c>
      <c r="FX16" s="489"/>
      <c r="FY16" s="472"/>
      <c r="FZ16" s="473" t="str">
        <f t="shared" si="68"/>
        <v/>
      </c>
      <c r="GA16" s="474" t="str">
        <f t="shared" si="192"/>
        <v/>
      </c>
      <c r="GB16" s="490" t="str">
        <f t="shared" si="69"/>
        <v/>
      </c>
      <c r="GC16" s="489"/>
      <c r="GD16" s="472"/>
      <c r="GE16" s="473" t="str">
        <f t="shared" si="70"/>
        <v/>
      </c>
      <c r="GF16" s="474" t="str">
        <f t="shared" si="193"/>
        <v/>
      </c>
      <c r="GG16" s="490" t="str">
        <f t="shared" si="71"/>
        <v/>
      </c>
      <c r="GH16" s="489"/>
      <c r="GI16" s="472"/>
      <c r="GJ16" s="473" t="str">
        <f t="shared" si="72"/>
        <v/>
      </c>
      <c r="GK16" s="474" t="str">
        <f t="shared" si="194"/>
        <v/>
      </c>
      <c r="GL16" s="490" t="str">
        <f t="shared" si="73"/>
        <v/>
      </c>
      <c r="GM16" s="489"/>
      <c r="GN16" s="472"/>
      <c r="GO16" s="473" t="str">
        <f t="shared" si="74"/>
        <v/>
      </c>
      <c r="GP16" s="474" t="str">
        <f t="shared" si="195"/>
        <v/>
      </c>
      <c r="GQ16" s="490" t="str">
        <f t="shared" si="75"/>
        <v/>
      </c>
      <c r="GR16" s="489"/>
      <c r="GS16" s="472"/>
      <c r="GT16" s="473" t="str">
        <f t="shared" si="76"/>
        <v/>
      </c>
      <c r="GU16" s="474" t="str">
        <f t="shared" si="196"/>
        <v/>
      </c>
      <c r="GV16" s="490" t="str">
        <f t="shared" si="77"/>
        <v/>
      </c>
      <c r="GW16" s="489"/>
      <c r="GX16" s="472"/>
      <c r="GY16" s="473" t="str">
        <f t="shared" si="78"/>
        <v/>
      </c>
      <c r="GZ16" s="474" t="str">
        <f t="shared" si="197"/>
        <v/>
      </c>
      <c r="HA16" s="490" t="str">
        <f t="shared" si="79"/>
        <v/>
      </c>
      <c r="HB16" s="489"/>
      <c r="HC16" s="472"/>
      <c r="HD16" s="473" t="str">
        <f t="shared" si="80"/>
        <v/>
      </c>
      <c r="HE16" s="474" t="str">
        <f t="shared" si="198"/>
        <v/>
      </c>
      <c r="HF16" s="490" t="str">
        <f t="shared" si="81"/>
        <v/>
      </c>
      <c r="HG16" s="489"/>
      <c r="HH16" s="472"/>
      <c r="HI16" s="473" t="str">
        <f t="shared" si="82"/>
        <v/>
      </c>
      <c r="HJ16" s="474" t="str">
        <f t="shared" si="199"/>
        <v/>
      </c>
      <c r="HK16" s="490" t="str">
        <f t="shared" si="83"/>
        <v/>
      </c>
      <c r="HL16" s="489"/>
      <c r="HM16" s="472"/>
      <c r="HN16" s="473" t="str">
        <f t="shared" si="84"/>
        <v/>
      </c>
      <c r="HO16" s="474" t="str">
        <f t="shared" si="200"/>
        <v/>
      </c>
      <c r="HP16" s="490" t="str">
        <f t="shared" si="85"/>
        <v/>
      </c>
      <c r="HQ16" s="489"/>
      <c r="HR16" s="472"/>
      <c r="HS16" s="473" t="str">
        <f t="shared" si="86"/>
        <v/>
      </c>
      <c r="HT16" s="474" t="str">
        <f t="shared" si="201"/>
        <v/>
      </c>
      <c r="HU16" s="490" t="str">
        <f t="shared" si="87"/>
        <v/>
      </c>
      <c r="HV16" s="489"/>
      <c r="HW16" s="472"/>
      <c r="HX16" s="473" t="str">
        <f t="shared" si="88"/>
        <v/>
      </c>
      <c r="HY16" s="474" t="str">
        <f t="shared" si="202"/>
        <v/>
      </c>
      <c r="HZ16" s="490" t="str">
        <f t="shared" si="89"/>
        <v/>
      </c>
      <c r="IA16" s="489"/>
      <c r="IB16" s="472"/>
      <c r="IC16" s="473" t="str">
        <f t="shared" si="90"/>
        <v/>
      </c>
      <c r="ID16" s="474" t="str">
        <f t="shared" si="203"/>
        <v/>
      </c>
      <c r="IE16" s="490" t="str">
        <f t="shared" si="91"/>
        <v/>
      </c>
      <c r="IF16" s="489"/>
      <c r="IG16" s="472"/>
      <c r="IH16" s="473" t="str">
        <f t="shared" si="92"/>
        <v/>
      </c>
      <c r="II16" s="474" t="str">
        <f t="shared" si="204"/>
        <v/>
      </c>
      <c r="IJ16" s="490" t="str">
        <f t="shared" si="93"/>
        <v/>
      </c>
      <c r="IK16" s="489"/>
      <c r="IL16" s="472"/>
      <c r="IM16" s="473" t="str">
        <f t="shared" si="94"/>
        <v/>
      </c>
      <c r="IN16" s="474" t="str">
        <f t="shared" si="205"/>
        <v/>
      </c>
      <c r="IO16" s="490" t="str">
        <f t="shared" si="95"/>
        <v/>
      </c>
      <c r="IP16" s="489"/>
      <c r="IQ16" s="472"/>
      <c r="IR16" s="473" t="str">
        <f t="shared" si="96"/>
        <v/>
      </c>
      <c r="IS16" s="474" t="str">
        <f t="shared" si="206"/>
        <v/>
      </c>
      <c r="IT16" s="490" t="str">
        <f t="shared" si="97"/>
        <v/>
      </c>
      <c r="IU16" s="489"/>
      <c r="IV16" s="472"/>
      <c r="IW16" s="473" t="str">
        <f t="shared" si="98"/>
        <v/>
      </c>
      <c r="IX16" s="474" t="str">
        <f t="shared" si="207"/>
        <v/>
      </c>
      <c r="IY16" s="490" t="str">
        <f t="shared" si="99"/>
        <v/>
      </c>
      <c r="IZ16" s="489"/>
      <c r="JA16" s="472"/>
      <c r="JB16" s="473" t="str">
        <f t="shared" si="100"/>
        <v/>
      </c>
      <c r="JC16" s="474" t="str">
        <f t="shared" si="208"/>
        <v/>
      </c>
      <c r="JD16" s="490" t="str">
        <f t="shared" si="101"/>
        <v/>
      </c>
      <c r="JE16" s="489"/>
      <c r="JF16" s="472"/>
      <c r="JG16" s="473" t="str">
        <f t="shared" si="102"/>
        <v/>
      </c>
      <c r="JH16" s="474" t="str">
        <f t="shared" si="209"/>
        <v/>
      </c>
      <c r="JI16" s="490" t="str">
        <f t="shared" si="103"/>
        <v/>
      </c>
      <c r="JJ16" s="489"/>
      <c r="JK16" s="472"/>
      <c r="JL16" s="473" t="str">
        <f t="shared" si="104"/>
        <v/>
      </c>
      <c r="JM16" s="474" t="str">
        <f t="shared" si="210"/>
        <v/>
      </c>
      <c r="JN16" s="490" t="str">
        <f t="shared" si="105"/>
        <v/>
      </c>
      <c r="JO16" s="489"/>
      <c r="JP16" s="472"/>
      <c r="JQ16" s="473" t="str">
        <f t="shared" si="106"/>
        <v/>
      </c>
      <c r="JR16" s="474" t="str">
        <f t="shared" si="211"/>
        <v/>
      </c>
      <c r="JS16" s="490" t="str">
        <f t="shared" si="107"/>
        <v/>
      </c>
      <c r="JT16" s="489"/>
      <c r="JU16" s="472"/>
      <c r="JV16" s="473" t="str">
        <f t="shared" si="108"/>
        <v/>
      </c>
      <c r="JW16" s="474" t="str">
        <f t="shared" si="212"/>
        <v/>
      </c>
      <c r="JX16" s="490" t="str">
        <f t="shared" si="109"/>
        <v/>
      </c>
      <c r="JY16" s="489"/>
      <c r="JZ16" s="472"/>
      <c r="KA16" s="473" t="str">
        <f t="shared" si="110"/>
        <v/>
      </c>
      <c r="KB16" s="474" t="str">
        <f t="shared" si="213"/>
        <v/>
      </c>
      <c r="KC16" s="490" t="str">
        <f t="shared" si="111"/>
        <v/>
      </c>
      <c r="KD16" s="489"/>
      <c r="KE16" s="472"/>
      <c r="KF16" s="473" t="str">
        <f t="shared" si="112"/>
        <v/>
      </c>
      <c r="KG16" s="474" t="str">
        <f t="shared" si="214"/>
        <v/>
      </c>
      <c r="KH16" s="490" t="str">
        <f t="shared" si="113"/>
        <v/>
      </c>
      <c r="KI16" s="489"/>
      <c r="KJ16" s="472"/>
      <c r="KK16" s="473" t="str">
        <f t="shared" si="114"/>
        <v/>
      </c>
      <c r="KL16" s="474" t="str">
        <f t="shared" si="215"/>
        <v/>
      </c>
      <c r="KM16" s="490" t="str">
        <f t="shared" si="115"/>
        <v/>
      </c>
      <c r="KN16" s="489"/>
      <c r="KO16" s="472"/>
      <c r="KP16" s="473" t="str">
        <f t="shared" si="116"/>
        <v/>
      </c>
      <c r="KQ16" s="474" t="str">
        <f t="shared" si="216"/>
        <v/>
      </c>
      <c r="KR16" s="490" t="str">
        <f t="shared" si="117"/>
        <v/>
      </c>
      <c r="KS16" s="489"/>
      <c r="KT16" s="472"/>
      <c r="KU16" s="473" t="str">
        <f t="shared" si="118"/>
        <v/>
      </c>
      <c r="KV16" s="474" t="str">
        <f t="shared" si="217"/>
        <v/>
      </c>
      <c r="KW16" s="490" t="str">
        <f t="shared" si="119"/>
        <v/>
      </c>
      <c r="KX16" s="489"/>
      <c r="KY16" s="472"/>
      <c r="KZ16" s="473" t="str">
        <f t="shared" si="120"/>
        <v/>
      </c>
      <c r="LA16" s="474" t="str">
        <f t="shared" si="218"/>
        <v/>
      </c>
      <c r="LB16" s="490" t="str">
        <f t="shared" si="121"/>
        <v/>
      </c>
      <c r="LC16" s="489"/>
      <c r="LD16" s="472"/>
      <c r="LE16" s="473" t="str">
        <f t="shared" si="122"/>
        <v/>
      </c>
      <c r="LF16" s="474" t="str">
        <f t="shared" si="219"/>
        <v/>
      </c>
      <c r="LG16" s="490" t="str">
        <f t="shared" si="123"/>
        <v/>
      </c>
      <c r="LH16" s="489"/>
      <c r="LI16" s="472"/>
      <c r="LJ16" s="473" t="str">
        <f t="shared" si="124"/>
        <v/>
      </c>
      <c r="LK16" s="474" t="str">
        <f t="shared" si="220"/>
        <v/>
      </c>
      <c r="LL16" s="490" t="str">
        <f t="shared" si="125"/>
        <v/>
      </c>
      <c r="LM16" s="489"/>
      <c r="LN16" s="472"/>
      <c r="LO16" s="473" t="str">
        <f t="shared" si="126"/>
        <v/>
      </c>
      <c r="LP16" s="474" t="str">
        <f t="shared" si="221"/>
        <v/>
      </c>
      <c r="LQ16" s="490" t="str">
        <f t="shared" si="127"/>
        <v/>
      </c>
      <c r="LR16" s="489"/>
      <c r="LS16" s="472"/>
      <c r="LT16" s="473" t="str">
        <f t="shared" si="128"/>
        <v/>
      </c>
      <c r="LU16" s="474" t="str">
        <f t="shared" si="222"/>
        <v/>
      </c>
      <c r="LV16" s="490" t="str">
        <f t="shared" si="129"/>
        <v/>
      </c>
      <c r="LW16" s="489"/>
      <c r="LX16" s="472"/>
      <c r="LY16" s="473" t="str">
        <f t="shared" si="130"/>
        <v/>
      </c>
      <c r="LZ16" s="474" t="str">
        <f t="shared" si="223"/>
        <v/>
      </c>
      <c r="MA16" s="490" t="str">
        <f t="shared" si="131"/>
        <v/>
      </c>
      <c r="MB16" s="489"/>
      <c r="MC16" s="472"/>
      <c r="MD16" s="473" t="str">
        <f t="shared" si="132"/>
        <v/>
      </c>
      <c r="ME16" s="474" t="str">
        <f t="shared" si="224"/>
        <v/>
      </c>
      <c r="MF16" s="490" t="str">
        <f t="shared" si="133"/>
        <v/>
      </c>
      <c r="MG16" s="489"/>
      <c r="MH16" s="472"/>
      <c r="MI16" s="473" t="str">
        <f t="shared" si="134"/>
        <v/>
      </c>
      <c r="MJ16" s="474" t="str">
        <f t="shared" si="225"/>
        <v/>
      </c>
      <c r="MK16" s="490" t="str">
        <f t="shared" si="135"/>
        <v/>
      </c>
      <c r="ML16" s="489"/>
      <c r="MM16" s="472"/>
      <c r="MN16" s="473" t="str">
        <f t="shared" si="136"/>
        <v/>
      </c>
      <c r="MO16" s="474" t="str">
        <f t="shared" si="226"/>
        <v/>
      </c>
      <c r="MP16" s="490" t="str">
        <f t="shared" si="137"/>
        <v/>
      </c>
      <c r="MQ16" s="489"/>
      <c r="MR16" s="472"/>
      <c r="MS16" s="473" t="str">
        <f t="shared" si="138"/>
        <v/>
      </c>
      <c r="MT16" s="474" t="str">
        <f t="shared" si="227"/>
        <v/>
      </c>
      <c r="MU16" s="490" t="str">
        <f t="shared" si="139"/>
        <v/>
      </c>
      <c r="MV16" s="489"/>
      <c r="MW16" s="472"/>
      <c r="MX16" s="473" t="str">
        <f t="shared" si="140"/>
        <v/>
      </c>
      <c r="MY16" s="474" t="str">
        <f t="shared" si="228"/>
        <v/>
      </c>
      <c r="MZ16" s="490" t="str">
        <f t="shared" si="141"/>
        <v/>
      </c>
      <c r="NA16" s="489"/>
      <c r="NB16" s="472"/>
      <c r="NC16" s="473" t="str">
        <f t="shared" si="142"/>
        <v/>
      </c>
      <c r="ND16" s="474" t="str">
        <f t="shared" si="229"/>
        <v/>
      </c>
      <c r="NE16" s="490" t="str">
        <f t="shared" si="143"/>
        <v/>
      </c>
      <c r="NF16" s="489"/>
      <c r="NG16" s="472"/>
      <c r="NH16" s="473" t="str">
        <f t="shared" si="144"/>
        <v/>
      </c>
      <c r="NI16" s="474" t="str">
        <f t="shared" si="230"/>
        <v/>
      </c>
      <c r="NJ16" s="490" t="str">
        <f t="shared" si="145"/>
        <v/>
      </c>
      <c r="NK16" s="489"/>
      <c r="NL16" s="472"/>
      <c r="NM16" s="473" t="str">
        <f t="shared" si="146"/>
        <v/>
      </c>
      <c r="NN16" s="474" t="str">
        <f t="shared" si="231"/>
        <v/>
      </c>
      <c r="NO16" s="490" t="str">
        <f t="shared" si="147"/>
        <v/>
      </c>
      <c r="NP16" s="489"/>
      <c r="NQ16" s="472"/>
      <c r="NR16" s="473" t="str">
        <f t="shared" si="148"/>
        <v/>
      </c>
      <c r="NS16" s="474" t="str">
        <f t="shared" si="232"/>
        <v/>
      </c>
      <c r="NT16" s="490" t="str">
        <f t="shared" si="149"/>
        <v/>
      </c>
      <c r="NU16" s="489"/>
      <c r="NV16" s="472"/>
      <c r="NW16" s="473" t="str">
        <f t="shared" si="150"/>
        <v/>
      </c>
      <c r="NX16" s="474" t="str">
        <f t="shared" si="233"/>
        <v/>
      </c>
      <c r="NY16" s="490" t="str">
        <f t="shared" si="151"/>
        <v/>
      </c>
      <c r="NZ16" s="489"/>
      <c r="OA16" s="472"/>
      <c r="OB16" s="473" t="str">
        <f t="shared" si="152"/>
        <v/>
      </c>
      <c r="OC16" s="474" t="str">
        <f t="shared" si="234"/>
        <v/>
      </c>
      <c r="OD16" s="490" t="str">
        <f t="shared" si="153"/>
        <v/>
      </c>
      <c r="OE16" s="489"/>
      <c r="OF16" s="472"/>
      <c r="OG16" s="473" t="str">
        <f t="shared" si="154"/>
        <v/>
      </c>
      <c r="OH16" s="474" t="str">
        <f t="shared" si="235"/>
        <v/>
      </c>
      <c r="OI16" s="490" t="str">
        <f t="shared" si="155"/>
        <v/>
      </c>
      <c r="OJ16" s="489"/>
      <c r="OK16" s="472"/>
      <c r="OL16" s="473" t="str">
        <f t="shared" si="236"/>
        <v/>
      </c>
      <c r="OM16" s="474" t="str">
        <f t="shared" si="237"/>
        <v/>
      </c>
      <c r="ON16" s="490" t="str">
        <f t="shared" si="238"/>
        <v/>
      </c>
      <c r="OO16" s="489"/>
      <c r="OP16" s="472"/>
      <c r="OQ16" s="473" t="str">
        <f t="shared" si="239"/>
        <v/>
      </c>
      <c r="OR16" s="474" t="str">
        <f t="shared" si="240"/>
        <v/>
      </c>
      <c r="OS16" s="490" t="str">
        <f t="shared" si="241"/>
        <v/>
      </c>
      <c r="OT16" s="489"/>
      <c r="OU16" s="472"/>
      <c r="OV16" s="473" t="str">
        <f t="shared" si="242"/>
        <v/>
      </c>
      <c r="OW16" s="474" t="str">
        <f t="shared" si="243"/>
        <v/>
      </c>
      <c r="OX16" s="490" t="str">
        <f t="shared" si="244"/>
        <v/>
      </c>
      <c r="OY16" s="489"/>
      <c r="OZ16" s="472"/>
      <c r="PA16" s="473" t="str">
        <f t="shared" si="245"/>
        <v/>
      </c>
      <c r="PB16" s="474" t="str">
        <f t="shared" si="246"/>
        <v/>
      </c>
      <c r="PC16" s="490" t="str">
        <f t="shared" si="247"/>
        <v/>
      </c>
      <c r="PD16" s="489"/>
      <c r="PE16" s="472"/>
      <c r="PF16" s="473" t="str">
        <f t="shared" si="248"/>
        <v/>
      </c>
      <c r="PG16" s="474" t="str">
        <f t="shared" si="249"/>
        <v/>
      </c>
      <c r="PH16" s="490" t="str">
        <f t="shared" si="250"/>
        <v/>
      </c>
      <c r="PI16" s="489"/>
      <c r="PJ16" s="472"/>
      <c r="PK16" s="473" t="str">
        <f t="shared" si="251"/>
        <v/>
      </c>
      <c r="PL16" s="474" t="str">
        <f t="shared" si="252"/>
        <v/>
      </c>
      <c r="PM16" s="490" t="str">
        <f t="shared" si="253"/>
        <v/>
      </c>
      <c r="PN16" s="489"/>
      <c r="PO16" s="472"/>
      <c r="PP16" s="473" t="str">
        <f t="shared" si="254"/>
        <v/>
      </c>
      <c r="PQ16" s="474" t="str">
        <f t="shared" si="255"/>
        <v/>
      </c>
      <c r="PR16" s="490" t="str">
        <f t="shared" si="256"/>
        <v/>
      </c>
      <c r="PS16" s="489"/>
      <c r="PT16" s="472"/>
      <c r="PU16" s="473" t="str">
        <f t="shared" si="257"/>
        <v/>
      </c>
      <c r="PV16" s="474" t="str">
        <f t="shared" si="258"/>
        <v/>
      </c>
      <c r="PW16" s="490" t="str">
        <f t="shared" si="259"/>
        <v/>
      </c>
      <c r="PX16" s="489"/>
      <c r="PY16" s="472"/>
      <c r="PZ16" s="473" t="str">
        <f t="shared" si="260"/>
        <v/>
      </c>
      <c r="QA16" s="474" t="str">
        <f t="shared" si="261"/>
        <v/>
      </c>
      <c r="QB16" s="490" t="str">
        <f t="shared" si="262"/>
        <v/>
      </c>
      <c r="QC16" s="489"/>
      <c r="QD16" s="472"/>
      <c r="QE16" s="473" t="str">
        <f t="shared" si="263"/>
        <v/>
      </c>
      <c r="QF16" s="474" t="str">
        <f t="shared" si="264"/>
        <v/>
      </c>
      <c r="QG16" s="490" t="str">
        <f t="shared" si="265"/>
        <v/>
      </c>
      <c r="QH16" s="489"/>
      <c r="QI16" s="472"/>
      <c r="QJ16" s="473" t="str">
        <f t="shared" si="266"/>
        <v/>
      </c>
      <c r="QK16" s="474" t="str">
        <f t="shared" si="267"/>
        <v/>
      </c>
      <c r="QL16" s="490" t="str">
        <f t="shared" si="268"/>
        <v/>
      </c>
      <c r="QM16" s="474"/>
    </row>
    <row r="17" spans="1:455" ht="49.5" customHeight="1">
      <c r="A17" s="961"/>
      <c r="B17" s="468" t="s">
        <v>713</v>
      </c>
      <c r="C17" s="469" t="s">
        <v>407</v>
      </c>
      <c r="D17" s="479">
        <v>1188000</v>
      </c>
      <c r="E17" s="489"/>
      <c r="F17" s="472"/>
      <c r="G17" s="473" t="str">
        <f t="shared" si="0"/>
        <v/>
      </c>
      <c r="H17" s="474" t="str">
        <f>IFERROR(G17/$D$17,"")</f>
        <v/>
      </c>
      <c r="I17" s="490" t="str">
        <f t="shared" si="156"/>
        <v/>
      </c>
      <c r="J17" s="489"/>
      <c r="K17" s="472"/>
      <c r="L17" s="473" t="str">
        <f t="shared" si="1"/>
        <v/>
      </c>
      <c r="M17" s="474" t="str">
        <f t="shared" si="157"/>
        <v/>
      </c>
      <c r="N17" s="490" t="str">
        <f t="shared" si="158"/>
        <v/>
      </c>
      <c r="O17" s="489"/>
      <c r="P17" s="472"/>
      <c r="Q17" s="473" t="str">
        <f t="shared" si="2"/>
        <v/>
      </c>
      <c r="R17" s="474" t="str">
        <f t="shared" si="159"/>
        <v/>
      </c>
      <c r="S17" s="490" t="str">
        <f t="shared" si="3"/>
        <v/>
      </c>
      <c r="T17" s="489"/>
      <c r="U17" s="472"/>
      <c r="V17" s="473" t="str">
        <f t="shared" si="4"/>
        <v/>
      </c>
      <c r="W17" s="474" t="str">
        <f t="shared" si="160"/>
        <v/>
      </c>
      <c r="X17" s="490" t="str">
        <f t="shared" si="5"/>
        <v/>
      </c>
      <c r="Y17" s="489"/>
      <c r="Z17" s="472"/>
      <c r="AA17" s="473" t="str">
        <f t="shared" si="6"/>
        <v/>
      </c>
      <c r="AB17" s="474" t="str">
        <f t="shared" si="161"/>
        <v/>
      </c>
      <c r="AC17" s="490" t="str">
        <f t="shared" si="7"/>
        <v/>
      </c>
      <c r="AD17" s="489"/>
      <c r="AE17" s="472"/>
      <c r="AF17" s="473" t="str">
        <f t="shared" si="8"/>
        <v/>
      </c>
      <c r="AG17" s="474" t="str">
        <f t="shared" si="162"/>
        <v/>
      </c>
      <c r="AH17" s="490" t="str">
        <f t="shared" si="9"/>
        <v/>
      </c>
      <c r="AI17" s="489"/>
      <c r="AJ17" s="472"/>
      <c r="AK17" s="473" t="str">
        <f t="shared" si="10"/>
        <v/>
      </c>
      <c r="AL17" s="474" t="str">
        <f t="shared" si="163"/>
        <v/>
      </c>
      <c r="AM17" s="490" t="str">
        <f t="shared" si="11"/>
        <v/>
      </c>
      <c r="AN17" s="489"/>
      <c r="AO17" s="472"/>
      <c r="AP17" s="473" t="str">
        <f t="shared" si="12"/>
        <v/>
      </c>
      <c r="AQ17" s="474" t="str">
        <f t="shared" si="164"/>
        <v/>
      </c>
      <c r="AR17" s="490" t="str">
        <f t="shared" si="13"/>
        <v/>
      </c>
      <c r="AS17" s="489"/>
      <c r="AT17" s="472"/>
      <c r="AU17" s="473" t="str">
        <f t="shared" si="14"/>
        <v/>
      </c>
      <c r="AV17" s="474" t="str">
        <f t="shared" si="165"/>
        <v/>
      </c>
      <c r="AW17" s="490" t="str">
        <f t="shared" si="15"/>
        <v/>
      </c>
      <c r="AX17" s="489"/>
      <c r="AY17" s="472"/>
      <c r="AZ17" s="473" t="str">
        <f t="shared" si="16"/>
        <v/>
      </c>
      <c r="BA17" s="474" t="str">
        <f t="shared" si="166"/>
        <v/>
      </c>
      <c r="BB17" s="490" t="str">
        <f t="shared" si="17"/>
        <v/>
      </c>
      <c r="BC17" s="489"/>
      <c r="BD17" s="472"/>
      <c r="BE17" s="473" t="str">
        <f t="shared" si="18"/>
        <v/>
      </c>
      <c r="BF17" s="474" t="str">
        <f t="shared" si="167"/>
        <v/>
      </c>
      <c r="BG17" s="490" t="str">
        <f t="shared" si="19"/>
        <v/>
      </c>
      <c r="BH17" s="489"/>
      <c r="BI17" s="472"/>
      <c r="BJ17" s="473" t="str">
        <f t="shared" si="20"/>
        <v/>
      </c>
      <c r="BK17" s="474" t="str">
        <f t="shared" si="168"/>
        <v/>
      </c>
      <c r="BL17" s="490" t="str">
        <f t="shared" si="21"/>
        <v/>
      </c>
      <c r="BM17" s="489"/>
      <c r="BN17" s="472"/>
      <c r="BO17" s="473" t="str">
        <f t="shared" si="22"/>
        <v/>
      </c>
      <c r="BP17" s="474" t="str">
        <f t="shared" si="169"/>
        <v/>
      </c>
      <c r="BQ17" s="490" t="str">
        <f t="shared" si="23"/>
        <v/>
      </c>
      <c r="BR17" s="489"/>
      <c r="BS17" s="472"/>
      <c r="BT17" s="473" t="str">
        <f t="shared" si="24"/>
        <v/>
      </c>
      <c r="BU17" s="474" t="str">
        <f t="shared" si="170"/>
        <v/>
      </c>
      <c r="BV17" s="490" t="str">
        <f t="shared" si="25"/>
        <v/>
      </c>
      <c r="BW17" s="489"/>
      <c r="BX17" s="472"/>
      <c r="BY17" s="473" t="str">
        <f t="shared" si="26"/>
        <v/>
      </c>
      <c r="BZ17" s="474" t="str">
        <f t="shared" si="171"/>
        <v/>
      </c>
      <c r="CA17" s="490" t="str">
        <f t="shared" si="27"/>
        <v/>
      </c>
      <c r="CB17" s="489"/>
      <c r="CC17" s="472"/>
      <c r="CD17" s="473" t="str">
        <f t="shared" si="28"/>
        <v/>
      </c>
      <c r="CE17" s="474" t="str">
        <f t="shared" si="172"/>
        <v/>
      </c>
      <c r="CF17" s="490" t="str">
        <f t="shared" si="29"/>
        <v/>
      </c>
      <c r="CG17" s="489"/>
      <c r="CH17" s="472"/>
      <c r="CI17" s="473" t="str">
        <f t="shared" si="30"/>
        <v/>
      </c>
      <c r="CJ17" s="474" t="str">
        <f t="shared" si="173"/>
        <v/>
      </c>
      <c r="CK17" s="490" t="str">
        <f t="shared" si="31"/>
        <v/>
      </c>
      <c r="CL17" s="489"/>
      <c r="CM17" s="472"/>
      <c r="CN17" s="473" t="str">
        <f t="shared" si="32"/>
        <v/>
      </c>
      <c r="CO17" s="474" t="str">
        <f t="shared" si="174"/>
        <v/>
      </c>
      <c r="CP17" s="490" t="str">
        <f t="shared" si="33"/>
        <v/>
      </c>
      <c r="CQ17" s="489"/>
      <c r="CR17" s="472"/>
      <c r="CS17" s="473" t="str">
        <f t="shared" si="34"/>
        <v/>
      </c>
      <c r="CT17" s="474" t="str">
        <f t="shared" si="175"/>
        <v/>
      </c>
      <c r="CU17" s="490" t="str">
        <f t="shared" si="35"/>
        <v/>
      </c>
      <c r="CV17" s="489"/>
      <c r="CW17" s="472"/>
      <c r="CX17" s="473" t="str">
        <f t="shared" si="36"/>
        <v/>
      </c>
      <c r="CY17" s="474" t="str">
        <f t="shared" si="176"/>
        <v/>
      </c>
      <c r="CZ17" s="490" t="str">
        <f t="shared" si="37"/>
        <v/>
      </c>
      <c r="DA17" s="489"/>
      <c r="DB17" s="472"/>
      <c r="DC17" s="473" t="str">
        <f t="shared" si="38"/>
        <v/>
      </c>
      <c r="DD17" s="474" t="str">
        <f t="shared" si="177"/>
        <v/>
      </c>
      <c r="DE17" s="490" t="str">
        <f t="shared" si="39"/>
        <v/>
      </c>
      <c r="DF17" s="489"/>
      <c r="DG17" s="472"/>
      <c r="DH17" s="473" t="str">
        <f t="shared" si="40"/>
        <v/>
      </c>
      <c r="DI17" s="474" t="str">
        <f t="shared" si="178"/>
        <v/>
      </c>
      <c r="DJ17" s="490" t="str">
        <f t="shared" si="41"/>
        <v/>
      </c>
      <c r="DK17" s="489"/>
      <c r="DL17" s="472"/>
      <c r="DM17" s="473" t="str">
        <f t="shared" si="42"/>
        <v/>
      </c>
      <c r="DN17" s="474" t="str">
        <f t="shared" si="179"/>
        <v/>
      </c>
      <c r="DO17" s="490" t="str">
        <f t="shared" si="43"/>
        <v/>
      </c>
      <c r="DP17" s="489"/>
      <c r="DQ17" s="472"/>
      <c r="DR17" s="473" t="str">
        <f t="shared" si="44"/>
        <v/>
      </c>
      <c r="DS17" s="474" t="str">
        <f t="shared" si="180"/>
        <v/>
      </c>
      <c r="DT17" s="490" t="str">
        <f t="shared" si="45"/>
        <v/>
      </c>
      <c r="DU17" s="489"/>
      <c r="DV17" s="472"/>
      <c r="DW17" s="473" t="str">
        <f t="shared" si="46"/>
        <v/>
      </c>
      <c r="DX17" s="474" t="str">
        <f t="shared" si="181"/>
        <v/>
      </c>
      <c r="DY17" s="490" t="str">
        <f t="shared" si="47"/>
        <v/>
      </c>
      <c r="DZ17" s="489"/>
      <c r="EA17" s="472"/>
      <c r="EB17" s="473" t="str">
        <f t="shared" si="48"/>
        <v/>
      </c>
      <c r="EC17" s="474" t="str">
        <f t="shared" si="182"/>
        <v/>
      </c>
      <c r="ED17" s="490" t="str">
        <f t="shared" si="49"/>
        <v/>
      </c>
      <c r="EE17" s="489"/>
      <c r="EF17" s="472"/>
      <c r="EG17" s="473" t="str">
        <f t="shared" si="50"/>
        <v/>
      </c>
      <c r="EH17" s="474" t="str">
        <f t="shared" si="183"/>
        <v/>
      </c>
      <c r="EI17" s="490" t="str">
        <f t="shared" si="51"/>
        <v/>
      </c>
      <c r="EJ17" s="489"/>
      <c r="EK17" s="472"/>
      <c r="EL17" s="473" t="str">
        <f t="shared" si="52"/>
        <v/>
      </c>
      <c r="EM17" s="474" t="str">
        <f t="shared" si="184"/>
        <v/>
      </c>
      <c r="EN17" s="490" t="str">
        <f t="shared" si="53"/>
        <v/>
      </c>
      <c r="EO17" s="489"/>
      <c r="EP17" s="472"/>
      <c r="EQ17" s="473" t="str">
        <f t="shared" si="54"/>
        <v/>
      </c>
      <c r="ER17" s="474" t="str">
        <f t="shared" si="185"/>
        <v/>
      </c>
      <c r="ES17" s="490" t="str">
        <f t="shared" si="55"/>
        <v/>
      </c>
      <c r="ET17" s="489"/>
      <c r="EU17" s="472"/>
      <c r="EV17" s="473" t="str">
        <f t="shared" si="56"/>
        <v/>
      </c>
      <c r="EW17" s="474" t="str">
        <f t="shared" si="186"/>
        <v/>
      </c>
      <c r="EX17" s="490" t="str">
        <f t="shared" si="57"/>
        <v/>
      </c>
      <c r="EY17" s="489"/>
      <c r="EZ17" s="472"/>
      <c r="FA17" s="473" t="str">
        <f t="shared" si="58"/>
        <v/>
      </c>
      <c r="FB17" s="474" t="str">
        <f t="shared" si="187"/>
        <v/>
      </c>
      <c r="FC17" s="490" t="str">
        <f t="shared" si="59"/>
        <v/>
      </c>
      <c r="FD17" s="489"/>
      <c r="FE17" s="472"/>
      <c r="FF17" s="473" t="str">
        <f t="shared" si="60"/>
        <v/>
      </c>
      <c r="FG17" s="474" t="str">
        <f t="shared" si="188"/>
        <v/>
      </c>
      <c r="FH17" s="490" t="str">
        <f t="shared" si="61"/>
        <v/>
      </c>
      <c r="FI17" s="489"/>
      <c r="FJ17" s="472"/>
      <c r="FK17" s="473" t="str">
        <f t="shared" si="62"/>
        <v/>
      </c>
      <c r="FL17" s="474" t="str">
        <f t="shared" si="189"/>
        <v/>
      </c>
      <c r="FM17" s="490" t="str">
        <f t="shared" si="63"/>
        <v/>
      </c>
      <c r="FN17" s="489"/>
      <c r="FO17" s="472"/>
      <c r="FP17" s="473" t="str">
        <f t="shared" si="64"/>
        <v/>
      </c>
      <c r="FQ17" s="474" t="str">
        <f t="shared" si="190"/>
        <v/>
      </c>
      <c r="FR17" s="490" t="str">
        <f t="shared" si="65"/>
        <v/>
      </c>
      <c r="FS17" s="489"/>
      <c r="FT17" s="472"/>
      <c r="FU17" s="473" t="str">
        <f t="shared" si="66"/>
        <v/>
      </c>
      <c r="FV17" s="474" t="str">
        <f t="shared" si="191"/>
        <v/>
      </c>
      <c r="FW17" s="490" t="str">
        <f t="shared" si="67"/>
        <v/>
      </c>
      <c r="FX17" s="489"/>
      <c r="FY17" s="472"/>
      <c r="FZ17" s="473" t="str">
        <f t="shared" si="68"/>
        <v/>
      </c>
      <c r="GA17" s="474" t="str">
        <f t="shared" si="192"/>
        <v/>
      </c>
      <c r="GB17" s="490" t="str">
        <f t="shared" si="69"/>
        <v/>
      </c>
      <c r="GC17" s="489"/>
      <c r="GD17" s="472"/>
      <c r="GE17" s="473" t="str">
        <f t="shared" si="70"/>
        <v/>
      </c>
      <c r="GF17" s="474" t="str">
        <f t="shared" si="193"/>
        <v/>
      </c>
      <c r="GG17" s="490" t="str">
        <f t="shared" si="71"/>
        <v/>
      </c>
      <c r="GH17" s="489"/>
      <c r="GI17" s="472"/>
      <c r="GJ17" s="473" t="str">
        <f t="shared" si="72"/>
        <v/>
      </c>
      <c r="GK17" s="474" t="str">
        <f t="shared" si="194"/>
        <v/>
      </c>
      <c r="GL17" s="490" t="str">
        <f t="shared" si="73"/>
        <v/>
      </c>
      <c r="GM17" s="489"/>
      <c r="GN17" s="472"/>
      <c r="GO17" s="473" t="str">
        <f t="shared" si="74"/>
        <v/>
      </c>
      <c r="GP17" s="474" t="str">
        <f t="shared" si="195"/>
        <v/>
      </c>
      <c r="GQ17" s="490" t="str">
        <f t="shared" si="75"/>
        <v/>
      </c>
      <c r="GR17" s="489"/>
      <c r="GS17" s="472"/>
      <c r="GT17" s="473" t="str">
        <f t="shared" si="76"/>
        <v/>
      </c>
      <c r="GU17" s="474" t="str">
        <f t="shared" si="196"/>
        <v/>
      </c>
      <c r="GV17" s="490" t="str">
        <f t="shared" si="77"/>
        <v/>
      </c>
      <c r="GW17" s="489"/>
      <c r="GX17" s="472"/>
      <c r="GY17" s="473" t="str">
        <f t="shared" si="78"/>
        <v/>
      </c>
      <c r="GZ17" s="474" t="str">
        <f t="shared" si="197"/>
        <v/>
      </c>
      <c r="HA17" s="490" t="str">
        <f t="shared" si="79"/>
        <v/>
      </c>
      <c r="HB17" s="489"/>
      <c r="HC17" s="472"/>
      <c r="HD17" s="473" t="str">
        <f t="shared" si="80"/>
        <v/>
      </c>
      <c r="HE17" s="474" t="str">
        <f t="shared" si="198"/>
        <v/>
      </c>
      <c r="HF17" s="490" t="str">
        <f t="shared" si="81"/>
        <v/>
      </c>
      <c r="HG17" s="489"/>
      <c r="HH17" s="472"/>
      <c r="HI17" s="473" t="str">
        <f t="shared" si="82"/>
        <v/>
      </c>
      <c r="HJ17" s="474" t="str">
        <f t="shared" si="199"/>
        <v/>
      </c>
      <c r="HK17" s="490" t="str">
        <f t="shared" si="83"/>
        <v/>
      </c>
      <c r="HL17" s="489"/>
      <c r="HM17" s="472"/>
      <c r="HN17" s="473" t="str">
        <f t="shared" si="84"/>
        <v/>
      </c>
      <c r="HO17" s="474" t="str">
        <f t="shared" si="200"/>
        <v/>
      </c>
      <c r="HP17" s="490" t="str">
        <f t="shared" si="85"/>
        <v/>
      </c>
      <c r="HQ17" s="489"/>
      <c r="HR17" s="472"/>
      <c r="HS17" s="473" t="str">
        <f t="shared" si="86"/>
        <v/>
      </c>
      <c r="HT17" s="474" t="str">
        <f t="shared" si="201"/>
        <v/>
      </c>
      <c r="HU17" s="490" t="str">
        <f t="shared" si="87"/>
        <v/>
      </c>
      <c r="HV17" s="489"/>
      <c r="HW17" s="472"/>
      <c r="HX17" s="473" t="str">
        <f t="shared" si="88"/>
        <v/>
      </c>
      <c r="HY17" s="474" t="str">
        <f t="shared" si="202"/>
        <v/>
      </c>
      <c r="HZ17" s="490" t="str">
        <f t="shared" si="89"/>
        <v/>
      </c>
      <c r="IA17" s="489"/>
      <c r="IB17" s="472"/>
      <c r="IC17" s="473" t="str">
        <f t="shared" si="90"/>
        <v/>
      </c>
      <c r="ID17" s="474" t="str">
        <f t="shared" si="203"/>
        <v/>
      </c>
      <c r="IE17" s="490" t="str">
        <f t="shared" si="91"/>
        <v/>
      </c>
      <c r="IF17" s="489"/>
      <c r="IG17" s="472"/>
      <c r="IH17" s="473" t="str">
        <f t="shared" si="92"/>
        <v/>
      </c>
      <c r="II17" s="474" t="str">
        <f t="shared" si="204"/>
        <v/>
      </c>
      <c r="IJ17" s="490" t="str">
        <f t="shared" si="93"/>
        <v/>
      </c>
      <c r="IK17" s="489"/>
      <c r="IL17" s="472"/>
      <c r="IM17" s="473" t="str">
        <f t="shared" si="94"/>
        <v/>
      </c>
      <c r="IN17" s="474" t="str">
        <f t="shared" si="205"/>
        <v/>
      </c>
      <c r="IO17" s="490" t="str">
        <f t="shared" si="95"/>
        <v/>
      </c>
      <c r="IP17" s="489"/>
      <c r="IQ17" s="472"/>
      <c r="IR17" s="473" t="str">
        <f t="shared" si="96"/>
        <v/>
      </c>
      <c r="IS17" s="474" t="str">
        <f t="shared" si="206"/>
        <v/>
      </c>
      <c r="IT17" s="490" t="str">
        <f t="shared" si="97"/>
        <v/>
      </c>
      <c r="IU17" s="489"/>
      <c r="IV17" s="472"/>
      <c r="IW17" s="473" t="str">
        <f t="shared" si="98"/>
        <v/>
      </c>
      <c r="IX17" s="474" t="str">
        <f t="shared" si="207"/>
        <v/>
      </c>
      <c r="IY17" s="490" t="str">
        <f t="shared" si="99"/>
        <v/>
      </c>
      <c r="IZ17" s="489"/>
      <c r="JA17" s="472"/>
      <c r="JB17" s="473" t="str">
        <f t="shared" si="100"/>
        <v/>
      </c>
      <c r="JC17" s="474" t="str">
        <f t="shared" si="208"/>
        <v/>
      </c>
      <c r="JD17" s="490" t="str">
        <f t="shared" si="101"/>
        <v/>
      </c>
      <c r="JE17" s="489"/>
      <c r="JF17" s="472"/>
      <c r="JG17" s="473" t="str">
        <f t="shared" si="102"/>
        <v/>
      </c>
      <c r="JH17" s="474" t="str">
        <f t="shared" si="209"/>
        <v/>
      </c>
      <c r="JI17" s="490" t="str">
        <f t="shared" si="103"/>
        <v/>
      </c>
      <c r="JJ17" s="489"/>
      <c r="JK17" s="472"/>
      <c r="JL17" s="473" t="str">
        <f t="shared" si="104"/>
        <v/>
      </c>
      <c r="JM17" s="474" t="str">
        <f t="shared" si="210"/>
        <v/>
      </c>
      <c r="JN17" s="490" t="str">
        <f t="shared" si="105"/>
        <v/>
      </c>
      <c r="JO17" s="489"/>
      <c r="JP17" s="472"/>
      <c r="JQ17" s="473" t="str">
        <f t="shared" si="106"/>
        <v/>
      </c>
      <c r="JR17" s="474" t="str">
        <f t="shared" si="211"/>
        <v/>
      </c>
      <c r="JS17" s="490" t="str">
        <f t="shared" si="107"/>
        <v/>
      </c>
      <c r="JT17" s="489"/>
      <c r="JU17" s="472"/>
      <c r="JV17" s="473" t="str">
        <f t="shared" si="108"/>
        <v/>
      </c>
      <c r="JW17" s="474" t="str">
        <f t="shared" si="212"/>
        <v/>
      </c>
      <c r="JX17" s="490" t="str">
        <f t="shared" si="109"/>
        <v/>
      </c>
      <c r="JY17" s="489"/>
      <c r="JZ17" s="472"/>
      <c r="KA17" s="473" t="str">
        <f t="shared" si="110"/>
        <v/>
      </c>
      <c r="KB17" s="474" t="str">
        <f t="shared" si="213"/>
        <v/>
      </c>
      <c r="KC17" s="490" t="str">
        <f t="shared" si="111"/>
        <v/>
      </c>
      <c r="KD17" s="489"/>
      <c r="KE17" s="472"/>
      <c r="KF17" s="473" t="str">
        <f t="shared" si="112"/>
        <v/>
      </c>
      <c r="KG17" s="474" t="str">
        <f t="shared" si="214"/>
        <v/>
      </c>
      <c r="KH17" s="490" t="str">
        <f t="shared" si="113"/>
        <v/>
      </c>
      <c r="KI17" s="489"/>
      <c r="KJ17" s="472"/>
      <c r="KK17" s="473" t="str">
        <f t="shared" si="114"/>
        <v/>
      </c>
      <c r="KL17" s="474" t="str">
        <f t="shared" si="215"/>
        <v/>
      </c>
      <c r="KM17" s="490" t="str">
        <f t="shared" si="115"/>
        <v/>
      </c>
      <c r="KN17" s="489"/>
      <c r="KO17" s="472"/>
      <c r="KP17" s="473" t="str">
        <f t="shared" si="116"/>
        <v/>
      </c>
      <c r="KQ17" s="474" t="str">
        <f t="shared" si="216"/>
        <v/>
      </c>
      <c r="KR17" s="490" t="str">
        <f t="shared" si="117"/>
        <v/>
      </c>
      <c r="KS17" s="489"/>
      <c r="KT17" s="472"/>
      <c r="KU17" s="473" t="str">
        <f t="shared" si="118"/>
        <v/>
      </c>
      <c r="KV17" s="474" t="str">
        <f t="shared" si="217"/>
        <v/>
      </c>
      <c r="KW17" s="490" t="str">
        <f t="shared" si="119"/>
        <v/>
      </c>
      <c r="KX17" s="489"/>
      <c r="KY17" s="472"/>
      <c r="KZ17" s="473" t="str">
        <f t="shared" si="120"/>
        <v/>
      </c>
      <c r="LA17" s="474" t="str">
        <f t="shared" si="218"/>
        <v/>
      </c>
      <c r="LB17" s="490" t="str">
        <f t="shared" si="121"/>
        <v/>
      </c>
      <c r="LC17" s="489"/>
      <c r="LD17" s="472"/>
      <c r="LE17" s="473" t="str">
        <f t="shared" si="122"/>
        <v/>
      </c>
      <c r="LF17" s="474" t="str">
        <f t="shared" si="219"/>
        <v/>
      </c>
      <c r="LG17" s="490" t="str">
        <f t="shared" si="123"/>
        <v/>
      </c>
      <c r="LH17" s="489"/>
      <c r="LI17" s="472"/>
      <c r="LJ17" s="473" t="str">
        <f t="shared" si="124"/>
        <v/>
      </c>
      <c r="LK17" s="474" t="str">
        <f t="shared" si="220"/>
        <v/>
      </c>
      <c r="LL17" s="490" t="str">
        <f t="shared" si="125"/>
        <v/>
      </c>
      <c r="LM17" s="489"/>
      <c r="LN17" s="472"/>
      <c r="LO17" s="473" t="str">
        <f t="shared" si="126"/>
        <v/>
      </c>
      <c r="LP17" s="474" t="str">
        <f t="shared" si="221"/>
        <v/>
      </c>
      <c r="LQ17" s="490" t="str">
        <f t="shared" si="127"/>
        <v/>
      </c>
      <c r="LR17" s="489"/>
      <c r="LS17" s="472"/>
      <c r="LT17" s="473" t="str">
        <f t="shared" si="128"/>
        <v/>
      </c>
      <c r="LU17" s="474" t="str">
        <f t="shared" si="222"/>
        <v/>
      </c>
      <c r="LV17" s="490" t="str">
        <f t="shared" si="129"/>
        <v/>
      </c>
      <c r="LW17" s="489"/>
      <c r="LX17" s="472"/>
      <c r="LY17" s="473" t="str">
        <f t="shared" si="130"/>
        <v/>
      </c>
      <c r="LZ17" s="474" t="str">
        <f t="shared" si="223"/>
        <v/>
      </c>
      <c r="MA17" s="490" t="str">
        <f t="shared" si="131"/>
        <v/>
      </c>
      <c r="MB17" s="489"/>
      <c r="MC17" s="472"/>
      <c r="MD17" s="473" t="str">
        <f t="shared" si="132"/>
        <v/>
      </c>
      <c r="ME17" s="474" t="str">
        <f t="shared" si="224"/>
        <v/>
      </c>
      <c r="MF17" s="490" t="str">
        <f t="shared" si="133"/>
        <v/>
      </c>
      <c r="MG17" s="489"/>
      <c r="MH17" s="472"/>
      <c r="MI17" s="473" t="str">
        <f t="shared" si="134"/>
        <v/>
      </c>
      <c r="MJ17" s="474" t="str">
        <f t="shared" si="225"/>
        <v/>
      </c>
      <c r="MK17" s="490" t="str">
        <f t="shared" si="135"/>
        <v/>
      </c>
      <c r="ML17" s="489"/>
      <c r="MM17" s="472"/>
      <c r="MN17" s="473" t="str">
        <f t="shared" si="136"/>
        <v/>
      </c>
      <c r="MO17" s="474" t="str">
        <f t="shared" si="226"/>
        <v/>
      </c>
      <c r="MP17" s="490" t="str">
        <f t="shared" si="137"/>
        <v/>
      </c>
      <c r="MQ17" s="489"/>
      <c r="MR17" s="472"/>
      <c r="MS17" s="473" t="str">
        <f t="shared" si="138"/>
        <v/>
      </c>
      <c r="MT17" s="474" t="str">
        <f t="shared" si="227"/>
        <v/>
      </c>
      <c r="MU17" s="490" t="str">
        <f t="shared" si="139"/>
        <v/>
      </c>
      <c r="MV17" s="489"/>
      <c r="MW17" s="472"/>
      <c r="MX17" s="473" t="str">
        <f t="shared" si="140"/>
        <v/>
      </c>
      <c r="MY17" s="474" t="str">
        <f t="shared" si="228"/>
        <v/>
      </c>
      <c r="MZ17" s="490" t="str">
        <f t="shared" si="141"/>
        <v/>
      </c>
      <c r="NA17" s="489"/>
      <c r="NB17" s="472"/>
      <c r="NC17" s="473" t="str">
        <f t="shared" si="142"/>
        <v/>
      </c>
      <c r="ND17" s="474" t="str">
        <f t="shared" si="229"/>
        <v/>
      </c>
      <c r="NE17" s="490" t="str">
        <f t="shared" si="143"/>
        <v/>
      </c>
      <c r="NF17" s="489"/>
      <c r="NG17" s="472"/>
      <c r="NH17" s="473" t="str">
        <f t="shared" si="144"/>
        <v/>
      </c>
      <c r="NI17" s="474" t="str">
        <f t="shared" si="230"/>
        <v/>
      </c>
      <c r="NJ17" s="490" t="str">
        <f t="shared" si="145"/>
        <v/>
      </c>
      <c r="NK17" s="489"/>
      <c r="NL17" s="472"/>
      <c r="NM17" s="473" t="str">
        <f t="shared" si="146"/>
        <v/>
      </c>
      <c r="NN17" s="474" t="str">
        <f t="shared" si="231"/>
        <v/>
      </c>
      <c r="NO17" s="490" t="str">
        <f t="shared" si="147"/>
        <v/>
      </c>
      <c r="NP17" s="489"/>
      <c r="NQ17" s="472"/>
      <c r="NR17" s="473" t="str">
        <f t="shared" si="148"/>
        <v/>
      </c>
      <c r="NS17" s="474" t="str">
        <f t="shared" si="232"/>
        <v/>
      </c>
      <c r="NT17" s="490" t="str">
        <f t="shared" si="149"/>
        <v/>
      </c>
      <c r="NU17" s="489"/>
      <c r="NV17" s="472"/>
      <c r="NW17" s="473" t="str">
        <f t="shared" si="150"/>
        <v/>
      </c>
      <c r="NX17" s="474" t="str">
        <f t="shared" si="233"/>
        <v/>
      </c>
      <c r="NY17" s="490" t="str">
        <f t="shared" si="151"/>
        <v/>
      </c>
      <c r="NZ17" s="489"/>
      <c r="OA17" s="472"/>
      <c r="OB17" s="473" t="str">
        <f t="shared" si="152"/>
        <v/>
      </c>
      <c r="OC17" s="474" t="str">
        <f t="shared" si="234"/>
        <v/>
      </c>
      <c r="OD17" s="490" t="str">
        <f t="shared" si="153"/>
        <v/>
      </c>
      <c r="OE17" s="489"/>
      <c r="OF17" s="472"/>
      <c r="OG17" s="473" t="str">
        <f t="shared" si="154"/>
        <v/>
      </c>
      <c r="OH17" s="474" t="str">
        <f t="shared" si="235"/>
        <v/>
      </c>
      <c r="OI17" s="490" t="str">
        <f t="shared" si="155"/>
        <v/>
      </c>
      <c r="OJ17" s="489"/>
      <c r="OK17" s="472"/>
      <c r="OL17" s="473" t="str">
        <f t="shared" si="236"/>
        <v/>
      </c>
      <c r="OM17" s="474" t="str">
        <f t="shared" si="237"/>
        <v/>
      </c>
      <c r="ON17" s="490" t="str">
        <f t="shared" si="238"/>
        <v/>
      </c>
      <c r="OO17" s="489"/>
      <c r="OP17" s="472"/>
      <c r="OQ17" s="473" t="str">
        <f t="shared" si="239"/>
        <v/>
      </c>
      <c r="OR17" s="474" t="str">
        <f t="shared" si="240"/>
        <v/>
      </c>
      <c r="OS17" s="490" t="str">
        <f t="shared" si="241"/>
        <v/>
      </c>
      <c r="OT17" s="489"/>
      <c r="OU17" s="472"/>
      <c r="OV17" s="473" t="str">
        <f t="shared" si="242"/>
        <v/>
      </c>
      <c r="OW17" s="474" t="str">
        <f t="shared" si="243"/>
        <v/>
      </c>
      <c r="OX17" s="490" t="str">
        <f t="shared" si="244"/>
        <v/>
      </c>
      <c r="OY17" s="489"/>
      <c r="OZ17" s="472"/>
      <c r="PA17" s="473" t="str">
        <f t="shared" si="245"/>
        <v/>
      </c>
      <c r="PB17" s="474" t="str">
        <f t="shared" si="246"/>
        <v/>
      </c>
      <c r="PC17" s="490" t="str">
        <f t="shared" si="247"/>
        <v/>
      </c>
      <c r="PD17" s="489"/>
      <c r="PE17" s="472"/>
      <c r="PF17" s="473" t="str">
        <f t="shared" si="248"/>
        <v/>
      </c>
      <c r="PG17" s="474" t="str">
        <f t="shared" si="249"/>
        <v/>
      </c>
      <c r="PH17" s="490" t="str">
        <f t="shared" si="250"/>
        <v/>
      </c>
      <c r="PI17" s="489"/>
      <c r="PJ17" s="472"/>
      <c r="PK17" s="473" t="str">
        <f t="shared" si="251"/>
        <v/>
      </c>
      <c r="PL17" s="474" t="str">
        <f t="shared" si="252"/>
        <v/>
      </c>
      <c r="PM17" s="490" t="str">
        <f t="shared" si="253"/>
        <v/>
      </c>
      <c r="PN17" s="489"/>
      <c r="PO17" s="472"/>
      <c r="PP17" s="473" t="str">
        <f t="shared" si="254"/>
        <v/>
      </c>
      <c r="PQ17" s="474" t="str">
        <f t="shared" si="255"/>
        <v/>
      </c>
      <c r="PR17" s="490" t="str">
        <f t="shared" si="256"/>
        <v/>
      </c>
      <c r="PS17" s="489"/>
      <c r="PT17" s="472"/>
      <c r="PU17" s="473" t="str">
        <f t="shared" si="257"/>
        <v/>
      </c>
      <c r="PV17" s="474" t="str">
        <f t="shared" si="258"/>
        <v/>
      </c>
      <c r="PW17" s="490" t="str">
        <f t="shared" si="259"/>
        <v/>
      </c>
      <c r="PX17" s="489"/>
      <c r="PY17" s="472"/>
      <c r="PZ17" s="473" t="str">
        <f t="shared" si="260"/>
        <v/>
      </c>
      <c r="QA17" s="474" t="str">
        <f t="shared" si="261"/>
        <v/>
      </c>
      <c r="QB17" s="490" t="str">
        <f t="shared" si="262"/>
        <v/>
      </c>
      <c r="QC17" s="489"/>
      <c r="QD17" s="472"/>
      <c r="QE17" s="473" t="str">
        <f t="shared" si="263"/>
        <v/>
      </c>
      <c r="QF17" s="474" t="str">
        <f t="shared" si="264"/>
        <v/>
      </c>
      <c r="QG17" s="490" t="str">
        <f t="shared" si="265"/>
        <v/>
      </c>
      <c r="QH17" s="489"/>
      <c r="QI17" s="472"/>
      <c r="QJ17" s="473" t="str">
        <f t="shared" si="266"/>
        <v/>
      </c>
      <c r="QK17" s="474" t="str">
        <f t="shared" si="267"/>
        <v/>
      </c>
      <c r="QL17" s="490" t="str">
        <f t="shared" si="268"/>
        <v/>
      </c>
      <c r="QM17" s="474"/>
    </row>
    <row r="18" spans="1:455" ht="49.5" customHeight="1" thickBot="1">
      <c r="A18" s="480" t="s">
        <v>409</v>
      </c>
      <c r="B18" s="481" t="s">
        <v>410</v>
      </c>
      <c r="C18" s="482" t="s">
        <v>411</v>
      </c>
      <c r="D18" s="483">
        <v>12500000</v>
      </c>
      <c r="E18" s="491"/>
      <c r="F18" s="492">
        <v>1</v>
      </c>
      <c r="G18" s="493" t="str">
        <f t="shared" si="0"/>
        <v/>
      </c>
      <c r="H18" s="494" t="str">
        <f t="shared" si="269"/>
        <v/>
      </c>
      <c r="I18" s="495" t="str">
        <f t="shared" si="156"/>
        <v/>
      </c>
      <c r="J18" s="491"/>
      <c r="K18" s="492">
        <v>1</v>
      </c>
      <c r="L18" s="493" t="str">
        <f t="shared" si="1"/>
        <v/>
      </c>
      <c r="M18" s="494" t="str">
        <f t="shared" si="157"/>
        <v/>
      </c>
      <c r="N18" s="495" t="str">
        <f t="shared" si="158"/>
        <v/>
      </c>
      <c r="O18" s="491"/>
      <c r="P18" s="492">
        <v>1</v>
      </c>
      <c r="Q18" s="493" t="str">
        <f t="shared" si="2"/>
        <v/>
      </c>
      <c r="R18" s="494" t="str">
        <f t="shared" si="159"/>
        <v/>
      </c>
      <c r="S18" s="495" t="str">
        <f t="shared" si="3"/>
        <v/>
      </c>
      <c r="T18" s="491"/>
      <c r="U18" s="492">
        <v>1</v>
      </c>
      <c r="V18" s="493" t="str">
        <f t="shared" si="4"/>
        <v/>
      </c>
      <c r="W18" s="494" t="str">
        <f t="shared" si="160"/>
        <v/>
      </c>
      <c r="X18" s="495" t="str">
        <f t="shared" si="5"/>
        <v/>
      </c>
      <c r="Y18" s="491"/>
      <c r="Z18" s="492">
        <v>1</v>
      </c>
      <c r="AA18" s="493" t="str">
        <f t="shared" si="6"/>
        <v/>
      </c>
      <c r="AB18" s="494" t="str">
        <f t="shared" si="161"/>
        <v/>
      </c>
      <c r="AC18" s="495" t="str">
        <f t="shared" si="7"/>
        <v/>
      </c>
      <c r="AD18" s="491"/>
      <c r="AE18" s="492">
        <v>1</v>
      </c>
      <c r="AF18" s="493" t="str">
        <f t="shared" si="8"/>
        <v/>
      </c>
      <c r="AG18" s="494" t="str">
        <f t="shared" si="162"/>
        <v/>
      </c>
      <c r="AH18" s="495" t="str">
        <f t="shared" si="9"/>
        <v/>
      </c>
      <c r="AI18" s="491"/>
      <c r="AJ18" s="492">
        <v>1</v>
      </c>
      <c r="AK18" s="493" t="str">
        <f t="shared" si="10"/>
        <v/>
      </c>
      <c r="AL18" s="494" t="str">
        <f t="shared" si="163"/>
        <v/>
      </c>
      <c r="AM18" s="495" t="str">
        <f t="shared" si="11"/>
        <v/>
      </c>
      <c r="AN18" s="491"/>
      <c r="AO18" s="492">
        <v>1</v>
      </c>
      <c r="AP18" s="493" t="str">
        <f t="shared" si="12"/>
        <v/>
      </c>
      <c r="AQ18" s="494" t="str">
        <f t="shared" si="164"/>
        <v/>
      </c>
      <c r="AR18" s="495" t="str">
        <f t="shared" si="13"/>
        <v/>
      </c>
      <c r="AS18" s="491"/>
      <c r="AT18" s="492">
        <v>1</v>
      </c>
      <c r="AU18" s="493" t="str">
        <f t="shared" si="14"/>
        <v/>
      </c>
      <c r="AV18" s="494" t="str">
        <f t="shared" si="165"/>
        <v/>
      </c>
      <c r="AW18" s="495" t="str">
        <f t="shared" si="15"/>
        <v/>
      </c>
      <c r="AX18" s="491"/>
      <c r="AY18" s="492">
        <v>1</v>
      </c>
      <c r="AZ18" s="493" t="str">
        <f t="shared" si="16"/>
        <v/>
      </c>
      <c r="BA18" s="494" t="str">
        <f t="shared" si="166"/>
        <v/>
      </c>
      <c r="BB18" s="495" t="str">
        <f t="shared" si="17"/>
        <v/>
      </c>
      <c r="BC18" s="491"/>
      <c r="BD18" s="492">
        <v>1</v>
      </c>
      <c r="BE18" s="493" t="str">
        <f t="shared" si="18"/>
        <v/>
      </c>
      <c r="BF18" s="494" t="str">
        <f t="shared" si="167"/>
        <v/>
      </c>
      <c r="BG18" s="495" t="str">
        <f t="shared" si="19"/>
        <v/>
      </c>
      <c r="BH18" s="491"/>
      <c r="BI18" s="492">
        <v>1</v>
      </c>
      <c r="BJ18" s="493" t="str">
        <f t="shared" si="20"/>
        <v/>
      </c>
      <c r="BK18" s="494" t="str">
        <f t="shared" si="168"/>
        <v/>
      </c>
      <c r="BL18" s="495" t="str">
        <f t="shared" si="21"/>
        <v/>
      </c>
      <c r="BM18" s="491"/>
      <c r="BN18" s="492">
        <v>1</v>
      </c>
      <c r="BO18" s="493" t="str">
        <f t="shared" si="22"/>
        <v/>
      </c>
      <c r="BP18" s="494" t="str">
        <f t="shared" si="169"/>
        <v/>
      </c>
      <c r="BQ18" s="495" t="str">
        <f t="shared" si="23"/>
        <v/>
      </c>
      <c r="BR18" s="491"/>
      <c r="BS18" s="492">
        <v>1</v>
      </c>
      <c r="BT18" s="493" t="str">
        <f t="shared" si="24"/>
        <v/>
      </c>
      <c r="BU18" s="494" t="str">
        <f t="shared" si="170"/>
        <v/>
      </c>
      <c r="BV18" s="495" t="str">
        <f t="shared" si="25"/>
        <v/>
      </c>
      <c r="BW18" s="491"/>
      <c r="BX18" s="492">
        <v>1</v>
      </c>
      <c r="BY18" s="493" t="str">
        <f t="shared" si="26"/>
        <v/>
      </c>
      <c r="BZ18" s="494" t="str">
        <f t="shared" si="171"/>
        <v/>
      </c>
      <c r="CA18" s="495" t="str">
        <f t="shared" si="27"/>
        <v/>
      </c>
      <c r="CB18" s="491"/>
      <c r="CC18" s="492">
        <v>1</v>
      </c>
      <c r="CD18" s="493" t="str">
        <f t="shared" si="28"/>
        <v/>
      </c>
      <c r="CE18" s="494" t="str">
        <f t="shared" si="172"/>
        <v/>
      </c>
      <c r="CF18" s="495" t="str">
        <f t="shared" si="29"/>
        <v/>
      </c>
      <c r="CG18" s="491"/>
      <c r="CH18" s="492">
        <v>1</v>
      </c>
      <c r="CI18" s="493" t="str">
        <f t="shared" si="30"/>
        <v/>
      </c>
      <c r="CJ18" s="494" t="str">
        <f t="shared" si="173"/>
        <v/>
      </c>
      <c r="CK18" s="495" t="str">
        <f t="shared" si="31"/>
        <v/>
      </c>
      <c r="CL18" s="491"/>
      <c r="CM18" s="492">
        <v>1</v>
      </c>
      <c r="CN18" s="493" t="str">
        <f t="shared" si="32"/>
        <v/>
      </c>
      <c r="CO18" s="494" t="str">
        <f t="shared" si="174"/>
        <v/>
      </c>
      <c r="CP18" s="495" t="str">
        <f t="shared" si="33"/>
        <v/>
      </c>
      <c r="CQ18" s="491"/>
      <c r="CR18" s="492">
        <v>1</v>
      </c>
      <c r="CS18" s="493" t="str">
        <f t="shared" si="34"/>
        <v/>
      </c>
      <c r="CT18" s="494" t="str">
        <f t="shared" si="175"/>
        <v/>
      </c>
      <c r="CU18" s="495" t="str">
        <f t="shared" si="35"/>
        <v/>
      </c>
      <c r="CV18" s="491"/>
      <c r="CW18" s="492">
        <v>1</v>
      </c>
      <c r="CX18" s="493" t="str">
        <f t="shared" si="36"/>
        <v/>
      </c>
      <c r="CY18" s="494" t="str">
        <f t="shared" si="176"/>
        <v/>
      </c>
      <c r="CZ18" s="495" t="str">
        <f t="shared" si="37"/>
        <v/>
      </c>
      <c r="DA18" s="491"/>
      <c r="DB18" s="492">
        <v>1</v>
      </c>
      <c r="DC18" s="493" t="str">
        <f t="shared" si="38"/>
        <v/>
      </c>
      <c r="DD18" s="494" t="str">
        <f t="shared" si="177"/>
        <v/>
      </c>
      <c r="DE18" s="495" t="str">
        <f t="shared" si="39"/>
        <v/>
      </c>
      <c r="DF18" s="491"/>
      <c r="DG18" s="492">
        <v>1</v>
      </c>
      <c r="DH18" s="493" t="str">
        <f t="shared" si="40"/>
        <v/>
      </c>
      <c r="DI18" s="494" t="str">
        <f t="shared" si="178"/>
        <v/>
      </c>
      <c r="DJ18" s="495" t="str">
        <f t="shared" si="41"/>
        <v/>
      </c>
      <c r="DK18" s="491"/>
      <c r="DL18" s="492">
        <v>1</v>
      </c>
      <c r="DM18" s="493" t="str">
        <f t="shared" si="42"/>
        <v/>
      </c>
      <c r="DN18" s="494" t="str">
        <f t="shared" si="179"/>
        <v/>
      </c>
      <c r="DO18" s="495" t="str">
        <f t="shared" si="43"/>
        <v/>
      </c>
      <c r="DP18" s="491"/>
      <c r="DQ18" s="492">
        <v>1</v>
      </c>
      <c r="DR18" s="493" t="str">
        <f t="shared" si="44"/>
        <v/>
      </c>
      <c r="DS18" s="494" t="str">
        <f t="shared" si="180"/>
        <v/>
      </c>
      <c r="DT18" s="495" t="str">
        <f t="shared" si="45"/>
        <v/>
      </c>
      <c r="DU18" s="491"/>
      <c r="DV18" s="492">
        <v>1</v>
      </c>
      <c r="DW18" s="493" t="str">
        <f t="shared" si="46"/>
        <v/>
      </c>
      <c r="DX18" s="494" t="str">
        <f t="shared" si="181"/>
        <v/>
      </c>
      <c r="DY18" s="495" t="str">
        <f t="shared" si="47"/>
        <v/>
      </c>
      <c r="DZ18" s="491"/>
      <c r="EA18" s="492">
        <v>1</v>
      </c>
      <c r="EB18" s="493" t="str">
        <f t="shared" si="48"/>
        <v/>
      </c>
      <c r="EC18" s="494" t="str">
        <f t="shared" si="182"/>
        <v/>
      </c>
      <c r="ED18" s="495" t="str">
        <f t="shared" si="49"/>
        <v/>
      </c>
      <c r="EE18" s="491"/>
      <c r="EF18" s="492">
        <v>1</v>
      </c>
      <c r="EG18" s="493" t="str">
        <f t="shared" si="50"/>
        <v/>
      </c>
      <c r="EH18" s="494" t="str">
        <f t="shared" si="183"/>
        <v/>
      </c>
      <c r="EI18" s="495" t="str">
        <f t="shared" si="51"/>
        <v/>
      </c>
      <c r="EJ18" s="491"/>
      <c r="EK18" s="492">
        <v>1</v>
      </c>
      <c r="EL18" s="493" t="str">
        <f t="shared" si="52"/>
        <v/>
      </c>
      <c r="EM18" s="494" t="str">
        <f t="shared" si="184"/>
        <v/>
      </c>
      <c r="EN18" s="495" t="str">
        <f t="shared" si="53"/>
        <v/>
      </c>
      <c r="EO18" s="491"/>
      <c r="EP18" s="492">
        <v>1</v>
      </c>
      <c r="EQ18" s="493" t="str">
        <f t="shared" si="54"/>
        <v/>
      </c>
      <c r="ER18" s="494" t="str">
        <f t="shared" si="185"/>
        <v/>
      </c>
      <c r="ES18" s="495" t="str">
        <f t="shared" si="55"/>
        <v/>
      </c>
      <c r="ET18" s="491"/>
      <c r="EU18" s="492">
        <v>1</v>
      </c>
      <c r="EV18" s="493" t="str">
        <f t="shared" si="56"/>
        <v/>
      </c>
      <c r="EW18" s="494" t="str">
        <f t="shared" si="186"/>
        <v/>
      </c>
      <c r="EX18" s="495" t="str">
        <f t="shared" si="57"/>
        <v/>
      </c>
      <c r="EY18" s="491"/>
      <c r="EZ18" s="492">
        <v>1</v>
      </c>
      <c r="FA18" s="493" t="str">
        <f t="shared" si="58"/>
        <v/>
      </c>
      <c r="FB18" s="494" t="str">
        <f t="shared" si="187"/>
        <v/>
      </c>
      <c r="FC18" s="495" t="str">
        <f t="shared" si="59"/>
        <v/>
      </c>
      <c r="FD18" s="491"/>
      <c r="FE18" s="492">
        <v>1</v>
      </c>
      <c r="FF18" s="493" t="str">
        <f t="shared" si="60"/>
        <v/>
      </c>
      <c r="FG18" s="494" t="str">
        <f t="shared" si="188"/>
        <v/>
      </c>
      <c r="FH18" s="495" t="str">
        <f t="shared" si="61"/>
        <v/>
      </c>
      <c r="FI18" s="491"/>
      <c r="FJ18" s="492">
        <v>1</v>
      </c>
      <c r="FK18" s="493" t="str">
        <f t="shared" si="62"/>
        <v/>
      </c>
      <c r="FL18" s="494" t="str">
        <f t="shared" si="189"/>
        <v/>
      </c>
      <c r="FM18" s="495" t="str">
        <f t="shared" si="63"/>
        <v/>
      </c>
      <c r="FN18" s="491"/>
      <c r="FO18" s="492">
        <v>1</v>
      </c>
      <c r="FP18" s="493" t="str">
        <f t="shared" si="64"/>
        <v/>
      </c>
      <c r="FQ18" s="494" t="str">
        <f t="shared" si="190"/>
        <v/>
      </c>
      <c r="FR18" s="495" t="str">
        <f t="shared" si="65"/>
        <v/>
      </c>
      <c r="FS18" s="491"/>
      <c r="FT18" s="492">
        <v>1</v>
      </c>
      <c r="FU18" s="493" t="str">
        <f t="shared" si="66"/>
        <v/>
      </c>
      <c r="FV18" s="494" t="str">
        <f t="shared" si="191"/>
        <v/>
      </c>
      <c r="FW18" s="495" t="str">
        <f t="shared" si="67"/>
        <v/>
      </c>
      <c r="FX18" s="491"/>
      <c r="FY18" s="492">
        <v>1</v>
      </c>
      <c r="FZ18" s="493" t="str">
        <f t="shared" si="68"/>
        <v/>
      </c>
      <c r="GA18" s="494" t="str">
        <f t="shared" si="192"/>
        <v/>
      </c>
      <c r="GB18" s="495" t="str">
        <f t="shared" si="69"/>
        <v/>
      </c>
      <c r="GC18" s="491"/>
      <c r="GD18" s="492">
        <v>1</v>
      </c>
      <c r="GE18" s="493" t="str">
        <f t="shared" si="70"/>
        <v/>
      </c>
      <c r="GF18" s="494" t="str">
        <f t="shared" si="193"/>
        <v/>
      </c>
      <c r="GG18" s="495" t="str">
        <f t="shared" si="71"/>
        <v/>
      </c>
      <c r="GH18" s="491"/>
      <c r="GI18" s="492">
        <v>1</v>
      </c>
      <c r="GJ18" s="493" t="str">
        <f t="shared" si="72"/>
        <v/>
      </c>
      <c r="GK18" s="494" t="str">
        <f t="shared" si="194"/>
        <v/>
      </c>
      <c r="GL18" s="495" t="str">
        <f t="shared" si="73"/>
        <v/>
      </c>
      <c r="GM18" s="491"/>
      <c r="GN18" s="492">
        <v>1</v>
      </c>
      <c r="GO18" s="493" t="str">
        <f t="shared" si="74"/>
        <v/>
      </c>
      <c r="GP18" s="494" t="str">
        <f t="shared" si="195"/>
        <v/>
      </c>
      <c r="GQ18" s="495" t="str">
        <f t="shared" si="75"/>
        <v/>
      </c>
      <c r="GR18" s="491"/>
      <c r="GS18" s="492">
        <v>1</v>
      </c>
      <c r="GT18" s="493" t="str">
        <f t="shared" si="76"/>
        <v/>
      </c>
      <c r="GU18" s="494" t="str">
        <f t="shared" si="196"/>
        <v/>
      </c>
      <c r="GV18" s="495" t="str">
        <f t="shared" si="77"/>
        <v/>
      </c>
      <c r="GW18" s="491"/>
      <c r="GX18" s="492">
        <v>1</v>
      </c>
      <c r="GY18" s="493" t="str">
        <f t="shared" si="78"/>
        <v/>
      </c>
      <c r="GZ18" s="494" t="str">
        <f t="shared" si="197"/>
        <v/>
      </c>
      <c r="HA18" s="495" t="str">
        <f t="shared" si="79"/>
        <v/>
      </c>
      <c r="HB18" s="491"/>
      <c r="HC18" s="492">
        <v>1</v>
      </c>
      <c r="HD18" s="493" t="str">
        <f t="shared" si="80"/>
        <v/>
      </c>
      <c r="HE18" s="494" t="str">
        <f t="shared" si="198"/>
        <v/>
      </c>
      <c r="HF18" s="495" t="str">
        <f t="shared" si="81"/>
        <v/>
      </c>
      <c r="HG18" s="491"/>
      <c r="HH18" s="492">
        <v>1</v>
      </c>
      <c r="HI18" s="493" t="str">
        <f t="shared" si="82"/>
        <v/>
      </c>
      <c r="HJ18" s="494" t="str">
        <f t="shared" si="199"/>
        <v/>
      </c>
      <c r="HK18" s="495" t="str">
        <f t="shared" si="83"/>
        <v/>
      </c>
      <c r="HL18" s="491"/>
      <c r="HM18" s="492">
        <v>1</v>
      </c>
      <c r="HN18" s="493" t="str">
        <f t="shared" si="84"/>
        <v/>
      </c>
      <c r="HO18" s="494" t="str">
        <f t="shared" si="200"/>
        <v/>
      </c>
      <c r="HP18" s="495" t="str">
        <f t="shared" si="85"/>
        <v/>
      </c>
      <c r="HQ18" s="491"/>
      <c r="HR18" s="492">
        <v>1</v>
      </c>
      <c r="HS18" s="493" t="str">
        <f t="shared" si="86"/>
        <v/>
      </c>
      <c r="HT18" s="494" t="str">
        <f t="shared" si="201"/>
        <v/>
      </c>
      <c r="HU18" s="495" t="str">
        <f t="shared" si="87"/>
        <v/>
      </c>
      <c r="HV18" s="491"/>
      <c r="HW18" s="492">
        <v>1</v>
      </c>
      <c r="HX18" s="493" t="str">
        <f t="shared" si="88"/>
        <v/>
      </c>
      <c r="HY18" s="494" t="str">
        <f t="shared" si="202"/>
        <v/>
      </c>
      <c r="HZ18" s="495" t="str">
        <f t="shared" si="89"/>
        <v/>
      </c>
      <c r="IA18" s="491"/>
      <c r="IB18" s="492">
        <v>1</v>
      </c>
      <c r="IC18" s="493" t="str">
        <f t="shared" si="90"/>
        <v/>
      </c>
      <c r="ID18" s="494" t="str">
        <f t="shared" si="203"/>
        <v/>
      </c>
      <c r="IE18" s="495" t="str">
        <f t="shared" si="91"/>
        <v/>
      </c>
      <c r="IF18" s="491"/>
      <c r="IG18" s="492">
        <v>1</v>
      </c>
      <c r="IH18" s="493" t="str">
        <f t="shared" si="92"/>
        <v/>
      </c>
      <c r="II18" s="494" t="str">
        <f t="shared" si="204"/>
        <v/>
      </c>
      <c r="IJ18" s="495" t="str">
        <f t="shared" si="93"/>
        <v/>
      </c>
      <c r="IK18" s="491"/>
      <c r="IL18" s="492">
        <v>1</v>
      </c>
      <c r="IM18" s="493" t="str">
        <f t="shared" si="94"/>
        <v/>
      </c>
      <c r="IN18" s="494" t="str">
        <f t="shared" si="205"/>
        <v/>
      </c>
      <c r="IO18" s="495" t="str">
        <f t="shared" si="95"/>
        <v/>
      </c>
      <c r="IP18" s="491"/>
      <c r="IQ18" s="492">
        <v>1</v>
      </c>
      <c r="IR18" s="493" t="str">
        <f t="shared" si="96"/>
        <v/>
      </c>
      <c r="IS18" s="494" t="str">
        <f t="shared" si="206"/>
        <v/>
      </c>
      <c r="IT18" s="495" t="str">
        <f t="shared" si="97"/>
        <v/>
      </c>
      <c r="IU18" s="491"/>
      <c r="IV18" s="492">
        <v>1</v>
      </c>
      <c r="IW18" s="493" t="str">
        <f t="shared" si="98"/>
        <v/>
      </c>
      <c r="IX18" s="494" t="str">
        <f t="shared" si="207"/>
        <v/>
      </c>
      <c r="IY18" s="495" t="str">
        <f t="shared" si="99"/>
        <v/>
      </c>
      <c r="IZ18" s="491"/>
      <c r="JA18" s="492">
        <v>1</v>
      </c>
      <c r="JB18" s="493" t="str">
        <f t="shared" si="100"/>
        <v/>
      </c>
      <c r="JC18" s="494" t="str">
        <f t="shared" si="208"/>
        <v/>
      </c>
      <c r="JD18" s="495" t="str">
        <f t="shared" si="101"/>
        <v/>
      </c>
      <c r="JE18" s="491"/>
      <c r="JF18" s="492">
        <v>1</v>
      </c>
      <c r="JG18" s="493" t="str">
        <f t="shared" si="102"/>
        <v/>
      </c>
      <c r="JH18" s="494" t="str">
        <f t="shared" si="209"/>
        <v/>
      </c>
      <c r="JI18" s="495" t="str">
        <f t="shared" si="103"/>
        <v/>
      </c>
      <c r="JJ18" s="491"/>
      <c r="JK18" s="492">
        <v>1</v>
      </c>
      <c r="JL18" s="493" t="str">
        <f t="shared" si="104"/>
        <v/>
      </c>
      <c r="JM18" s="494" t="str">
        <f t="shared" si="210"/>
        <v/>
      </c>
      <c r="JN18" s="495" t="str">
        <f t="shared" si="105"/>
        <v/>
      </c>
      <c r="JO18" s="491"/>
      <c r="JP18" s="492">
        <v>1</v>
      </c>
      <c r="JQ18" s="493" t="str">
        <f t="shared" si="106"/>
        <v/>
      </c>
      <c r="JR18" s="494" t="str">
        <f t="shared" si="211"/>
        <v/>
      </c>
      <c r="JS18" s="495" t="str">
        <f t="shared" si="107"/>
        <v/>
      </c>
      <c r="JT18" s="491"/>
      <c r="JU18" s="492">
        <v>1</v>
      </c>
      <c r="JV18" s="493" t="str">
        <f t="shared" si="108"/>
        <v/>
      </c>
      <c r="JW18" s="494" t="str">
        <f t="shared" si="212"/>
        <v/>
      </c>
      <c r="JX18" s="495" t="str">
        <f t="shared" si="109"/>
        <v/>
      </c>
      <c r="JY18" s="491"/>
      <c r="JZ18" s="492">
        <v>1</v>
      </c>
      <c r="KA18" s="493" t="str">
        <f t="shared" si="110"/>
        <v/>
      </c>
      <c r="KB18" s="494" t="str">
        <f t="shared" si="213"/>
        <v/>
      </c>
      <c r="KC18" s="495" t="str">
        <f t="shared" si="111"/>
        <v/>
      </c>
      <c r="KD18" s="491"/>
      <c r="KE18" s="492">
        <v>1</v>
      </c>
      <c r="KF18" s="493" t="str">
        <f t="shared" si="112"/>
        <v/>
      </c>
      <c r="KG18" s="494" t="str">
        <f t="shared" si="214"/>
        <v/>
      </c>
      <c r="KH18" s="495" t="str">
        <f t="shared" si="113"/>
        <v/>
      </c>
      <c r="KI18" s="491"/>
      <c r="KJ18" s="492">
        <v>1</v>
      </c>
      <c r="KK18" s="493" t="str">
        <f t="shared" si="114"/>
        <v/>
      </c>
      <c r="KL18" s="494" t="str">
        <f t="shared" si="215"/>
        <v/>
      </c>
      <c r="KM18" s="495" t="str">
        <f t="shared" si="115"/>
        <v/>
      </c>
      <c r="KN18" s="491"/>
      <c r="KO18" s="492">
        <v>1</v>
      </c>
      <c r="KP18" s="493" t="str">
        <f t="shared" si="116"/>
        <v/>
      </c>
      <c r="KQ18" s="494" t="str">
        <f t="shared" si="216"/>
        <v/>
      </c>
      <c r="KR18" s="495" t="str">
        <f t="shared" si="117"/>
        <v/>
      </c>
      <c r="KS18" s="491"/>
      <c r="KT18" s="492">
        <v>1</v>
      </c>
      <c r="KU18" s="493" t="str">
        <f t="shared" si="118"/>
        <v/>
      </c>
      <c r="KV18" s="494" t="str">
        <f t="shared" si="217"/>
        <v/>
      </c>
      <c r="KW18" s="495" t="str">
        <f t="shared" si="119"/>
        <v/>
      </c>
      <c r="KX18" s="491"/>
      <c r="KY18" s="492">
        <v>1</v>
      </c>
      <c r="KZ18" s="493" t="str">
        <f t="shared" si="120"/>
        <v/>
      </c>
      <c r="LA18" s="494" t="str">
        <f t="shared" si="218"/>
        <v/>
      </c>
      <c r="LB18" s="495" t="str">
        <f t="shared" si="121"/>
        <v/>
      </c>
      <c r="LC18" s="491"/>
      <c r="LD18" s="492">
        <v>1</v>
      </c>
      <c r="LE18" s="493" t="str">
        <f t="shared" si="122"/>
        <v/>
      </c>
      <c r="LF18" s="494" t="str">
        <f t="shared" si="219"/>
        <v/>
      </c>
      <c r="LG18" s="495" t="str">
        <f t="shared" si="123"/>
        <v/>
      </c>
      <c r="LH18" s="491"/>
      <c r="LI18" s="492">
        <v>1</v>
      </c>
      <c r="LJ18" s="493" t="str">
        <f t="shared" si="124"/>
        <v/>
      </c>
      <c r="LK18" s="494" t="str">
        <f t="shared" si="220"/>
        <v/>
      </c>
      <c r="LL18" s="495" t="str">
        <f t="shared" si="125"/>
        <v/>
      </c>
      <c r="LM18" s="491"/>
      <c r="LN18" s="492">
        <v>1</v>
      </c>
      <c r="LO18" s="493" t="str">
        <f t="shared" si="126"/>
        <v/>
      </c>
      <c r="LP18" s="494" t="str">
        <f t="shared" si="221"/>
        <v/>
      </c>
      <c r="LQ18" s="495" t="str">
        <f t="shared" si="127"/>
        <v/>
      </c>
      <c r="LR18" s="491"/>
      <c r="LS18" s="492">
        <v>1</v>
      </c>
      <c r="LT18" s="493" t="str">
        <f t="shared" si="128"/>
        <v/>
      </c>
      <c r="LU18" s="494" t="str">
        <f t="shared" si="222"/>
        <v/>
      </c>
      <c r="LV18" s="495" t="str">
        <f t="shared" si="129"/>
        <v/>
      </c>
      <c r="LW18" s="491"/>
      <c r="LX18" s="492">
        <v>1</v>
      </c>
      <c r="LY18" s="493" t="str">
        <f t="shared" si="130"/>
        <v/>
      </c>
      <c r="LZ18" s="494" t="str">
        <f t="shared" si="223"/>
        <v/>
      </c>
      <c r="MA18" s="495" t="str">
        <f t="shared" si="131"/>
        <v/>
      </c>
      <c r="MB18" s="491"/>
      <c r="MC18" s="492">
        <v>1</v>
      </c>
      <c r="MD18" s="493" t="str">
        <f t="shared" si="132"/>
        <v/>
      </c>
      <c r="ME18" s="494" t="str">
        <f t="shared" si="224"/>
        <v/>
      </c>
      <c r="MF18" s="495" t="str">
        <f t="shared" si="133"/>
        <v/>
      </c>
      <c r="MG18" s="491"/>
      <c r="MH18" s="492">
        <v>1</v>
      </c>
      <c r="MI18" s="493" t="str">
        <f t="shared" si="134"/>
        <v/>
      </c>
      <c r="MJ18" s="494" t="str">
        <f t="shared" si="225"/>
        <v/>
      </c>
      <c r="MK18" s="495" t="str">
        <f t="shared" si="135"/>
        <v/>
      </c>
      <c r="ML18" s="491"/>
      <c r="MM18" s="492">
        <v>1</v>
      </c>
      <c r="MN18" s="493" t="str">
        <f t="shared" si="136"/>
        <v/>
      </c>
      <c r="MO18" s="494" t="str">
        <f t="shared" si="226"/>
        <v/>
      </c>
      <c r="MP18" s="495" t="str">
        <f t="shared" si="137"/>
        <v/>
      </c>
      <c r="MQ18" s="491"/>
      <c r="MR18" s="492">
        <v>1</v>
      </c>
      <c r="MS18" s="493" t="str">
        <f t="shared" si="138"/>
        <v/>
      </c>
      <c r="MT18" s="494" t="str">
        <f t="shared" si="227"/>
        <v/>
      </c>
      <c r="MU18" s="495" t="str">
        <f t="shared" si="139"/>
        <v/>
      </c>
      <c r="MV18" s="491"/>
      <c r="MW18" s="492">
        <v>1</v>
      </c>
      <c r="MX18" s="493" t="str">
        <f t="shared" si="140"/>
        <v/>
      </c>
      <c r="MY18" s="494" t="str">
        <f t="shared" si="228"/>
        <v/>
      </c>
      <c r="MZ18" s="495" t="str">
        <f t="shared" si="141"/>
        <v/>
      </c>
      <c r="NA18" s="491"/>
      <c r="NB18" s="492">
        <v>1</v>
      </c>
      <c r="NC18" s="493" t="str">
        <f t="shared" si="142"/>
        <v/>
      </c>
      <c r="ND18" s="494" t="str">
        <f t="shared" si="229"/>
        <v/>
      </c>
      <c r="NE18" s="495" t="str">
        <f t="shared" si="143"/>
        <v/>
      </c>
      <c r="NF18" s="491"/>
      <c r="NG18" s="492">
        <v>1</v>
      </c>
      <c r="NH18" s="493" t="str">
        <f t="shared" si="144"/>
        <v/>
      </c>
      <c r="NI18" s="494" t="str">
        <f t="shared" si="230"/>
        <v/>
      </c>
      <c r="NJ18" s="495" t="str">
        <f t="shared" si="145"/>
        <v/>
      </c>
      <c r="NK18" s="491"/>
      <c r="NL18" s="492">
        <v>1</v>
      </c>
      <c r="NM18" s="493" t="str">
        <f t="shared" si="146"/>
        <v/>
      </c>
      <c r="NN18" s="494" t="str">
        <f t="shared" si="231"/>
        <v/>
      </c>
      <c r="NO18" s="495" t="str">
        <f t="shared" si="147"/>
        <v/>
      </c>
      <c r="NP18" s="491"/>
      <c r="NQ18" s="492">
        <v>1</v>
      </c>
      <c r="NR18" s="493" t="str">
        <f t="shared" si="148"/>
        <v/>
      </c>
      <c r="NS18" s="494" t="str">
        <f t="shared" si="232"/>
        <v/>
      </c>
      <c r="NT18" s="495" t="str">
        <f t="shared" si="149"/>
        <v/>
      </c>
      <c r="NU18" s="491"/>
      <c r="NV18" s="492">
        <v>1</v>
      </c>
      <c r="NW18" s="493" t="str">
        <f t="shared" si="150"/>
        <v/>
      </c>
      <c r="NX18" s="494" t="str">
        <f t="shared" si="233"/>
        <v/>
      </c>
      <c r="NY18" s="495" t="str">
        <f t="shared" si="151"/>
        <v/>
      </c>
      <c r="NZ18" s="491"/>
      <c r="OA18" s="492">
        <v>1</v>
      </c>
      <c r="OB18" s="493" t="str">
        <f t="shared" si="152"/>
        <v/>
      </c>
      <c r="OC18" s="494" t="str">
        <f t="shared" si="234"/>
        <v/>
      </c>
      <c r="OD18" s="495" t="str">
        <f t="shared" si="153"/>
        <v/>
      </c>
      <c r="OE18" s="491"/>
      <c r="OF18" s="492">
        <v>1</v>
      </c>
      <c r="OG18" s="493" t="str">
        <f t="shared" si="154"/>
        <v/>
      </c>
      <c r="OH18" s="494" t="str">
        <f t="shared" si="235"/>
        <v/>
      </c>
      <c r="OI18" s="495" t="str">
        <f t="shared" si="155"/>
        <v/>
      </c>
      <c r="OJ18" s="491"/>
      <c r="OK18" s="492">
        <v>1</v>
      </c>
      <c r="OL18" s="493" t="str">
        <f t="shared" si="236"/>
        <v/>
      </c>
      <c r="OM18" s="494" t="str">
        <f t="shared" si="237"/>
        <v/>
      </c>
      <c r="ON18" s="495" t="str">
        <f t="shared" si="238"/>
        <v/>
      </c>
      <c r="OO18" s="491"/>
      <c r="OP18" s="492">
        <v>1</v>
      </c>
      <c r="OQ18" s="493" t="str">
        <f t="shared" si="239"/>
        <v/>
      </c>
      <c r="OR18" s="494" t="str">
        <f t="shared" si="240"/>
        <v/>
      </c>
      <c r="OS18" s="495" t="str">
        <f t="shared" si="241"/>
        <v/>
      </c>
      <c r="OT18" s="491"/>
      <c r="OU18" s="492">
        <v>1</v>
      </c>
      <c r="OV18" s="493" t="str">
        <f t="shared" si="242"/>
        <v/>
      </c>
      <c r="OW18" s="494" t="str">
        <f t="shared" si="243"/>
        <v/>
      </c>
      <c r="OX18" s="495" t="str">
        <f t="shared" si="244"/>
        <v/>
      </c>
      <c r="OY18" s="491"/>
      <c r="OZ18" s="492">
        <v>1</v>
      </c>
      <c r="PA18" s="493" t="str">
        <f t="shared" si="245"/>
        <v/>
      </c>
      <c r="PB18" s="494" t="str">
        <f t="shared" si="246"/>
        <v/>
      </c>
      <c r="PC18" s="495" t="str">
        <f t="shared" si="247"/>
        <v/>
      </c>
      <c r="PD18" s="491"/>
      <c r="PE18" s="492">
        <v>1</v>
      </c>
      <c r="PF18" s="493" t="str">
        <f t="shared" si="248"/>
        <v/>
      </c>
      <c r="PG18" s="494" t="str">
        <f t="shared" si="249"/>
        <v/>
      </c>
      <c r="PH18" s="495" t="str">
        <f t="shared" si="250"/>
        <v/>
      </c>
      <c r="PI18" s="491"/>
      <c r="PJ18" s="492">
        <v>1</v>
      </c>
      <c r="PK18" s="493" t="str">
        <f t="shared" si="251"/>
        <v/>
      </c>
      <c r="PL18" s="494" t="str">
        <f t="shared" si="252"/>
        <v/>
      </c>
      <c r="PM18" s="495" t="str">
        <f t="shared" si="253"/>
        <v/>
      </c>
      <c r="PN18" s="491"/>
      <c r="PO18" s="492">
        <v>1</v>
      </c>
      <c r="PP18" s="493" t="str">
        <f t="shared" si="254"/>
        <v/>
      </c>
      <c r="PQ18" s="494" t="str">
        <f t="shared" si="255"/>
        <v/>
      </c>
      <c r="PR18" s="495" t="str">
        <f t="shared" si="256"/>
        <v/>
      </c>
      <c r="PS18" s="491"/>
      <c r="PT18" s="492">
        <v>1</v>
      </c>
      <c r="PU18" s="493" t="str">
        <f t="shared" si="257"/>
        <v/>
      </c>
      <c r="PV18" s="494" t="str">
        <f t="shared" si="258"/>
        <v/>
      </c>
      <c r="PW18" s="495" t="str">
        <f t="shared" si="259"/>
        <v/>
      </c>
      <c r="PX18" s="491"/>
      <c r="PY18" s="492">
        <v>1</v>
      </c>
      <c r="PZ18" s="493" t="str">
        <f t="shared" si="260"/>
        <v/>
      </c>
      <c r="QA18" s="494" t="str">
        <f t="shared" si="261"/>
        <v/>
      </c>
      <c r="QB18" s="495" t="str">
        <f t="shared" si="262"/>
        <v/>
      </c>
      <c r="QC18" s="491"/>
      <c r="QD18" s="492">
        <v>1</v>
      </c>
      <c r="QE18" s="493" t="str">
        <f t="shared" si="263"/>
        <v/>
      </c>
      <c r="QF18" s="494" t="str">
        <f t="shared" si="264"/>
        <v/>
      </c>
      <c r="QG18" s="495" t="str">
        <f t="shared" si="265"/>
        <v/>
      </c>
      <c r="QH18" s="491"/>
      <c r="QI18" s="492">
        <v>1</v>
      </c>
      <c r="QJ18" s="493" t="str">
        <f t="shared" si="266"/>
        <v/>
      </c>
      <c r="QK18" s="494" t="str">
        <f t="shared" si="267"/>
        <v/>
      </c>
      <c r="QL18" s="495" t="str">
        <f t="shared" si="268"/>
        <v/>
      </c>
      <c r="QM18" s="494"/>
    </row>
    <row r="19" spans="1:455" s="454" customFormat="1" ht="6.95" customHeight="1">
      <c r="A19" s="450"/>
      <c r="B19" s="451"/>
      <c r="C19" s="452"/>
      <c r="D19" s="453"/>
      <c r="E19" s="204"/>
      <c r="F19" s="205"/>
      <c r="G19" s="206"/>
      <c r="H19" s="197" t="str">
        <f>IFERROR(AVERAGE(H8:H18),"")</f>
        <v/>
      </c>
      <c r="I19" s="207"/>
      <c r="J19" s="204"/>
      <c r="K19" s="205"/>
      <c r="L19" s="206"/>
      <c r="M19" s="197" t="str">
        <f>IFERROR(AVERAGE(M8:M18),"")</f>
        <v/>
      </c>
      <c r="N19" s="207"/>
      <c r="O19" s="204"/>
      <c r="P19" s="205"/>
      <c r="Q19" s="206"/>
      <c r="R19" s="197" t="str">
        <f>IFERROR(AVERAGE(R8:R18),"")</f>
        <v/>
      </c>
      <c r="S19" s="207"/>
      <c r="T19" s="204"/>
      <c r="U19" s="205"/>
      <c r="V19" s="206"/>
      <c r="W19" s="197" t="str">
        <f>IFERROR(AVERAGE(W8:W18),"")</f>
        <v/>
      </c>
      <c r="X19" s="207"/>
      <c r="Y19" s="204"/>
      <c r="Z19" s="205"/>
      <c r="AA19" s="206"/>
      <c r="AB19" s="197" t="str">
        <f>IFERROR(AVERAGE(AB8:AB18),"")</f>
        <v/>
      </c>
      <c r="AC19" s="207"/>
      <c r="AD19" s="204"/>
      <c r="AE19" s="205"/>
      <c r="AF19" s="206"/>
      <c r="AG19" s="197" t="str">
        <f>IFERROR(AVERAGE(AG8:AG18),"")</f>
        <v/>
      </c>
      <c r="AH19" s="207"/>
      <c r="AI19" s="204"/>
      <c r="AJ19" s="205"/>
      <c r="AK19" s="206"/>
      <c r="AL19" s="197" t="str">
        <f>IFERROR(AVERAGE(AL8:AL18),"")</f>
        <v/>
      </c>
      <c r="AM19" s="207"/>
      <c r="AN19" s="204"/>
      <c r="AO19" s="205"/>
      <c r="AP19" s="206"/>
      <c r="AQ19" s="197" t="str">
        <f>IFERROR(AVERAGE(AQ8:AQ18),"")</f>
        <v/>
      </c>
      <c r="AR19" s="207"/>
      <c r="AS19" s="204"/>
      <c r="AT19" s="205"/>
      <c r="AU19" s="206"/>
      <c r="AV19" s="197" t="str">
        <f>IFERROR(AVERAGE(AV8:AV18),"")</f>
        <v/>
      </c>
      <c r="AW19" s="207"/>
      <c r="AX19" s="204"/>
      <c r="AY19" s="205"/>
      <c r="AZ19" s="206"/>
      <c r="BA19" s="197" t="str">
        <f>IFERROR(AVERAGE(BA8:BA18),"")</f>
        <v/>
      </c>
      <c r="BB19" s="207"/>
      <c r="BC19" s="204"/>
      <c r="BD19" s="205"/>
      <c r="BE19" s="206"/>
      <c r="BF19" s="197" t="str">
        <f>IFERROR(AVERAGE(BF8:BF18),"")</f>
        <v/>
      </c>
      <c r="BG19" s="207"/>
      <c r="BH19" s="204"/>
      <c r="BI19" s="205"/>
      <c r="BJ19" s="206"/>
      <c r="BK19" s="197" t="str">
        <f>IFERROR(AVERAGE(BK8:BK18),"")</f>
        <v/>
      </c>
      <c r="BL19" s="207"/>
      <c r="BM19" s="204"/>
      <c r="BN19" s="205"/>
      <c r="BO19" s="206"/>
      <c r="BP19" s="197" t="str">
        <f>IFERROR(AVERAGE(BP8:BP18),"")</f>
        <v/>
      </c>
      <c r="BQ19" s="207"/>
      <c r="BR19" s="204"/>
      <c r="BS19" s="205"/>
      <c r="BT19" s="206"/>
      <c r="BU19" s="197" t="str">
        <f>IFERROR(AVERAGE(BU8:BU18),"")</f>
        <v/>
      </c>
      <c r="BV19" s="207"/>
      <c r="BW19" s="204"/>
      <c r="BX19" s="205"/>
      <c r="BY19" s="206"/>
      <c r="BZ19" s="197" t="str">
        <f>IFERROR(AVERAGE(BZ8:BZ18),"")</f>
        <v/>
      </c>
      <c r="CA19" s="207"/>
      <c r="CB19" s="204"/>
      <c r="CC19" s="205"/>
      <c r="CD19" s="206"/>
      <c r="CE19" s="197" t="str">
        <f>IFERROR(AVERAGE(CE8:CE18),"")</f>
        <v/>
      </c>
      <c r="CF19" s="207"/>
      <c r="CG19" s="204"/>
      <c r="CH19" s="205"/>
      <c r="CI19" s="206"/>
      <c r="CJ19" s="197" t="str">
        <f>IFERROR(AVERAGE(CJ8:CJ18),"")</f>
        <v/>
      </c>
      <c r="CK19" s="207"/>
      <c r="CL19" s="204"/>
      <c r="CM19" s="205"/>
      <c r="CN19" s="206"/>
      <c r="CO19" s="197" t="str">
        <f>IFERROR(AVERAGE(CO8:CO18),"")</f>
        <v/>
      </c>
      <c r="CP19" s="207"/>
      <c r="CQ19" s="204"/>
      <c r="CR19" s="205"/>
      <c r="CS19" s="206"/>
      <c r="CT19" s="197" t="str">
        <f>IFERROR(AVERAGE(CT8:CT18),"")</f>
        <v/>
      </c>
      <c r="CU19" s="207"/>
      <c r="CV19" s="204"/>
      <c r="CW19" s="205"/>
      <c r="CX19" s="206"/>
      <c r="CY19" s="197" t="str">
        <f>IFERROR(AVERAGE(CY8:CY18),"")</f>
        <v/>
      </c>
      <c r="CZ19" s="207"/>
      <c r="DA19" s="204"/>
      <c r="DB19" s="205"/>
      <c r="DC19" s="206"/>
      <c r="DD19" s="197" t="str">
        <f>IFERROR(AVERAGE(DD8:DD18),"")</f>
        <v/>
      </c>
      <c r="DE19" s="207"/>
      <c r="DF19" s="204"/>
      <c r="DG19" s="205"/>
      <c r="DH19" s="206"/>
      <c r="DI19" s="197" t="str">
        <f>IFERROR(AVERAGE(DI8:DI18),"")</f>
        <v/>
      </c>
      <c r="DJ19" s="207"/>
      <c r="DK19" s="204"/>
      <c r="DL19" s="205"/>
      <c r="DM19" s="206"/>
      <c r="DN19" s="197" t="str">
        <f>IFERROR(AVERAGE(DN8:DN18),"")</f>
        <v/>
      </c>
      <c r="DO19" s="207"/>
      <c r="DP19" s="204"/>
      <c r="DQ19" s="205"/>
      <c r="DR19" s="206"/>
      <c r="DS19" s="197" t="str">
        <f>IFERROR(AVERAGE(DS8:DS18),"")</f>
        <v/>
      </c>
      <c r="DT19" s="207"/>
      <c r="DU19" s="204"/>
      <c r="DV19" s="205"/>
      <c r="DW19" s="206"/>
      <c r="DX19" s="197" t="str">
        <f>IFERROR(AVERAGE(DX8:DX18),"")</f>
        <v/>
      </c>
      <c r="DY19" s="207"/>
      <c r="DZ19" s="204"/>
      <c r="EA19" s="205"/>
      <c r="EB19" s="206"/>
      <c r="EC19" s="197" t="str">
        <f>IFERROR(AVERAGE(EC8:EC18),"")</f>
        <v/>
      </c>
      <c r="ED19" s="207"/>
      <c r="EE19" s="204"/>
      <c r="EF19" s="205"/>
      <c r="EG19" s="206"/>
      <c r="EH19" s="197" t="str">
        <f>IFERROR(AVERAGE(EH8:EH18),"")</f>
        <v/>
      </c>
      <c r="EI19" s="207"/>
      <c r="EJ19" s="204"/>
      <c r="EK19" s="205"/>
      <c r="EL19" s="206"/>
      <c r="EM19" s="197" t="str">
        <f>IFERROR(AVERAGE(EM8:EM18),"")</f>
        <v/>
      </c>
      <c r="EN19" s="207"/>
      <c r="EO19" s="204"/>
      <c r="EP19" s="205"/>
      <c r="EQ19" s="206"/>
      <c r="ER19" s="197" t="str">
        <f>IFERROR(AVERAGE(ER8:ER18),"")</f>
        <v/>
      </c>
      <c r="ES19" s="207"/>
      <c r="ET19" s="204"/>
      <c r="EU19" s="205"/>
      <c r="EV19" s="206"/>
      <c r="EW19" s="197" t="str">
        <f>IFERROR(AVERAGE(EW8:EW18),"")</f>
        <v/>
      </c>
      <c r="EX19" s="207"/>
      <c r="EY19" s="204"/>
      <c r="EZ19" s="205"/>
      <c r="FA19" s="206"/>
      <c r="FB19" s="197" t="str">
        <f>IFERROR(AVERAGE(FB8:FB18),"")</f>
        <v/>
      </c>
      <c r="FC19" s="207"/>
      <c r="FD19" s="204"/>
      <c r="FE19" s="205"/>
      <c r="FF19" s="206"/>
      <c r="FG19" s="197" t="str">
        <f>IFERROR(AVERAGE(FG8:FG18),"")</f>
        <v/>
      </c>
      <c r="FH19" s="207"/>
      <c r="FI19" s="204"/>
      <c r="FJ19" s="205"/>
      <c r="FK19" s="206"/>
      <c r="FL19" s="197" t="str">
        <f>IFERROR(AVERAGE(FL8:FL18),"")</f>
        <v/>
      </c>
      <c r="FM19" s="207"/>
      <c r="FN19" s="204"/>
      <c r="FO19" s="205"/>
      <c r="FP19" s="206"/>
      <c r="FQ19" s="197" t="str">
        <f>IFERROR(AVERAGE(FQ8:FQ18),"")</f>
        <v/>
      </c>
      <c r="FR19" s="207"/>
      <c r="FS19" s="204"/>
      <c r="FT19" s="205"/>
      <c r="FU19" s="206"/>
      <c r="FV19" s="197" t="str">
        <f>IFERROR(AVERAGE(FV8:FV18),"")</f>
        <v/>
      </c>
      <c r="FW19" s="207"/>
      <c r="FX19" s="204"/>
      <c r="FY19" s="205"/>
      <c r="FZ19" s="206"/>
      <c r="GA19" s="197" t="str">
        <f>IFERROR(AVERAGE(GA8:GA18),"")</f>
        <v/>
      </c>
      <c r="GB19" s="207"/>
      <c r="GC19" s="204"/>
      <c r="GD19" s="205"/>
      <c r="GE19" s="206"/>
      <c r="GF19" s="197" t="str">
        <f>IFERROR(AVERAGE(GF8:GF18),"")</f>
        <v/>
      </c>
      <c r="GG19" s="207"/>
      <c r="GH19" s="204"/>
      <c r="GI19" s="205"/>
      <c r="GJ19" s="206"/>
      <c r="GK19" s="197" t="str">
        <f>IFERROR(AVERAGE(GK8:GK18),"")</f>
        <v/>
      </c>
      <c r="GL19" s="207"/>
      <c r="GM19" s="204"/>
      <c r="GN19" s="205"/>
      <c r="GO19" s="206"/>
      <c r="GP19" s="197" t="str">
        <f>IFERROR(AVERAGE(GP8:GP18),"")</f>
        <v/>
      </c>
      <c r="GQ19" s="207"/>
      <c r="GR19" s="204"/>
      <c r="GS19" s="205"/>
      <c r="GT19" s="206"/>
      <c r="GU19" s="197" t="str">
        <f>IFERROR(AVERAGE(GU8:GU18),"")</f>
        <v/>
      </c>
      <c r="GV19" s="207"/>
      <c r="GW19" s="204"/>
      <c r="GX19" s="205"/>
      <c r="GY19" s="206"/>
      <c r="GZ19" s="197" t="str">
        <f>IFERROR(AVERAGE(GZ8:GZ18),"")</f>
        <v/>
      </c>
      <c r="HA19" s="207"/>
      <c r="HB19" s="204"/>
      <c r="HC19" s="205"/>
      <c r="HD19" s="206"/>
      <c r="HE19" s="197" t="str">
        <f>IFERROR(AVERAGE(HE8:HE18),"")</f>
        <v/>
      </c>
      <c r="HF19" s="207"/>
      <c r="HG19" s="204"/>
      <c r="HH19" s="205"/>
      <c r="HI19" s="206"/>
      <c r="HJ19" s="197" t="str">
        <f>IFERROR(AVERAGE(HJ8:HJ18),"")</f>
        <v/>
      </c>
      <c r="HK19" s="207"/>
      <c r="HL19" s="204"/>
      <c r="HM19" s="205"/>
      <c r="HN19" s="206"/>
      <c r="HO19" s="197" t="str">
        <f>IFERROR(AVERAGE(HO8:HO18),"")</f>
        <v/>
      </c>
      <c r="HP19" s="207"/>
      <c r="HQ19" s="204"/>
      <c r="HR19" s="205"/>
      <c r="HS19" s="206"/>
      <c r="HT19" s="197" t="str">
        <f>IFERROR(AVERAGE(HT8:HT18),"")</f>
        <v/>
      </c>
      <c r="HU19" s="207"/>
      <c r="HV19" s="204"/>
      <c r="HW19" s="205"/>
      <c r="HX19" s="206"/>
      <c r="HY19" s="197" t="str">
        <f>IFERROR(AVERAGE(HY8:HY18),"")</f>
        <v/>
      </c>
      <c r="HZ19" s="207"/>
      <c r="IA19" s="204"/>
      <c r="IB19" s="205"/>
      <c r="IC19" s="206"/>
      <c r="ID19" s="197" t="str">
        <f>IFERROR(AVERAGE(ID8:ID18),"")</f>
        <v/>
      </c>
      <c r="IE19" s="207"/>
      <c r="IF19" s="204"/>
      <c r="IG19" s="205"/>
      <c r="IH19" s="206"/>
      <c r="II19" s="197" t="str">
        <f>IFERROR(AVERAGE(II8:II18),"")</f>
        <v/>
      </c>
      <c r="IJ19" s="207"/>
      <c r="IK19" s="204"/>
      <c r="IL19" s="205"/>
      <c r="IM19" s="206"/>
      <c r="IN19" s="197" t="str">
        <f>IFERROR(AVERAGE(IN8:IN18),"")</f>
        <v/>
      </c>
      <c r="IO19" s="207"/>
      <c r="IP19" s="204"/>
      <c r="IQ19" s="205"/>
      <c r="IR19" s="206"/>
      <c r="IS19" s="197" t="str">
        <f>IFERROR(AVERAGE(IS8:IS18),"")</f>
        <v/>
      </c>
      <c r="IT19" s="207"/>
      <c r="IU19" s="204"/>
      <c r="IV19" s="205"/>
      <c r="IW19" s="206"/>
      <c r="IX19" s="197" t="str">
        <f>IFERROR(AVERAGE(IX8:IX18),"")</f>
        <v/>
      </c>
      <c r="IY19" s="207"/>
      <c r="IZ19" s="204"/>
      <c r="JA19" s="205"/>
      <c r="JB19" s="206"/>
      <c r="JC19" s="197" t="str">
        <f>IFERROR(AVERAGE(JC8:JC18),"")</f>
        <v/>
      </c>
      <c r="JD19" s="207"/>
      <c r="JE19" s="204"/>
      <c r="JF19" s="205"/>
      <c r="JG19" s="206"/>
      <c r="JH19" s="197" t="str">
        <f>IFERROR(AVERAGE(JH8:JH18),"")</f>
        <v/>
      </c>
      <c r="JI19" s="207"/>
      <c r="JJ19" s="204"/>
      <c r="JK19" s="205"/>
      <c r="JL19" s="206"/>
      <c r="JM19" s="197" t="str">
        <f>IFERROR(AVERAGE(JM8:JM18),"")</f>
        <v/>
      </c>
      <c r="JN19" s="207"/>
      <c r="JO19" s="204"/>
      <c r="JP19" s="205"/>
      <c r="JQ19" s="206"/>
      <c r="JR19" s="197" t="str">
        <f>IFERROR(AVERAGE(JR8:JR18),"")</f>
        <v/>
      </c>
      <c r="JS19" s="207"/>
      <c r="JT19" s="204"/>
      <c r="JU19" s="205"/>
      <c r="JV19" s="206"/>
      <c r="JW19" s="197" t="str">
        <f>IFERROR(AVERAGE(JW8:JW18),"")</f>
        <v/>
      </c>
      <c r="JX19" s="207"/>
      <c r="JY19" s="204"/>
      <c r="JZ19" s="205"/>
      <c r="KA19" s="206"/>
      <c r="KB19" s="197" t="str">
        <f>IFERROR(AVERAGE(KB8:KB18),"")</f>
        <v/>
      </c>
      <c r="KC19" s="207"/>
      <c r="KD19" s="204"/>
      <c r="KE19" s="205"/>
      <c r="KF19" s="206"/>
      <c r="KG19" s="197" t="str">
        <f>IFERROR(AVERAGE(KG8:KG18),"")</f>
        <v/>
      </c>
      <c r="KH19" s="207"/>
      <c r="KI19" s="204"/>
      <c r="KJ19" s="205"/>
      <c r="KK19" s="206"/>
      <c r="KL19" s="197" t="str">
        <f>IFERROR(AVERAGE(KL8:KL18),"")</f>
        <v/>
      </c>
      <c r="KM19" s="207"/>
      <c r="KN19" s="204"/>
      <c r="KO19" s="205"/>
      <c r="KP19" s="206"/>
      <c r="KQ19" s="197" t="str">
        <f>IFERROR(AVERAGE(KQ8:KQ18),"")</f>
        <v/>
      </c>
      <c r="KR19" s="207"/>
      <c r="KS19" s="204"/>
      <c r="KT19" s="205"/>
      <c r="KU19" s="206"/>
      <c r="KV19" s="197" t="str">
        <f>IFERROR(AVERAGE(KV8:KV18),"")</f>
        <v/>
      </c>
      <c r="KW19" s="207"/>
      <c r="KX19" s="204"/>
      <c r="KY19" s="205"/>
      <c r="KZ19" s="206"/>
      <c r="LA19" s="197" t="str">
        <f>IFERROR(AVERAGE(LA8:LA18),"")</f>
        <v/>
      </c>
      <c r="LB19" s="207"/>
      <c r="LC19" s="204"/>
      <c r="LD19" s="205"/>
      <c r="LE19" s="206"/>
      <c r="LF19" s="197" t="str">
        <f>IFERROR(AVERAGE(LF8:LF18),"")</f>
        <v/>
      </c>
      <c r="LG19" s="207"/>
      <c r="LH19" s="204"/>
      <c r="LI19" s="205"/>
      <c r="LJ19" s="206"/>
      <c r="LK19" s="197" t="str">
        <f>IFERROR(AVERAGE(LK8:LK18),"")</f>
        <v/>
      </c>
      <c r="LL19" s="207"/>
      <c r="LM19" s="204"/>
      <c r="LN19" s="205"/>
      <c r="LO19" s="206"/>
      <c r="LP19" s="197" t="str">
        <f>IFERROR(AVERAGE(LP8:LP18),"")</f>
        <v/>
      </c>
      <c r="LQ19" s="207"/>
      <c r="LR19" s="204"/>
      <c r="LS19" s="205"/>
      <c r="LT19" s="206"/>
      <c r="LU19" s="197" t="str">
        <f>IFERROR(AVERAGE(LU8:LU18),"")</f>
        <v/>
      </c>
      <c r="LV19" s="207"/>
      <c r="LW19" s="204"/>
      <c r="LX19" s="205"/>
      <c r="LY19" s="206"/>
      <c r="LZ19" s="197" t="str">
        <f>IFERROR(AVERAGE(LZ8:LZ18),"")</f>
        <v/>
      </c>
      <c r="MA19" s="207"/>
      <c r="MB19" s="204"/>
      <c r="MC19" s="205"/>
      <c r="MD19" s="206"/>
      <c r="ME19" s="197" t="str">
        <f>IFERROR(AVERAGE(ME8:ME18),"")</f>
        <v/>
      </c>
      <c r="MF19" s="207"/>
      <c r="MG19" s="204"/>
      <c r="MH19" s="205"/>
      <c r="MI19" s="206"/>
      <c r="MJ19" s="197" t="str">
        <f>IFERROR(AVERAGE(MJ8:MJ18),"")</f>
        <v/>
      </c>
      <c r="MK19" s="207"/>
      <c r="ML19" s="204"/>
      <c r="MM19" s="205"/>
      <c r="MN19" s="206"/>
      <c r="MO19" s="197" t="str">
        <f>IFERROR(AVERAGE(MO8:MO18),"")</f>
        <v/>
      </c>
      <c r="MP19" s="207"/>
      <c r="MQ19" s="204"/>
      <c r="MR19" s="205"/>
      <c r="MS19" s="206"/>
      <c r="MT19" s="197" t="str">
        <f>IFERROR(AVERAGE(MT8:MT18),"")</f>
        <v/>
      </c>
      <c r="MU19" s="207"/>
      <c r="MV19" s="204"/>
      <c r="MW19" s="205"/>
      <c r="MX19" s="206"/>
      <c r="MY19" s="197" t="str">
        <f>IFERROR(AVERAGE(MY8:MY18),"")</f>
        <v/>
      </c>
      <c r="MZ19" s="207"/>
      <c r="NA19" s="204"/>
      <c r="NB19" s="205"/>
      <c r="NC19" s="206"/>
      <c r="ND19" s="197" t="str">
        <f>IFERROR(AVERAGE(ND8:ND18),"")</f>
        <v/>
      </c>
      <c r="NE19" s="207"/>
      <c r="NF19" s="204"/>
      <c r="NG19" s="205"/>
      <c r="NH19" s="206"/>
      <c r="NI19" s="197" t="str">
        <f>IFERROR(AVERAGE(NI8:NI18),"")</f>
        <v/>
      </c>
      <c r="NJ19" s="207"/>
      <c r="NK19" s="204"/>
      <c r="NL19" s="205"/>
      <c r="NM19" s="206"/>
      <c r="NN19" s="197" t="str">
        <f>IFERROR(AVERAGE(NN8:NN18),"")</f>
        <v/>
      </c>
      <c r="NO19" s="207"/>
      <c r="NP19" s="204"/>
      <c r="NQ19" s="205"/>
      <c r="NR19" s="206"/>
      <c r="NS19" s="197" t="str">
        <f>IFERROR(AVERAGE(NS8:NS18),"")</f>
        <v/>
      </c>
      <c r="NT19" s="207"/>
      <c r="NU19" s="204"/>
      <c r="NV19" s="205"/>
      <c r="NW19" s="206"/>
      <c r="NX19" s="197" t="str">
        <f>IFERROR(AVERAGE(NX8:NX18),"")</f>
        <v/>
      </c>
      <c r="NY19" s="207"/>
      <c r="NZ19" s="204"/>
      <c r="OA19" s="205"/>
      <c r="OB19" s="206"/>
      <c r="OC19" s="197" t="str">
        <f>IFERROR(AVERAGE(OC8:OC18),"")</f>
        <v/>
      </c>
      <c r="OD19" s="207"/>
      <c r="OE19" s="204"/>
      <c r="OF19" s="205"/>
      <c r="OG19" s="206"/>
      <c r="OH19" s="197" t="str">
        <f>IFERROR(AVERAGE(OH8:OH18),"")</f>
        <v/>
      </c>
      <c r="OI19" s="207"/>
      <c r="OJ19" s="204"/>
      <c r="OK19" s="205"/>
      <c r="OL19" s="206"/>
      <c r="OM19" s="197" t="str">
        <f>IFERROR(AVERAGE(OM8:OM18),"")</f>
        <v/>
      </c>
      <c r="ON19" s="207"/>
      <c r="OO19" s="204"/>
      <c r="OP19" s="205"/>
      <c r="OQ19" s="206"/>
      <c r="OR19" s="197" t="str">
        <f>IFERROR(AVERAGE(OR8:OR18),"")</f>
        <v/>
      </c>
      <c r="OS19" s="207"/>
      <c r="OT19" s="204"/>
      <c r="OU19" s="205"/>
      <c r="OV19" s="206"/>
      <c r="OW19" s="197" t="str">
        <f>IFERROR(AVERAGE(OW8:OW18),"")</f>
        <v/>
      </c>
      <c r="OX19" s="207"/>
      <c r="OY19" s="204"/>
      <c r="OZ19" s="205"/>
      <c r="PA19" s="206"/>
      <c r="PB19" s="197" t="str">
        <f>IFERROR(AVERAGE(PB8:PB18),"")</f>
        <v/>
      </c>
      <c r="PC19" s="207"/>
      <c r="PD19" s="204"/>
      <c r="PE19" s="205"/>
      <c r="PF19" s="206"/>
      <c r="PG19" s="197" t="str">
        <f>IFERROR(AVERAGE(PG8:PG18),"")</f>
        <v/>
      </c>
      <c r="PH19" s="207"/>
      <c r="PI19" s="204"/>
      <c r="PJ19" s="205"/>
      <c r="PK19" s="206"/>
      <c r="PL19" s="197" t="str">
        <f>IFERROR(AVERAGE(PL8:PL18),"")</f>
        <v/>
      </c>
      <c r="PM19" s="207"/>
      <c r="PN19" s="204"/>
      <c r="PO19" s="205"/>
      <c r="PP19" s="206"/>
      <c r="PQ19" s="197" t="str">
        <f>IFERROR(AVERAGE(PQ8:PQ18),"")</f>
        <v/>
      </c>
      <c r="PR19" s="207"/>
      <c r="PS19" s="204"/>
      <c r="PT19" s="205"/>
      <c r="PU19" s="206"/>
      <c r="PV19" s="197" t="str">
        <f>IFERROR(AVERAGE(PV8:PV18),"")</f>
        <v/>
      </c>
      <c r="PW19" s="207"/>
      <c r="PX19" s="204"/>
      <c r="PY19" s="205"/>
      <c r="PZ19" s="206"/>
      <c r="QA19" s="197" t="str">
        <f>IFERROR(AVERAGE(QA8:QA18),"")</f>
        <v/>
      </c>
      <c r="QB19" s="207"/>
      <c r="QC19" s="204"/>
      <c r="QD19" s="205"/>
      <c r="QE19" s="206"/>
      <c r="QF19" s="197" t="str">
        <f>IFERROR(AVERAGE(QF8:QF18),"")</f>
        <v/>
      </c>
      <c r="QG19" s="207"/>
      <c r="QH19" s="204"/>
      <c r="QI19" s="205"/>
      <c r="QJ19" s="206"/>
      <c r="QK19" s="197" t="str">
        <f>IFERROR(AVERAGE(QK8:QK18),"")</f>
        <v/>
      </c>
      <c r="QL19" s="207"/>
      <c r="QM19" s="197"/>
    </row>
    <row r="20" spans="1:455" ht="49.5" customHeight="1">
      <c r="A20" s="953" t="s">
        <v>412</v>
      </c>
      <c r="B20" s="468" t="s">
        <v>413</v>
      </c>
      <c r="C20" s="469" t="s">
        <v>414</v>
      </c>
      <c r="D20" s="470">
        <v>385724</v>
      </c>
      <c r="E20" s="471"/>
      <c r="F20" s="472"/>
      <c r="G20" s="497" t="str">
        <f t="shared" ref="G20:G48" si="270">+IF(E20&gt;0,E20/F20,"")</f>
        <v/>
      </c>
      <c r="H20" s="474" t="str">
        <f t="shared" ref="H20:H44" si="271">IFERROR(G20/D20,"")</f>
        <v/>
      </c>
      <c r="I20" s="475" t="str">
        <f t="shared" ref="I20:I38" si="272">IF(E20&gt;0,IF(G20&lt;=$D20,"CUMPLE","NO CUMPLE"),"")</f>
        <v/>
      </c>
      <c r="J20" s="471"/>
      <c r="K20" s="472"/>
      <c r="L20" s="497" t="str">
        <f t="shared" ref="L20:L38" si="273">+IF(J20&gt;0,J20/K20,"")</f>
        <v/>
      </c>
      <c r="M20" s="474" t="str">
        <f t="shared" ref="M20:M35" si="274">IFERROR(L20/I20,"")</f>
        <v/>
      </c>
      <c r="N20" s="475" t="str">
        <f t="shared" ref="N20:N38" si="275">IF(J20&gt;0,IF(L20&lt;=$D20,"CUMPLE","NO CUMPLE"),"")</f>
        <v/>
      </c>
      <c r="O20" s="471"/>
      <c r="P20" s="472"/>
      <c r="Q20" s="497" t="str">
        <f t="shared" ref="Q20:Q38" si="276">+IF(O20&gt;0,O20/P20,"")</f>
        <v/>
      </c>
      <c r="R20" s="474" t="str">
        <f t="shared" ref="R20:R35" si="277">IFERROR(Q20/N20,"")</f>
        <v/>
      </c>
      <c r="S20" s="475" t="str">
        <f t="shared" ref="S20:S38" si="278">IF(O20&gt;0,IF(Q20&lt;=$D20,"CUMPLE","NO CUMPLE"),"")</f>
        <v/>
      </c>
      <c r="T20" s="471"/>
      <c r="U20" s="472"/>
      <c r="V20" s="497" t="str">
        <f t="shared" ref="V20:V38" si="279">+IF(T20&gt;0,T20/U20,"")</f>
        <v/>
      </c>
      <c r="W20" s="474" t="str">
        <f t="shared" ref="W20:W35" si="280">IFERROR(V20/S20,"")</f>
        <v/>
      </c>
      <c r="X20" s="475" t="str">
        <f t="shared" ref="X20:X38" si="281">IF(T20&gt;0,IF(V20&lt;=$D20,"CUMPLE","NO CUMPLE"),"")</f>
        <v/>
      </c>
      <c r="Y20" s="471"/>
      <c r="Z20" s="472"/>
      <c r="AA20" s="497" t="str">
        <f t="shared" ref="AA20:AA38" si="282">+IF(Y20&gt;0,Y20/Z20,"")</f>
        <v/>
      </c>
      <c r="AB20" s="474" t="str">
        <f t="shared" ref="AB20:AB35" si="283">IFERROR(AA20/X20,"")</f>
        <v/>
      </c>
      <c r="AC20" s="475" t="str">
        <f t="shared" ref="AC20:AC38" si="284">IF(Y20&gt;0,IF(AA20&lt;=$D20,"CUMPLE","NO CUMPLE"),"")</f>
        <v/>
      </c>
      <c r="AD20" s="471"/>
      <c r="AE20" s="472"/>
      <c r="AF20" s="497" t="str">
        <f t="shared" ref="AF20:AF38" si="285">+IF(AD20&gt;0,AD20/AE20,"")</f>
        <v/>
      </c>
      <c r="AG20" s="474" t="str">
        <f t="shared" ref="AG20:AG35" si="286">IFERROR(AF20/AC20,"")</f>
        <v/>
      </c>
      <c r="AH20" s="475" t="str">
        <f t="shared" ref="AH20:AH38" si="287">IF(AD20&gt;0,IF(AF20&lt;=$D20,"CUMPLE","NO CUMPLE"),"")</f>
        <v/>
      </c>
      <c r="AI20" s="471"/>
      <c r="AJ20" s="472"/>
      <c r="AK20" s="497" t="str">
        <f t="shared" ref="AK20:AK38" si="288">+IF(AI20&gt;0,AI20/AJ20,"")</f>
        <v/>
      </c>
      <c r="AL20" s="474" t="str">
        <f t="shared" ref="AL20:AL35" si="289">IFERROR(AK20/AH20,"")</f>
        <v/>
      </c>
      <c r="AM20" s="475" t="str">
        <f t="shared" ref="AM20:AM38" si="290">IF(AI20&gt;0,IF(AK20&lt;=$D20,"CUMPLE","NO CUMPLE"),"")</f>
        <v/>
      </c>
      <c r="AN20" s="471"/>
      <c r="AO20" s="472"/>
      <c r="AP20" s="497" t="str">
        <f t="shared" ref="AP20:AP38" si="291">+IF(AN20&gt;0,AN20/AO20,"")</f>
        <v/>
      </c>
      <c r="AQ20" s="474" t="str">
        <f t="shared" ref="AQ20:AQ35" si="292">IFERROR(AP20/AM20,"")</f>
        <v/>
      </c>
      <c r="AR20" s="475" t="str">
        <f t="shared" ref="AR20:AR38" si="293">IF(AN20&gt;0,IF(AP20&lt;=$D20,"CUMPLE","NO CUMPLE"),"")</f>
        <v/>
      </c>
      <c r="AS20" s="471"/>
      <c r="AT20" s="472"/>
      <c r="AU20" s="497" t="str">
        <f t="shared" ref="AU20:AU38" si="294">+IF(AS20&gt;0,AS20/AT20,"")</f>
        <v/>
      </c>
      <c r="AV20" s="474" t="str">
        <f t="shared" ref="AV20:AV35" si="295">IFERROR(AU20/AR20,"")</f>
        <v/>
      </c>
      <c r="AW20" s="475" t="str">
        <f t="shared" ref="AW20:AW38" si="296">IF(AS20&gt;0,IF(AU20&lt;=$D20,"CUMPLE","NO CUMPLE"),"")</f>
        <v/>
      </c>
      <c r="AX20" s="471"/>
      <c r="AY20" s="472"/>
      <c r="AZ20" s="497" t="str">
        <f t="shared" ref="AZ20:AZ38" si="297">+IF(AX20&gt;0,AX20/AY20,"")</f>
        <v/>
      </c>
      <c r="BA20" s="474" t="str">
        <f t="shared" ref="BA20:BA35" si="298">IFERROR(AZ20/AW20,"")</f>
        <v/>
      </c>
      <c r="BB20" s="475" t="str">
        <f t="shared" ref="BB20:BB38" si="299">IF(AX20&gt;0,IF(AZ20&lt;=$D20,"CUMPLE","NO CUMPLE"),"")</f>
        <v/>
      </c>
      <c r="BC20" s="471"/>
      <c r="BD20" s="472"/>
      <c r="BE20" s="497" t="str">
        <f t="shared" ref="BE20:BE38" si="300">+IF(BC20&gt;0,BC20/BD20,"")</f>
        <v/>
      </c>
      <c r="BF20" s="474" t="str">
        <f t="shared" ref="BF20:BF35" si="301">IFERROR(BE20/BB20,"")</f>
        <v/>
      </c>
      <c r="BG20" s="475" t="str">
        <f t="shared" ref="BG20:BG38" si="302">IF(BC20&gt;0,IF(BE20&lt;=$D20,"CUMPLE","NO CUMPLE"),"")</f>
        <v/>
      </c>
      <c r="BH20" s="471"/>
      <c r="BI20" s="472"/>
      <c r="BJ20" s="497" t="str">
        <f t="shared" ref="BJ20:BJ38" si="303">+IF(BH20&gt;0,BH20/BI20,"")</f>
        <v/>
      </c>
      <c r="BK20" s="474" t="str">
        <f t="shared" ref="BK20:BK35" si="304">IFERROR(BJ20/BG20,"")</f>
        <v/>
      </c>
      <c r="BL20" s="475" t="str">
        <f t="shared" ref="BL20:BL38" si="305">IF(BH20&gt;0,IF(BJ20&lt;=$D20,"CUMPLE","NO CUMPLE"),"")</f>
        <v/>
      </c>
      <c r="BM20" s="471"/>
      <c r="BN20" s="472"/>
      <c r="BO20" s="497" t="str">
        <f t="shared" ref="BO20:BO38" si="306">+IF(BM20&gt;0,BM20/BN20,"")</f>
        <v/>
      </c>
      <c r="BP20" s="474" t="str">
        <f t="shared" ref="BP20:BP35" si="307">IFERROR(BO20/BL20,"")</f>
        <v/>
      </c>
      <c r="BQ20" s="475" t="str">
        <f t="shared" ref="BQ20:BQ38" si="308">IF(BM20&gt;0,IF(BO20&lt;=$D20,"CUMPLE","NO CUMPLE"),"")</f>
        <v/>
      </c>
      <c r="BR20" s="471"/>
      <c r="BS20" s="472"/>
      <c r="BT20" s="497" t="str">
        <f t="shared" ref="BT20:BT38" si="309">+IF(BR20&gt;0,BR20/BS20,"")</f>
        <v/>
      </c>
      <c r="BU20" s="474" t="str">
        <f t="shared" ref="BU20:BU35" si="310">IFERROR(BT20/BQ20,"")</f>
        <v/>
      </c>
      <c r="BV20" s="475" t="str">
        <f t="shared" ref="BV20:BV38" si="311">IF(BR20&gt;0,IF(BT20&lt;=$D20,"CUMPLE","NO CUMPLE"),"")</f>
        <v/>
      </c>
      <c r="BW20" s="471"/>
      <c r="BX20" s="472"/>
      <c r="BY20" s="497" t="str">
        <f t="shared" ref="BY20:BY38" si="312">+IF(BW20&gt;0,BW20/BX20,"")</f>
        <v/>
      </c>
      <c r="BZ20" s="474" t="str">
        <f t="shared" ref="BZ20:BZ35" si="313">IFERROR(BY20/BV20,"")</f>
        <v/>
      </c>
      <c r="CA20" s="475" t="str">
        <f t="shared" ref="CA20:CA38" si="314">IF(BW20&gt;0,IF(BY20&lt;=$D20,"CUMPLE","NO CUMPLE"),"")</f>
        <v/>
      </c>
      <c r="CB20" s="471"/>
      <c r="CC20" s="472"/>
      <c r="CD20" s="497" t="str">
        <f t="shared" ref="CD20:CD38" si="315">+IF(CB20&gt;0,CB20/CC20,"")</f>
        <v/>
      </c>
      <c r="CE20" s="474" t="str">
        <f t="shared" ref="CE20:CE35" si="316">IFERROR(CD20/CA20,"")</f>
        <v/>
      </c>
      <c r="CF20" s="475" t="str">
        <f t="shared" ref="CF20:CF38" si="317">IF(CB20&gt;0,IF(CD20&lt;=$D20,"CUMPLE","NO CUMPLE"),"")</f>
        <v/>
      </c>
      <c r="CG20" s="471"/>
      <c r="CH20" s="472"/>
      <c r="CI20" s="497" t="str">
        <f t="shared" ref="CI20:CI38" si="318">+IF(CG20&gt;0,CG20/CH20,"")</f>
        <v/>
      </c>
      <c r="CJ20" s="474" t="str">
        <f t="shared" ref="CJ20:CJ35" si="319">IFERROR(CI20/CF20,"")</f>
        <v/>
      </c>
      <c r="CK20" s="475" t="str">
        <f t="shared" ref="CK20:CK38" si="320">IF(CG20&gt;0,IF(CI20&lt;=$D20,"CUMPLE","NO CUMPLE"),"")</f>
        <v/>
      </c>
      <c r="CL20" s="471"/>
      <c r="CM20" s="472"/>
      <c r="CN20" s="497" t="str">
        <f t="shared" ref="CN20:CN38" si="321">+IF(CL20&gt;0,CL20/CM20,"")</f>
        <v/>
      </c>
      <c r="CO20" s="474" t="str">
        <f t="shared" ref="CO20:CO35" si="322">IFERROR(CN20/CK20,"")</f>
        <v/>
      </c>
      <c r="CP20" s="475" t="str">
        <f t="shared" ref="CP20:CP38" si="323">IF(CL20&gt;0,IF(CN20&lt;=$D20,"CUMPLE","NO CUMPLE"),"")</f>
        <v/>
      </c>
      <c r="CQ20" s="471"/>
      <c r="CR20" s="472"/>
      <c r="CS20" s="497" t="str">
        <f t="shared" ref="CS20:CS38" si="324">+IF(CQ20&gt;0,CQ20/CR20,"")</f>
        <v/>
      </c>
      <c r="CT20" s="474" t="str">
        <f t="shared" ref="CT20:CT35" si="325">IFERROR(CS20/CP20,"")</f>
        <v/>
      </c>
      <c r="CU20" s="475" t="str">
        <f t="shared" ref="CU20:CU38" si="326">IF(CQ20&gt;0,IF(CS20&lt;=$D20,"CUMPLE","NO CUMPLE"),"")</f>
        <v/>
      </c>
      <c r="CV20" s="471"/>
      <c r="CW20" s="472"/>
      <c r="CX20" s="497" t="str">
        <f t="shared" ref="CX20:CX38" si="327">+IF(CV20&gt;0,CV20/CW20,"")</f>
        <v/>
      </c>
      <c r="CY20" s="474" t="str">
        <f t="shared" ref="CY20:CY35" si="328">IFERROR(CX20/CU20,"")</f>
        <v/>
      </c>
      <c r="CZ20" s="475" t="str">
        <f t="shared" ref="CZ20:CZ38" si="329">IF(CV20&gt;0,IF(CX20&lt;=$D20,"CUMPLE","NO CUMPLE"),"")</f>
        <v/>
      </c>
      <c r="DA20" s="471"/>
      <c r="DB20" s="472"/>
      <c r="DC20" s="497" t="str">
        <f t="shared" ref="DC20:DC38" si="330">+IF(DA20&gt;0,DA20/DB20,"")</f>
        <v/>
      </c>
      <c r="DD20" s="474" t="str">
        <f t="shared" ref="DD20:DD35" si="331">IFERROR(DC20/CZ20,"")</f>
        <v/>
      </c>
      <c r="DE20" s="475" t="str">
        <f t="shared" ref="DE20:DE38" si="332">IF(DA20&gt;0,IF(DC20&lt;=$D20,"CUMPLE","NO CUMPLE"),"")</f>
        <v/>
      </c>
      <c r="DF20" s="471"/>
      <c r="DG20" s="472"/>
      <c r="DH20" s="497" t="str">
        <f t="shared" ref="DH20:DH38" si="333">+IF(DF20&gt;0,DF20/DG20,"")</f>
        <v/>
      </c>
      <c r="DI20" s="474" t="str">
        <f t="shared" ref="DI20:DI35" si="334">IFERROR(DH20/DE20,"")</f>
        <v/>
      </c>
      <c r="DJ20" s="475" t="str">
        <f t="shared" ref="DJ20:DJ38" si="335">IF(DF20&gt;0,IF(DH20&lt;=$D20,"CUMPLE","NO CUMPLE"),"")</f>
        <v/>
      </c>
      <c r="DK20" s="471"/>
      <c r="DL20" s="472"/>
      <c r="DM20" s="497" t="str">
        <f t="shared" ref="DM20:DM38" si="336">+IF(DK20&gt;0,DK20/DL20,"")</f>
        <v/>
      </c>
      <c r="DN20" s="474" t="str">
        <f t="shared" ref="DN20:DN35" si="337">IFERROR(DM20/DJ20,"")</f>
        <v/>
      </c>
      <c r="DO20" s="475" t="str">
        <f t="shared" ref="DO20:DO38" si="338">IF(DK20&gt;0,IF(DM20&lt;=$D20,"CUMPLE","NO CUMPLE"),"")</f>
        <v/>
      </c>
      <c r="DP20" s="471"/>
      <c r="DQ20" s="472"/>
      <c r="DR20" s="497" t="str">
        <f t="shared" ref="DR20:DR38" si="339">+IF(DP20&gt;0,DP20/DQ20,"")</f>
        <v/>
      </c>
      <c r="DS20" s="474" t="str">
        <f t="shared" ref="DS20:DS35" si="340">IFERROR(DR20/DO20,"")</f>
        <v/>
      </c>
      <c r="DT20" s="475" t="str">
        <f t="shared" ref="DT20:DT38" si="341">IF(DP20&gt;0,IF(DR20&lt;=$D20,"CUMPLE","NO CUMPLE"),"")</f>
        <v/>
      </c>
      <c r="DU20" s="471"/>
      <c r="DV20" s="472"/>
      <c r="DW20" s="497" t="str">
        <f t="shared" ref="DW20:DW38" si="342">+IF(DU20&gt;0,DU20/DV20,"")</f>
        <v/>
      </c>
      <c r="DX20" s="474" t="str">
        <f t="shared" ref="DX20:DX35" si="343">IFERROR(DW20/DT20,"")</f>
        <v/>
      </c>
      <c r="DY20" s="475" t="str">
        <f t="shared" ref="DY20:DY38" si="344">IF(DU20&gt;0,IF(DW20&lt;=$D20,"CUMPLE","NO CUMPLE"),"")</f>
        <v/>
      </c>
      <c r="DZ20" s="471"/>
      <c r="EA20" s="472"/>
      <c r="EB20" s="497" t="str">
        <f t="shared" ref="EB20:EB38" si="345">+IF(DZ20&gt;0,DZ20/EA20,"")</f>
        <v/>
      </c>
      <c r="EC20" s="474" t="str">
        <f t="shared" ref="EC20:EC35" si="346">IFERROR(EB20/DY20,"")</f>
        <v/>
      </c>
      <c r="ED20" s="475" t="str">
        <f t="shared" ref="ED20:ED38" si="347">IF(DZ20&gt;0,IF(EB20&lt;=$D20,"CUMPLE","NO CUMPLE"),"")</f>
        <v/>
      </c>
      <c r="EE20" s="471"/>
      <c r="EF20" s="472"/>
      <c r="EG20" s="497" t="str">
        <f t="shared" ref="EG20:EG38" si="348">+IF(EE20&gt;0,EE20/EF20,"")</f>
        <v/>
      </c>
      <c r="EH20" s="474" t="str">
        <f t="shared" ref="EH20:EH35" si="349">IFERROR(EG20/ED20,"")</f>
        <v/>
      </c>
      <c r="EI20" s="475" t="str">
        <f t="shared" ref="EI20:EI38" si="350">IF(EE20&gt;0,IF(EG20&lt;=$D20,"CUMPLE","NO CUMPLE"),"")</f>
        <v/>
      </c>
      <c r="EJ20" s="471"/>
      <c r="EK20" s="472"/>
      <c r="EL20" s="497" t="str">
        <f t="shared" ref="EL20:EL38" si="351">+IF(EJ20&gt;0,EJ20/EK20,"")</f>
        <v/>
      </c>
      <c r="EM20" s="474" t="str">
        <f t="shared" ref="EM20:EM35" si="352">IFERROR(EL20/EI20,"")</f>
        <v/>
      </c>
      <c r="EN20" s="475" t="str">
        <f t="shared" ref="EN20:EN38" si="353">IF(EJ20&gt;0,IF(EL20&lt;=$D20,"CUMPLE","NO CUMPLE"),"")</f>
        <v/>
      </c>
      <c r="EO20" s="471"/>
      <c r="EP20" s="472"/>
      <c r="EQ20" s="497" t="str">
        <f t="shared" ref="EQ20:EQ38" si="354">+IF(EO20&gt;0,EO20/EP20,"")</f>
        <v/>
      </c>
      <c r="ER20" s="474" t="str">
        <f t="shared" ref="ER20:ER35" si="355">IFERROR(EQ20/EN20,"")</f>
        <v/>
      </c>
      <c r="ES20" s="475" t="str">
        <f t="shared" ref="ES20:ES38" si="356">IF(EO20&gt;0,IF(EQ20&lt;=$D20,"CUMPLE","NO CUMPLE"),"")</f>
        <v/>
      </c>
      <c r="ET20" s="471"/>
      <c r="EU20" s="472"/>
      <c r="EV20" s="497" t="str">
        <f t="shared" ref="EV20:EV38" si="357">+IF(ET20&gt;0,ET20/EU20,"")</f>
        <v/>
      </c>
      <c r="EW20" s="474" t="str">
        <f t="shared" ref="EW20:EW35" si="358">IFERROR(EV20/ES20,"")</f>
        <v/>
      </c>
      <c r="EX20" s="475" t="str">
        <f t="shared" ref="EX20:EX38" si="359">IF(ET20&gt;0,IF(EV20&lt;=$D20,"CUMPLE","NO CUMPLE"),"")</f>
        <v/>
      </c>
      <c r="EY20" s="471"/>
      <c r="EZ20" s="472"/>
      <c r="FA20" s="497" t="str">
        <f t="shared" ref="FA20:FA38" si="360">+IF(EY20&gt;0,EY20/EZ20,"")</f>
        <v/>
      </c>
      <c r="FB20" s="474" t="str">
        <f t="shared" ref="FB20:FB35" si="361">IFERROR(FA20/EX20,"")</f>
        <v/>
      </c>
      <c r="FC20" s="475" t="str">
        <f t="shared" ref="FC20:FC38" si="362">IF(EY20&gt;0,IF(FA20&lt;=$D20,"CUMPLE","NO CUMPLE"),"")</f>
        <v/>
      </c>
      <c r="FD20" s="471"/>
      <c r="FE20" s="472"/>
      <c r="FF20" s="497" t="str">
        <f t="shared" ref="FF20:FF38" si="363">+IF(FD20&gt;0,FD20/FE20,"")</f>
        <v/>
      </c>
      <c r="FG20" s="474" t="str">
        <f t="shared" ref="FG20:FG35" si="364">IFERROR(FF20/FC20,"")</f>
        <v/>
      </c>
      <c r="FH20" s="475" t="str">
        <f t="shared" ref="FH20:FH38" si="365">IF(FD20&gt;0,IF(FF20&lt;=$D20,"CUMPLE","NO CUMPLE"),"")</f>
        <v/>
      </c>
      <c r="FI20" s="471"/>
      <c r="FJ20" s="472"/>
      <c r="FK20" s="497" t="str">
        <f t="shared" ref="FK20:FK38" si="366">+IF(FI20&gt;0,FI20/FJ20,"")</f>
        <v/>
      </c>
      <c r="FL20" s="474" t="str">
        <f t="shared" ref="FL20:FL35" si="367">IFERROR(FK20/FH20,"")</f>
        <v/>
      </c>
      <c r="FM20" s="475" t="str">
        <f t="shared" ref="FM20:FM38" si="368">IF(FI20&gt;0,IF(FK20&lt;=$D20,"CUMPLE","NO CUMPLE"),"")</f>
        <v/>
      </c>
      <c r="FN20" s="471"/>
      <c r="FO20" s="472"/>
      <c r="FP20" s="497" t="str">
        <f t="shared" ref="FP20:FP38" si="369">+IF(FN20&gt;0,FN20/FO20,"")</f>
        <v/>
      </c>
      <c r="FQ20" s="474" t="str">
        <f t="shared" ref="FQ20:FQ35" si="370">IFERROR(FP20/FM20,"")</f>
        <v/>
      </c>
      <c r="FR20" s="475" t="str">
        <f t="shared" ref="FR20:FR38" si="371">IF(FN20&gt;0,IF(FP20&lt;=$D20,"CUMPLE","NO CUMPLE"),"")</f>
        <v/>
      </c>
      <c r="FS20" s="471"/>
      <c r="FT20" s="472"/>
      <c r="FU20" s="497" t="str">
        <f t="shared" ref="FU20:FU38" si="372">+IF(FS20&gt;0,FS20/FT20,"")</f>
        <v/>
      </c>
      <c r="FV20" s="474" t="str">
        <f t="shared" ref="FV20:FV35" si="373">IFERROR(FU20/FR20,"")</f>
        <v/>
      </c>
      <c r="FW20" s="475" t="str">
        <f t="shared" ref="FW20:FW38" si="374">IF(FS20&gt;0,IF(FU20&lt;=$D20,"CUMPLE","NO CUMPLE"),"")</f>
        <v/>
      </c>
      <c r="FX20" s="471"/>
      <c r="FY20" s="472"/>
      <c r="FZ20" s="497" t="str">
        <f t="shared" ref="FZ20:FZ38" si="375">+IF(FX20&gt;0,FX20/FY20,"")</f>
        <v/>
      </c>
      <c r="GA20" s="474" t="str">
        <f t="shared" ref="GA20:GA35" si="376">IFERROR(FZ20/FW20,"")</f>
        <v/>
      </c>
      <c r="GB20" s="475" t="str">
        <f t="shared" ref="GB20:GB38" si="377">IF(FX20&gt;0,IF(FZ20&lt;=$D20,"CUMPLE","NO CUMPLE"),"")</f>
        <v/>
      </c>
      <c r="GC20" s="471"/>
      <c r="GD20" s="472"/>
      <c r="GE20" s="497" t="str">
        <f t="shared" ref="GE20:GE38" si="378">+IF(GC20&gt;0,GC20/GD20,"")</f>
        <v/>
      </c>
      <c r="GF20" s="474" t="str">
        <f t="shared" ref="GF20:GF35" si="379">IFERROR(GE20/GB20,"")</f>
        <v/>
      </c>
      <c r="GG20" s="475" t="str">
        <f t="shared" ref="GG20:GG38" si="380">IF(GC20&gt;0,IF(GE20&lt;=$D20,"CUMPLE","NO CUMPLE"),"")</f>
        <v/>
      </c>
      <c r="GH20" s="471"/>
      <c r="GI20" s="472"/>
      <c r="GJ20" s="497" t="str">
        <f t="shared" ref="GJ20:GJ38" si="381">+IF(GH20&gt;0,GH20/GI20,"")</f>
        <v/>
      </c>
      <c r="GK20" s="474" t="str">
        <f t="shared" ref="GK20:GK35" si="382">IFERROR(GJ20/GG20,"")</f>
        <v/>
      </c>
      <c r="GL20" s="475" t="str">
        <f t="shared" ref="GL20:GL38" si="383">IF(GH20&gt;0,IF(GJ20&lt;=$D20,"CUMPLE","NO CUMPLE"),"")</f>
        <v/>
      </c>
      <c r="GM20" s="471"/>
      <c r="GN20" s="472"/>
      <c r="GO20" s="497" t="str">
        <f t="shared" ref="GO20:GO38" si="384">+IF(GM20&gt;0,GM20/GN20,"")</f>
        <v/>
      </c>
      <c r="GP20" s="474" t="str">
        <f t="shared" ref="GP20:GP35" si="385">IFERROR(GO20/GL20,"")</f>
        <v/>
      </c>
      <c r="GQ20" s="475" t="str">
        <f t="shared" ref="GQ20:GQ38" si="386">IF(GM20&gt;0,IF(GO20&lt;=$D20,"CUMPLE","NO CUMPLE"),"")</f>
        <v/>
      </c>
      <c r="GR20" s="471"/>
      <c r="GS20" s="472"/>
      <c r="GT20" s="497" t="str">
        <f t="shared" ref="GT20:GT38" si="387">+IF(GR20&gt;0,GR20/GS20,"")</f>
        <v/>
      </c>
      <c r="GU20" s="474" t="str">
        <f t="shared" ref="GU20:GU35" si="388">IFERROR(GT20/GQ20,"")</f>
        <v/>
      </c>
      <c r="GV20" s="475" t="str">
        <f t="shared" ref="GV20:GV38" si="389">IF(GR20&gt;0,IF(GT20&lt;=$D20,"CUMPLE","NO CUMPLE"),"")</f>
        <v/>
      </c>
      <c r="GW20" s="471"/>
      <c r="GX20" s="472"/>
      <c r="GY20" s="497" t="str">
        <f t="shared" ref="GY20:GY38" si="390">+IF(GW20&gt;0,GW20/GX20,"")</f>
        <v/>
      </c>
      <c r="GZ20" s="474" t="str">
        <f t="shared" ref="GZ20:GZ35" si="391">IFERROR(GY20/GV20,"")</f>
        <v/>
      </c>
      <c r="HA20" s="475" t="str">
        <f t="shared" ref="HA20:HA38" si="392">IF(GW20&gt;0,IF(GY20&lt;=$D20,"CUMPLE","NO CUMPLE"),"")</f>
        <v/>
      </c>
      <c r="HB20" s="471"/>
      <c r="HC20" s="472"/>
      <c r="HD20" s="497" t="str">
        <f t="shared" ref="HD20:HD38" si="393">+IF(HB20&gt;0,HB20/HC20,"")</f>
        <v/>
      </c>
      <c r="HE20" s="474" t="str">
        <f t="shared" ref="HE20:HE35" si="394">IFERROR(HD20/HA20,"")</f>
        <v/>
      </c>
      <c r="HF20" s="475" t="str">
        <f t="shared" ref="HF20:HF38" si="395">IF(HB20&gt;0,IF(HD20&lt;=$D20,"CUMPLE","NO CUMPLE"),"")</f>
        <v/>
      </c>
      <c r="HG20" s="471"/>
      <c r="HH20" s="472"/>
      <c r="HI20" s="497" t="str">
        <f t="shared" ref="HI20:HI38" si="396">+IF(HG20&gt;0,HG20/HH20,"")</f>
        <v/>
      </c>
      <c r="HJ20" s="474" t="str">
        <f t="shared" ref="HJ20:HJ35" si="397">IFERROR(HI20/HF20,"")</f>
        <v/>
      </c>
      <c r="HK20" s="475" t="str">
        <f t="shared" ref="HK20:HK38" si="398">IF(HG20&gt;0,IF(HI20&lt;=$D20,"CUMPLE","NO CUMPLE"),"")</f>
        <v/>
      </c>
      <c r="HL20" s="471"/>
      <c r="HM20" s="472"/>
      <c r="HN20" s="497" t="str">
        <f t="shared" ref="HN20:HN38" si="399">+IF(HL20&gt;0,HL20/HM20,"")</f>
        <v/>
      </c>
      <c r="HO20" s="474" t="str">
        <f t="shared" ref="HO20:HO35" si="400">IFERROR(HN20/HK20,"")</f>
        <v/>
      </c>
      <c r="HP20" s="475" t="str">
        <f t="shared" ref="HP20:HP38" si="401">IF(HL20&gt;0,IF(HN20&lt;=$D20,"CUMPLE","NO CUMPLE"),"")</f>
        <v/>
      </c>
      <c r="HQ20" s="471"/>
      <c r="HR20" s="472"/>
      <c r="HS20" s="497" t="str">
        <f t="shared" ref="HS20:HS38" si="402">+IF(HQ20&gt;0,HQ20/HR20,"")</f>
        <v/>
      </c>
      <c r="HT20" s="474" t="str">
        <f t="shared" ref="HT20:HT35" si="403">IFERROR(HS20/HP20,"")</f>
        <v/>
      </c>
      <c r="HU20" s="475" t="str">
        <f t="shared" ref="HU20:HU38" si="404">IF(HQ20&gt;0,IF(HS20&lt;=$D20,"CUMPLE","NO CUMPLE"),"")</f>
        <v/>
      </c>
      <c r="HV20" s="471"/>
      <c r="HW20" s="472"/>
      <c r="HX20" s="497" t="str">
        <f t="shared" ref="HX20:HX38" si="405">+IF(HV20&gt;0,HV20/HW20,"")</f>
        <v/>
      </c>
      <c r="HY20" s="474" t="str">
        <f t="shared" ref="HY20:HY35" si="406">IFERROR(HX20/HU20,"")</f>
        <v/>
      </c>
      <c r="HZ20" s="475" t="str">
        <f t="shared" ref="HZ20:HZ38" si="407">IF(HV20&gt;0,IF(HX20&lt;=$D20,"CUMPLE","NO CUMPLE"),"")</f>
        <v/>
      </c>
      <c r="IA20" s="471"/>
      <c r="IB20" s="472"/>
      <c r="IC20" s="497" t="str">
        <f t="shared" ref="IC20:IC38" si="408">+IF(IA20&gt;0,IA20/IB20,"")</f>
        <v/>
      </c>
      <c r="ID20" s="474" t="str">
        <f t="shared" ref="ID20:ID35" si="409">IFERROR(IC20/HZ20,"")</f>
        <v/>
      </c>
      <c r="IE20" s="475" t="str">
        <f t="shared" ref="IE20:IE38" si="410">IF(IA20&gt;0,IF(IC20&lt;=$D20,"CUMPLE","NO CUMPLE"),"")</f>
        <v/>
      </c>
      <c r="IF20" s="471"/>
      <c r="IG20" s="472"/>
      <c r="IH20" s="497" t="str">
        <f t="shared" ref="IH20:IH38" si="411">+IF(IF20&gt;0,IF20/IG20,"")</f>
        <v/>
      </c>
      <c r="II20" s="474" t="str">
        <f t="shared" ref="II20:II35" si="412">IFERROR(IH20/IE20,"")</f>
        <v/>
      </c>
      <c r="IJ20" s="475" t="str">
        <f t="shared" ref="IJ20:IJ38" si="413">IF(IF20&gt;0,IF(IH20&lt;=$D20,"CUMPLE","NO CUMPLE"),"")</f>
        <v/>
      </c>
      <c r="IK20" s="471"/>
      <c r="IL20" s="472"/>
      <c r="IM20" s="497" t="str">
        <f t="shared" ref="IM20:IM38" si="414">+IF(IK20&gt;0,IK20/IL20,"")</f>
        <v/>
      </c>
      <c r="IN20" s="474" t="str">
        <f t="shared" ref="IN20:IN35" si="415">IFERROR(IM20/IJ20,"")</f>
        <v/>
      </c>
      <c r="IO20" s="475" t="str">
        <f t="shared" ref="IO20:IO38" si="416">IF(IK20&gt;0,IF(IM20&lt;=$D20,"CUMPLE","NO CUMPLE"),"")</f>
        <v/>
      </c>
      <c r="IP20" s="471"/>
      <c r="IQ20" s="472"/>
      <c r="IR20" s="497" t="str">
        <f t="shared" ref="IR20:IR38" si="417">+IF(IP20&gt;0,IP20/IQ20,"")</f>
        <v/>
      </c>
      <c r="IS20" s="474" t="str">
        <f t="shared" ref="IS20:IS35" si="418">IFERROR(IR20/IO20,"")</f>
        <v/>
      </c>
      <c r="IT20" s="475" t="str">
        <f t="shared" ref="IT20:IT38" si="419">IF(IP20&gt;0,IF(IR20&lt;=$D20,"CUMPLE","NO CUMPLE"),"")</f>
        <v/>
      </c>
      <c r="IU20" s="471"/>
      <c r="IV20" s="472"/>
      <c r="IW20" s="497" t="str">
        <f t="shared" ref="IW20:IW38" si="420">+IF(IU20&gt;0,IU20/IV20,"")</f>
        <v/>
      </c>
      <c r="IX20" s="474" t="str">
        <f t="shared" ref="IX20:IX35" si="421">IFERROR(IW20/IT20,"")</f>
        <v/>
      </c>
      <c r="IY20" s="475" t="str">
        <f t="shared" ref="IY20:IY38" si="422">IF(IU20&gt;0,IF(IW20&lt;=$D20,"CUMPLE","NO CUMPLE"),"")</f>
        <v/>
      </c>
      <c r="IZ20" s="471"/>
      <c r="JA20" s="472"/>
      <c r="JB20" s="497" t="str">
        <f t="shared" ref="JB20:JB38" si="423">+IF(IZ20&gt;0,IZ20/JA20,"")</f>
        <v/>
      </c>
      <c r="JC20" s="474" t="str">
        <f t="shared" ref="JC20:JC35" si="424">IFERROR(JB20/IY20,"")</f>
        <v/>
      </c>
      <c r="JD20" s="475" t="str">
        <f t="shared" ref="JD20:JD38" si="425">IF(IZ20&gt;0,IF(JB20&lt;=$D20,"CUMPLE","NO CUMPLE"),"")</f>
        <v/>
      </c>
      <c r="JE20" s="471"/>
      <c r="JF20" s="472"/>
      <c r="JG20" s="497" t="str">
        <f t="shared" ref="JG20:JG38" si="426">+IF(JE20&gt;0,JE20/JF20,"")</f>
        <v/>
      </c>
      <c r="JH20" s="474" t="str">
        <f t="shared" ref="JH20:JH35" si="427">IFERROR(JG20/JD20,"")</f>
        <v/>
      </c>
      <c r="JI20" s="475" t="str">
        <f t="shared" ref="JI20:JI38" si="428">IF(JE20&gt;0,IF(JG20&lt;=$D20,"CUMPLE","NO CUMPLE"),"")</f>
        <v/>
      </c>
      <c r="JJ20" s="471"/>
      <c r="JK20" s="472"/>
      <c r="JL20" s="497" t="str">
        <f t="shared" ref="JL20:JL38" si="429">+IF(JJ20&gt;0,JJ20/JK20,"")</f>
        <v/>
      </c>
      <c r="JM20" s="474" t="str">
        <f t="shared" ref="JM20:JM35" si="430">IFERROR(JL20/JI20,"")</f>
        <v/>
      </c>
      <c r="JN20" s="475" t="str">
        <f t="shared" ref="JN20:JN38" si="431">IF(JJ20&gt;0,IF(JL20&lt;=$D20,"CUMPLE","NO CUMPLE"),"")</f>
        <v/>
      </c>
      <c r="JO20" s="471"/>
      <c r="JP20" s="472"/>
      <c r="JQ20" s="497" t="str">
        <f t="shared" ref="JQ20:JQ38" si="432">+IF(JO20&gt;0,JO20/JP20,"")</f>
        <v/>
      </c>
      <c r="JR20" s="474" t="str">
        <f t="shared" ref="JR20:JR35" si="433">IFERROR(JQ20/JN20,"")</f>
        <v/>
      </c>
      <c r="JS20" s="475" t="str">
        <f t="shared" ref="JS20:JS38" si="434">IF(JO20&gt;0,IF(JQ20&lt;=$D20,"CUMPLE","NO CUMPLE"),"")</f>
        <v/>
      </c>
      <c r="JT20" s="471"/>
      <c r="JU20" s="472"/>
      <c r="JV20" s="497" t="str">
        <f t="shared" ref="JV20:JV38" si="435">+IF(JT20&gt;0,JT20/JU20,"")</f>
        <v/>
      </c>
      <c r="JW20" s="474" t="str">
        <f t="shared" ref="JW20:JW35" si="436">IFERROR(JV20/JS20,"")</f>
        <v/>
      </c>
      <c r="JX20" s="475" t="str">
        <f t="shared" ref="JX20:JX38" si="437">IF(JT20&gt;0,IF(JV20&lt;=$D20,"CUMPLE","NO CUMPLE"),"")</f>
        <v/>
      </c>
      <c r="JY20" s="471"/>
      <c r="JZ20" s="472"/>
      <c r="KA20" s="497" t="str">
        <f t="shared" ref="KA20:KA38" si="438">+IF(JY20&gt;0,JY20/JZ20,"")</f>
        <v/>
      </c>
      <c r="KB20" s="474" t="str">
        <f t="shared" ref="KB20:KB35" si="439">IFERROR(KA20/JX20,"")</f>
        <v/>
      </c>
      <c r="KC20" s="475" t="str">
        <f t="shared" ref="KC20:KC38" si="440">IF(JY20&gt;0,IF(KA20&lt;=$D20,"CUMPLE","NO CUMPLE"),"")</f>
        <v/>
      </c>
      <c r="KD20" s="471"/>
      <c r="KE20" s="472"/>
      <c r="KF20" s="497" t="str">
        <f t="shared" ref="KF20:KF38" si="441">+IF(KD20&gt;0,KD20/KE20,"")</f>
        <v/>
      </c>
      <c r="KG20" s="474" t="str">
        <f t="shared" ref="KG20:KG35" si="442">IFERROR(KF20/KC20,"")</f>
        <v/>
      </c>
      <c r="KH20" s="475" t="str">
        <f t="shared" ref="KH20:KH38" si="443">IF(KD20&gt;0,IF(KF20&lt;=$D20,"CUMPLE","NO CUMPLE"),"")</f>
        <v/>
      </c>
      <c r="KI20" s="471"/>
      <c r="KJ20" s="472"/>
      <c r="KK20" s="497" t="str">
        <f t="shared" ref="KK20:KK38" si="444">+IF(KI20&gt;0,KI20/KJ20,"")</f>
        <v/>
      </c>
      <c r="KL20" s="474" t="str">
        <f t="shared" ref="KL20:KL35" si="445">IFERROR(KK20/KH20,"")</f>
        <v/>
      </c>
      <c r="KM20" s="475" t="str">
        <f t="shared" ref="KM20:KM38" si="446">IF(KI20&gt;0,IF(KK20&lt;=$D20,"CUMPLE","NO CUMPLE"),"")</f>
        <v/>
      </c>
      <c r="KN20" s="471"/>
      <c r="KO20" s="472"/>
      <c r="KP20" s="497" t="str">
        <f t="shared" ref="KP20:KP38" si="447">+IF(KN20&gt;0,KN20/KO20,"")</f>
        <v/>
      </c>
      <c r="KQ20" s="474" t="str">
        <f t="shared" ref="KQ20:KQ35" si="448">IFERROR(KP20/KM20,"")</f>
        <v/>
      </c>
      <c r="KR20" s="475" t="str">
        <f t="shared" ref="KR20:KR38" si="449">IF(KN20&gt;0,IF(KP20&lt;=$D20,"CUMPLE","NO CUMPLE"),"")</f>
        <v/>
      </c>
      <c r="KS20" s="471"/>
      <c r="KT20" s="472"/>
      <c r="KU20" s="497" t="str">
        <f t="shared" ref="KU20:KU38" si="450">+IF(KS20&gt;0,KS20/KT20,"")</f>
        <v/>
      </c>
      <c r="KV20" s="474" t="str">
        <f t="shared" ref="KV20:KV35" si="451">IFERROR(KU20/KR20,"")</f>
        <v/>
      </c>
      <c r="KW20" s="475" t="str">
        <f t="shared" ref="KW20:KW38" si="452">IF(KS20&gt;0,IF(KU20&lt;=$D20,"CUMPLE","NO CUMPLE"),"")</f>
        <v/>
      </c>
      <c r="KX20" s="471"/>
      <c r="KY20" s="472"/>
      <c r="KZ20" s="497" t="str">
        <f t="shared" ref="KZ20:KZ38" si="453">+IF(KX20&gt;0,KX20/KY20,"")</f>
        <v/>
      </c>
      <c r="LA20" s="474" t="str">
        <f t="shared" ref="LA20:LA35" si="454">IFERROR(KZ20/KW20,"")</f>
        <v/>
      </c>
      <c r="LB20" s="475" t="str">
        <f t="shared" ref="LB20:LB38" si="455">IF(KX20&gt;0,IF(KZ20&lt;=$D20,"CUMPLE","NO CUMPLE"),"")</f>
        <v/>
      </c>
      <c r="LC20" s="471"/>
      <c r="LD20" s="472"/>
      <c r="LE20" s="497" t="str">
        <f t="shared" ref="LE20:LE38" si="456">+IF(LC20&gt;0,LC20/LD20,"")</f>
        <v/>
      </c>
      <c r="LF20" s="474" t="str">
        <f t="shared" ref="LF20:LF35" si="457">IFERROR(LE20/LB20,"")</f>
        <v/>
      </c>
      <c r="LG20" s="475" t="str">
        <f t="shared" ref="LG20:LG38" si="458">IF(LC20&gt;0,IF(LE20&lt;=$D20,"CUMPLE","NO CUMPLE"),"")</f>
        <v/>
      </c>
      <c r="LH20" s="471"/>
      <c r="LI20" s="472"/>
      <c r="LJ20" s="497" t="str">
        <f t="shared" ref="LJ20:LJ38" si="459">+IF(LH20&gt;0,LH20/LI20,"")</f>
        <v/>
      </c>
      <c r="LK20" s="474" t="str">
        <f t="shared" ref="LK20:LK35" si="460">IFERROR(LJ20/LG20,"")</f>
        <v/>
      </c>
      <c r="LL20" s="475" t="str">
        <f t="shared" ref="LL20:LL38" si="461">IF(LH20&gt;0,IF(LJ20&lt;=$D20,"CUMPLE","NO CUMPLE"),"")</f>
        <v/>
      </c>
      <c r="LM20" s="471"/>
      <c r="LN20" s="472"/>
      <c r="LO20" s="497" t="str">
        <f t="shared" ref="LO20:LO38" si="462">+IF(LM20&gt;0,LM20/LN20,"")</f>
        <v/>
      </c>
      <c r="LP20" s="474" t="str">
        <f t="shared" ref="LP20:LP35" si="463">IFERROR(LO20/LL20,"")</f>
        <v/>
      </c>
      <c r="LQ20" s="475" t="str">
        <f t="shared" ref="LQ20:LQ38" si="464">IF(LM20&gt;0,IF(LO20&lt;=$D20,"CUMPLE","NO CUMPLE"),"")</f>
        <v/>
      </c>
      <c r="LR20" s="471"/>
      <c r="LS20" s="472"/>
      <c r="LT20" s="497" t="str">
        <f t="shared" ref="LT20:LT38" si="465">+IF(LR20&gt;0,LR20/LS20,"")</f>
        <v/>
      </c>
      <c r="LU20" s="474" t="str">
        <f t="shared" ref="LU20:LU35" si="466">IFERROR(LT20/LQ20,"")</f>
        <v/>
      </c>
      <c r="LV20" s="475" t="str">
        <f t="shared" ref="LV20:LV38" si="467">IF(LR20&gt;0,IF(LT20&lt;=$D20,"CUMPLE","NO CUMPLE"),"")</f>
        <v/>
      </c>
      <c r="LW20" s="471"/>
      <c r="LX20" s="472"/>
      <c r="LY20" s="497" t="str">
        <f t="shared" ref="LY20:LY38" si="468">+IF(LW20&gt;0,LW20/LX20,"")</f>
        <v/>
      </c>
      <c r="LZ20" s="474" t="str">
        <f t="shared" ref="LZ20:LZ35" si="469">IFERROR(LY20/LV20,"")</f>
        <v/>
      </c>
      <c r="MA20" s="475" t="str">
        <f t="shared" ref="MA20:MA38" si="470">IF(LW20&gt;0,IF(LY20&lt;=$D20,"CUMPLE","NO CUMPLE"),"")</f>
        <v/>
      </c>
      <c r="MB20" s="471"/>
      <c r="MC20" s="472"/>
      <c r="MD20" s="497" t="str">
        <f t="shared" ref="MD20:MD38" si="471">+IF(MB20&gt;0,MB20/MC20,"")</f>
        <v/>
      </c>
      <c r="ME20" s="474" t="str">
        <f t="shared" ref="ME20:ME35" si="472">IFERROR(MD20/MA20,"")</f>
        <v/>
      </c>
      <c r="MF20" s="475" t="str">
        <f t="shared" ref="MF20:MF38" si="473">IF(MB20&gt;0,IF(MD20&lt;=$D20,"CUMPLE","NO CUMPLE"),"")</f>
        <v/>
      </c>
      <c r="MG20" s="471"/>
      <c r="MH20" s="472"/>
      <c r="MI20" s="497" t="str">
        <f t="shared" ref="MI20:MI38" si="474">+IF(MG20&gt;0,MG20/MH20,"")</f>
        <v/>
      </c>
      <c r="MJ20" s="474" t="str">
        <f t="shared" ref="MJ20:MJ35" si="475">IFERROR(MI20/MF20,"")</f>
        <v/>
      </c>
      <c r="MK20" s="475" t="str">
        <f t="shared" ref="MK20:MK38" si="476">IF(MG20&gt;0,IF(MI20&lt;=$D20,"CUMPLE","NO CUMPLE"),"")</f>
        <v/>
      </c>
      <c r="ML20" s="471"/>
      <c r="MM20" s="472"/>
      <c r="MN20" s="497" t="str">
        <f t="shared" ref="MN20:MN38" si="477">+IF(ML20&gt;0,ML20/MM20,"")</f>
        <v/>
      </c>
      <c r="MO20" s="474" t="str">
        <f t="shared" ref="MO20:MO35" si="478">IFERROR(MN20/MK20,"")</f>
        <v/>
      </c>
      <c r="MP20" s="475" t="str">
        <f t="shared" ref="MP20:MP38" si="479">IF(ML20&gt;0,IF(MN20&lt;=$D20,"CUMPLE","NO CUMPLE"),"")</f>
        <v/>
      </c>
      <c r="MQ20" s="471"/>
      <c r="MR20" s="472"/>
      <c r="MS20" s="497" t="str">
        <f t="shared" ref="MS20:MS38" si="480">+IF(MQ20&gt;0,MQ20/MR20,"")</f>
        <v/>
      </c>
      <c r="MT20" s="474" t="str">
        <f t="shared" ref="MT20:MT35" si="481">IFERROR(MS20/MP20,"")</f>
        <v/>
      </c>
      <c r="MU20" s="475" t="str">
        <f t="shared" ref="MU20:MU38" si="482">IF(MQ20&gt;0,IF(MS20&lt;=$D20,"CUMPLE","NO CUMPLE"),"")</f>
        <v/>
      </c>
      <c r="MV20" s="471"/>
      <c r="MW20" s="472"/>
      <c r="MX20" s="497" t="str">
        <f t="shared" ref="MX20:MX38" si="483">+IF(MV20&gt;0,MV20/MW20,"")</f>
        <v/>
      </c>
      <c r="MY20" s="474" t="str">
        <f t="shared" ref="MY20:MY35" si="484">IFERROR(MX20/MU20,"")</f>
        <v/>
      </c>
      <c r="MZ20" s="475" t="str">
        <f t="shared" ref="MZ20:MZ38" si="485">IF(MV20&gt;0,IF(MX20&lt;=$D20,"CUMPLE","NO CUMPLE"),"")</f>
        <v/>
      </c>
      <c r="NA20" s="471"/>
      <c r="NB20" s="472"/>
      <c r="NC20" s="497" t="str">
        <f t="shared" ref="NC20:NC38" si="486">+IF(NA20&gt;0,NA20/NB20,"")</f>
        <v/>
      </c>
      <c r="ND20" s="474" t="str">
        <f t="shared" ref="ND20:ND35" si="487">IFERROR(NC20/MZ20,"")</f>
        <v/>
      </c>
      <c r="NE20" s="475" t="str">
        <f t="shared" ref="NE20:NE38" si="488">IF(NA20&gt;0,IF(NC20&lt;=$D20,"CUMPLE","NO CUMPLE"),"")</f>
        <v/>
      </c>
      <c r="NF20" s="471"/>
      <c r="NG20" s="472"/>
      <c r="NH20" s="497" t="str">
        <f t="shared" ref="NH20:NH38" si="489">+IF(NF20&gt;0,NF20/NG20,"")</f>
        <v/>
      </c>
      <c r="NI20" s="474" t="str">
        <f t="shared" ref="NI20:NI35" si="490">IFERROR(NH20/NE20,"")</f>
        <v/>
      </c>
      <c r="NJ20" s="475" t="str">
        <f t="shared" ref="NJ20:NJ38" si="491">IF(NF20&gt;0,IF(NH20&lt;=$D20,"CUMPLE","NO CUMPLE"),"")</f>
        <v/>
      </c>
      <c r="NK20" s="471"/>
      <c r="NL20" s="472"/>
      <c r="NM20" s="497" t="str">
        <f t="shared" ref="NM20:NM38" si="492">+IF(NK20&gt;0,NK20/NL20,"")</f>
        <v/>
      </c>
      <c r="NN20" s="474" t="str">
        <f t="shared" ref="NN20:NN35" si="493">IFERROR(NM20/NJ20,"")</f>
        <v/>
      </c>
      <c r="NO20" s="475" t="str">
        <f t="shared" ref="NO20:NO38" si="494">IF(NK20&gt;0,IF(NM20&lt;=$D20,"CUMPLE","NO CUMPLE"),"")</f>
        <v/>
      </c>
      <c r="NP20" s="471"/>
      <c r="NQ20" s="472"/>
      <c r="NR20" s="497" t="str">
        <f t="shared" ref="NR20:NR38" si="495">+IF(NP20&gt;0,NP20/NQ20,"")</f>
        <v/>
      </c>
      <c r="NS20" s="474" t="str">
        <f t="shared" ref="NS20:NS35" si="496">IFERROR(NR20/NO20,"")</f>
        <v/>
      </c>
      <c r="NT20" s="475" t="str">
        <f t="shared" ref="NT20:NT38" si="497">IF(NP20&gt;0,IF(NR20&lt;=$D20,"CUMPLE","NO CUMPLE"),"")</f>
        <v/>
      </c>
      <c r="NU20" s="471"/>
      <c r="NV20" s="472"/>
      <c r="NW20" s="497" t="str">
        <f t="shared" ref="NW20:NW38" si="498">+IF(NU20&gt;0,NU20/NV20,"")</f>
        <v/>
      </c>
      <c r="NX20" s="474" t="str">
        <f t="shared" ref="NX20:NX35" si="499">IFERROR(NW20/NT20,"")</f>
        <v/>
      </c>
      <c r="NY20" s="475" t="str">
        <f t="shared" ref="NY20:NY38" si="500">IF(NU20&gt;0,IF(NW20&lt;=$D20,"CUMPLE","NO CUMPLE"),"")</f>
        <v/>
      </c>
      <c r="NZ20" s="471"/>
      <c r="OA20" s="472"/>
      <c r="OB20" s="497" t="str">
        <f t="shared" ref="OB20:OB38" si="501">+IF(NZ20&gt;0,NZ20/OA20,"")</f>
        <v/>
      </c>
      <c r="OC20" s="474" t="str">
        <f t="shared" ref="OC20:OC35" si="502">IFERROR(OB20/NY20,"")</f>
        <v/>
      </c>
      <c r="OD20" s="475" t="str">
        <f t="shared" ref="OD20:OD38" si="503">IF(NZ20&gt;0,IF(OB20&lt;=$D20,"CUMPLE","NO CUMPLE"),"")</f>
        <v/>
      </c>
      <c r="OE20" s="471"/>
      <c r="OF20" s="472"/>
      <c r="OG20" s="497" t="str">
        <f t="shared" ref="OG20:OG38" si="504">+IF(OE20&gt;0,OE20/OF20,"")</f>
        <v/>
      </c>
      <c r="OH20" s="474" t="str">
        <f t="shared" ref="OH20:OH35" si="505">IFERROR(OG20/OD20,"")</f>
        <v/>
      </c>
      <c r="OI20" s="475" t="str">
        <f t="shared" ref="OI20:OI38" si="506">IF(OE20&gt;0,IF(OG20&lt;=$D20,"CUMPLE","NO CUMPLE"),"")</f>
        <v/>
      </c>
      <c r="OJ20" s="471"/>
      <c r="OK20" s="472"/>
      <c r="OL20" s="497" t="str">
        <f t="shared" ref="OL20:OL38" si="507">+IF(OJ20&gt;0,OJ20/OK20,"")</f>
        <v/>
      </c>
      <c r="OM20" s="474" t="str">
        <f t="shared" ref="OM20:OM35" si="508">IFERROR(OL20/OI20,"")</f>
        <v/>
      </c>
      <c r="ON20" s="475" t="str">
        <f t="shared" ref="ON20:ON38" si="509">IF(OJ20&gt;0,IF(OL20&lt;=$D20,"CUMPLE","NO CUMPLE"),"")</f>
        <v/>
      </c>
      <c r="OO20" s="471"/>
      <c r="OP20" s="472"/>
      <c r="OQ20" s="497" t="str">
        <f t="shared" ref="OQ20:OQ38" si="510">+IF(OO20&gt;0,OO20/OP20,"")</f>
        <v/>
      </c>
      <c r="OR20" s="474" t="str">
        <f t="shared" ref="OR20:OR35" si="511">IFERROR(OQ20/ON20,"")</f>
        <v/>
      </c>
      <c r="OS20" s="475" t="str">
        <f t="shared" ref="OS20:OS38" si="512">IF(OO20&gt;0,IF(OQ20&lt;=$D20,"CUMPLE","NO CUMPLE"),"")</f>
        <v/>
      </c>
      <c r="OT20" s="471"/>
      <c r="OU20" s="472"/>
      <c r="OV20" s="497" t="str">
        <f t="shared" ref="OV20:OV38" si="513">+IF(OT20&gt;0,OT20/OU20,"")</f>
        <v/>
      </c>
      <c r="OW20" s="474" t="str">
        <f t="shared" ref="OW20:OW35" si="514">IFERROR(OV20/OS20,"")</f>
        <v/>
      </c>
      <c r="OX20" s="475" t="str">
        <f t="shared" ref="OX20:OX38" si="515">IF(OT20&gt;0,IF(OV20&lt;=$D20,"CUMPLE","NO CUMPLE"),"")</f>
        <v/>
      </c>
      <c r="OY20" s="471"/>
      <c r="OZ20" s="472"/>
      <c r="PA20" s="497" t="str">
        <f t="shared" ref="PA20:PA38" si="516">+IF(OY20&gt;0,OY20/OZ20,"")</f>
        <v/>
      </c>
      <c r="PB20" s="474" t="str">
        <f t="shared" ref="PB20:PB35" si="517">IFERROR(PA20/OX20,"")</f>
        <v/>
      </c>
      <c r="PC20" s="475" t="str">
        <f t="shared" ref="PC20:PC38" si="518">IF(OY20&gt;0,IF(PA20&lt;=$D20,"CUMPLE","NO CUMPLE"),"")</f>
        <v/>
      </c>
      <c r="PD20" s="471"/>
      <c r="PE20" s="472"/>
      <c r="PF20" s="497" t="str">
        <f t="shared" ref="PF20:PF38" si="519">+IF(PD20&gt;0,PD20/PE20,"")</f>
        <v/>
      </c>
      <c r="PG20" s="474" t="str">
        <f t="shared" ref="PG20:PG35" si="520">IFERROR(PF20/PC20,"")</f>
        <v/>
      </c>
      <c r="PH20" s="475" t="str">
        <f t="shared" ref="PH20:PH38" si="521">IF(PD20&gt;0,IF(PF20&lt;=$D20,"CUMPLE","NO CUMPLE"),"")</f>
        <v/>
      </c>
      <c r="PI20" s="471"/>
      <c r="PJ20" s="472"/>
      <c r="PK20" s="497" t="str">
        <f t="shared" ref="PK20:PK38" si="522">+IF(PI20&gt;0,PI20/PJ20,"")</f>
        <v/>
      </c>
      <c r="PL20" s="474" t="str">
        <f t="shared" ref="PL20:PL35" si="523">IFERROR(PK20/PH20,"")</f>
        <v/>
      </c>
      <c r="PM20" s="475" t="str">
        <f t="shared" ref="PM20:PM38" si="524">IF(PI20&gt;0,IF(PK20&lt;=$D20,"CUMPLE","NO CUMPLE"),"")</f>
        <v/>
      </c>
      <c r="PN20" s="471"/>
      <c r="PO20" s="472"/>
      <c r="PP20" s="497" t="str">
        <f t="shared" ref="PP20:PP38" si="525">+IF(PN20&gt;0,PN20/PO20,"")</f>
        <v/>
      </c>
      <c r="PQ20" s="474" t="str">
        <f t="shared" ref="PQ20:PQ35" si="526">IFERROR(PP20/PM20,"")</f>
        <v/>
      </c>
      <c r="PR20" s="475" t="str">
        <f t="shared" ref="PR20:PR38" si="527">IF(PN20&gt;0,IF(PP20&lt;=$D20,"CUMPLE","NO CUMPLE"),"")</f>
        <v/>
      </c>
      <c r="PS20" s="471"/>
      <c r="PT20" s="472"/>
      <c r="PU20" s="497" t="str">
        <f t="shared" ref="PU20:PU38" si="528">+IF(PS20&gt;0,PS20/PT20,"")</f>
        <v/>
      </c>
      <c r="PV20" s="474" t="str">
        <f t="shared" ref="PV20:PV35" si="529">IFERROR(PU20/PR20,"")</f>
        <v/>
      </c>
      <c r="PW20" s="475" t="str">
        <f t="shared" ref="PW20:PW38" si="530">IF(PS20&gt;0,IF(PU20&lt;=$D20,"CUMPLE","NO CUMPLE"),"")</f>
        <v/>
      </c>
      <c r="PX20" s="471"/>
      <c r="PY20" s="472"/>
      <c r="PZ20" s="497" t="str">
        <f t="shared" ref="PZ20:PZ38" si="531">+IF(PX20&gt;0,PX20/PY20,"")</f>
        <v/>
      </c>
      <c r="QA20" s="474" t="str">
        <f t="shared" ref="QA20:QA35" si="532">IFERROR(PZ20/PW20,"")</f>
        <v/>
      </c>
      <c r="QB20" s="475" t="str">
        <f t="shared" ref="QB20:QB38" si="533">IF(PX20&gt;0,IF(PZ20&lt;=$D20,"CUMPLE","NO CUMPLE"),"")</f>
        <v/>
      </c>
      <c r="QC20" s="471"/>
      <c r="QD20" s="472"/>
      <c r="QE20" s="497" t="str">
        <f t="shared" ref="QE20:QE38" si="534">+IF(QC20&gt;0,QC20/QD20,"")</f>
        <v/>
      </c>
      <c r="QF20" s="474" t="str">
        <f t="shared" ref="QF20:QF35" si="535">IFERROR(QE20/QB20,"")</f>
        <v/>
      </c>
      <c r="QG20" s="475" t="str">
        <f t="shared" ref="QG20:QG38" si="536">IF(QC20&gt;0,IF(QE20&lt;=$D20,"CUMPLE","NO CUMPLE"),"")</f>
        <v/>
      </c>
      <c r="QH20" s="471"/>
      <c r="QI20" s="472"/>
      <c r="QJ20" s="497" t="str">
        <f t="shared" ref="QJ20:QJ38" si="537">+IF(QH20&gt;0,QH20/QI20,"")</f>
        <v/>
      </c>
      <c r="QK20" s="474" t="str">
        <f t="shared" ref="QK20:QK35" si="538">IFERROR(QJ20/QG20,"")</f>
        <v/>
      </c>
      <c r="QL20" s="475" t="str">
        <f t="shared" ref="QL20:QL38" si="539">IF(QH20&gt;0,IF(QJ20&lt;=$D20,"CUMPLE","NO CUMPLE"),"")</f>
        <v/>
      </c>
      <c r="QM20" s="474"/>
    </row>
    <row r="21" spans="1:455" ht="49.5" customHeight="1">
      <c r="A21" s="953"/>
      <c r="B21" s="468" t="s">
        <v>415</v>
      </c>
      <c r="C21" s="469" t="s">
        <v>414</v>
      </c>
      <c r="D21" s="470">
        <v>486295</v>
      </c>
      <c r="E21" s="471"/>
      <c r="F21" s="472"/>
      <c r="G21" s="497" t="str">
        <f t="shared" si="270"/>
        <v/>
      </c>
      <c r="H21" s="474" t="str">
        <f t="shared" si="271"/>
        <v/>
      </c>
      <c r="I21" s="475" t="str">
        <f t="shared" si="272"/>
        <v/>
      </c>
      <c r="J21" s="471"/>
      <c r="K21" s="472"/>
      <c r="L21" s="497" t="str">
        <f t="shared" si="273"/>
        <v/>
      </c>
      <c r="M21" s="474" t="str">
        <f t="shared" si="274"/>
        <v/>
      </c>
      <c r="N21" s="475" t="str">
        <f t="shared" si="275"/>
        <v/>
      </c>
      <c r="O21" s="471"/>
      <c r="P21" s="472"/>
      <c r="Q21" s="497" t="str">
        <f t="shared" si="276"/>
        <v/>
      </c>
      <c r="R21" s="474" t="str">
        <f t="shared" si="277"/>
        <v/>
      </c>
      <c r="S21" s="475" t="str">
        <f t="shared" si="278"/>
        <v/>
      </c>
      <c r="T21" s="471"/>
      <c r="U21" s="472"/>
      <c r="V21" s="497" t="str">
        <f t="shared" si="279"/>
        <v/>
      </c>
      <c r="W21" s="474" t="str">
        <f t="shared" si="280"/>
        <v/>
      </c>
      <c r="X21" s="475" t="str">
        <f t="shared" si="281"/>
        <v/>
      </c>
      <c r="Y21" s="471"/>
      <c r="Z21" s="472"/>
      <c r="AA21" s="497" t="str">
        <f t="shared" si="282"/>
        <v/>
      </c>
      <c r="AB21" s="474" t="str">
        <f t="shared" si="283"/>
        <v/>
      </c>
      <c r="AC21" s="475" t="str">
        <f t="shared" si="284"/>
        <v/>
      </c>
      <c r="AD21" s="471"/>
      <c r="AE21" s="472"/>
      <c r="AF21" s="497" t="str">
        <f t="shared" si="285"/>
        <v/>
      </c>
      <c r="AG21" s="474" t="str">
        <f t="shared" si="286"/>
        <v/>
      </c>
      <c r="AH21" s="475" t="str">
        <f t="shared" si="287"/>
        <v/>
      </c>
      <c r="AI21" s="471"/>
      <c r="AJ21" s="472"/>
      <c r="AK21" s="497" t="str">
        <f t="shared" si="288"/>
        <v/>
      </c>
      <c r="AL21" s="474" t="str">
        <f t="shared" si="289"/>
        <v/>
      </c>
      <c r="AM21" s="475" t="str">
        <f t="shared" si="290"/>
        <v/>
      </c>
      <c r="AN21" s="471"/>
      <c r="AO21" s="472"/>
      <c r="AP21" s="497" t="str">
        <f t="shared" si="291"/>
        <v/>
      </c>
      <c r="AQ21" s="474" t="str">
        <f t="shared" si="292"/>
        <v/>
      </c>
      <c r="AR21" s="475" t="str">
        <f t="shared" si="293"/>
        <v/>
      </c>
      <c r="AS21" s="471"/>
      <c r="AT21" s="472"/>
      <c r="AU21" s="497" t="str">
        <f t="shared" si="294"/>
        <v/>
      </c>
      <c r="AV21" s="474" t="str">
        <f t="shared" si="295"/>
        <v/>
      </c>
      <c r="AW21" s="475" t="str">
        <f t="shared" si="296"/>
        <v/>
      </c>
      <c r="AX21" s="471"/>
      <c r="AY21" s="472"/>
      <c r="AZ21" s="497" t="str">
        <f t="shared" si="297"/>
        <v/>
      </c>
      <c r="BA21" s="474" t="str">
        <f t="shared" si="298"/>
        <v/>
      </c>
      <c r="BB21" s="475" t="str">
        <f t="shared" si="299"/>
        <v/>
      </c>
      <c r="BC21" s="471"/>
      <c r="BD21" s="472"/>
      <c r="BE21" s="497" t="str">
        <f t="shared" si="300"/>
        <v/>
      </c>
      <c r="BF21" s="474" t="str">
        <f t="shared" si="301"/>
        <v/>
      </c>
      <c r="BG21" s="475" t="str">
        <f t="shared" si="302"/>
        <v/>
      </c>
      <c r="BH21" s="471"/>
      <c r="BI21" s="472"/>
      <c r="BJ21" s="497" t="str">
        <f t="shared" si="303"/>
        <v/>
      </c>
      <c r="BK21" s="474" t="str">
        <f t="shared" si="304"/>
        <v/>
      </c>
      <c r="BL21" s="475" t="str">
        <f t="shared" si="305"/>
        <v/>
      </c>
      <c r="BM21" s="471"/>
      <c r="BN21" s="472"/>
      <c r="BO21" s="497" t="str">
        <f t="shared" si="306"/>
        <v/>
      </c>
      <c r="BP21" s="474" t="str">
        <f t="shared" si="307"/>
        <v/>
      </c>
      <c r="BQ21" s="475" t="str">
        <f t="shared" si="308"/>
        <v/>
      </c>
      <c r="BR21" s="471"/>
      <c r="BS21" s="472"/>
      <c r="BT21" s="497" t="str">
        <f t="shared" si="309"/>
        <v/>
      </c>
      <c r="BU21" s="474" t="str">
        <f t="shared" si="310"/>
        <v/>
      </c>
      <c r="BV21" s="475" t="str">
        <f t="shared" si="311"/>
        <v/>
      </c>
      <c r="BW21" s="471"/>
      <c r="BX21" s="472"/>
      <c r="BY21" s="497" t="str">
        <f t="shared" si="312"/>
        <v/>
      </c>
      <c r="BZ21" s="474" t="str">
        <f t="shared" si="313"/>
        <v/>
      </c>
      <c r="CA21" s="475" t="str">
        <f t="shared" si="314"/>
        <v/>
      </c>
      <c r="CB21" s="471"/>
      <c r="CC21" s="472"/>
      <c r="CD21" s="497" t="str">
        <f t="shared" si="315"/>
        <v/>
      </c>
      <c r="CE21" s="474" t="str">
        <f t="shared" si="316"/>
        <v/>
      </c>
      <c r="CF21" s="475" t="str">
        <f t="shared" si="317"/>
        <v/>
      </c>
      <c r="CG21" s="471"/>
      <c r="CH21" s="472"/>
      <c r="CI21" s="497" t="str">
        <f t="shared" si="318"/>
        <v/>
      </c>
      <c r="CJ21" s="474" t="str">
        <f t="shared" si="319"/>
        <v/>
      </c>
      <c r="CK21" s="475" t="str">
        <f t="shared" si="320"/>
        <v/>
      </c>
      <c r="CL21" s="471"/>
      <c r="CM21" s="472"/>
      <c r="CN21" s="497" t="str">
        <f t="shared" si="321"/>
        <v/>
      </c>
      <c r="CO21" s="474" t="str">
        <f t="shared" si="322"/>
        <v/>
      </c>
      <c r="CP21" s="475" t="str">
        <f t="shared" si="323"/>
        <v/>
      </c>
      <c r="CQ21" s="471"/>
      <c r="CR21" s="472"/>
      <c r="CS21" s="497" t="str">
        <f t="shared" si="324"/>
        <v/>
      </c>
      <c r="CT21" s="474" t="str">
        <f t="shared" si="325"/>
        <v/>
      </c>
      <c r="CU21" s="475" t="str">
        <f t="shared" si="326"/>
        <v/>
      </c>
      <c r="CV21" s="471"/>
      <c r="CW21" s="472"/>
      <c r="CX21" s="497" t="str">
        <f t="shared" si="327"/>
        <v/>
      </c>
      <c r="CY21" s="474" t="str">
        <f t="shared" si="328"/>
        <v/>
      </c>
      <c r="CZ21" s="475" t="str">
        <f t="shared" si="329"/>
        <v/>
      </c>
      <c r="DA21" s="471"/>
      <c r="DB21" s="472"/>
      <c r="DC21" s="497" t="str">
        <f t="shared" si="330"/>
        <v/>
      </c>
      <c r="DD21" s="474" t="str">
        <f t="shared" si="331"/>
        <v/>
      </c>
      <c r="DE21" s="475" t="str">
        <f t="shared" si="332"/>
        <v/>
      </c>
      <c r="DF21" s="471"/>
      <c r="DG21" s="472"/>
      <c r="DH21" s="497" t="str">
        <f t="shared" si="333"/>
        <v/>
      </c>
      <c r="DI21" s="474" t="str">
        <f t="shared" si="334"/>
        <v/>
      </c>
      <c r="DJ21" s="475" t="str">
        <f t="shared" si="335"/>
        <v/>
      </c>
      <c r="DK21" s="471"/>
      <c r="DL21" s="472"/>
      <c r="DM21" s="497" t="str">
        <f t="shared" si="336"/>
        <v/>
      </c>
      <c r="DN21" s="474" t="str">
        <f t="shared" si="337"/>
        <v/>
      </c>
      <c r="DO21" s="475" t="str">
        <f t="shared" si="338"/>
        <v/>
      </c>
      <c r="DP21" s="471"/>
      <c r="DQ21" s="472"/>
      <c r="DR21" s="497" t="str">
        <f t="shared" si="339"/>
        <v/>
      </c>
      <c r="DS21" s="474" t="str">
        <f t="shared" si="340"/>
        <v/>
      </c>
      <c r="DT21" s="475" t="str">
        <f t="shared" si="341"/>
        <v/>
      </c>
      <c r="DU21" s="471"/>
      <c r="DV21" s="472"/>
      <c r="DW21" s="497" t="str">
        <f t="shared" si="342"/>
        <v/>
      </c>
      <c r="DX21" s="474" t="str">
        <f t="shared" si="343"/>
        <v/>
      </c>
      <c r="DY21" s="475" t="str">
        <f t="shared" si="344"/>
        <v/>
      </c>
      <c r="DZ21" s="471"/>
      <c r="EA21" s="472"/>
      <c r="EB21" s="497" t="str">
        <f t="shared" si="345"/>
        <v/>
      </c>
      <c r="EC21" s="474" t="str">
        <f t="shared" si="346"/>
        <v/>
      </c>
      <c r="ED21" s="475" t="str">
        <f t="shared" si="347"/>
        <v/>
      </c>
      <c r="EE21" s="471"/>
      <c r="EF21" s="472"/>
      <c r="EG21" s="497" t="str">
        <f t="shared" si="348"/>
        <v/>
      </c>
      <c r="EH21" s="474" t="str">
        <f t="shared" si="349"/>
        <v/>
      </c>
      <c r="EI21" s="475" t="str">
        <f t="shared" si="350"/>
        <v/>
      </c>
      <c r="EJ21" s="471"/>
      <c r="EK21" s="472"/>
      <c r="EL21" s="497" t="str">
        <f t="shared" si="351"/>
        <v/>
      </c>
      <c r="EM21" s="474" t="str">
        <f t="shared" si="352"/>
        <v/>
      </c>
      <c r="EN21" s="475" t="str">
        <f t="shared" si="353"/>
        <v/>
      </c>
      <c r="EO21" s="471"/>
      <c r="EP21" s="472"/>
      <c r="EQ21" s="497" t="str">
        <f t="shared" si="354"/>
        <v/>
      </c>
      <c r="ER21" s="474" t="str">
        <f t="shared" si="355"/>
        <v/>
      </c>
      <c r="ES21" s="475" t="str">
        <f t="shared" si="356"/>
        <v/>
      </c>
      <c r="ET21" s="471"/>
      <c r="EU21" s="472"/>
      <c r="EV21" s="497" t="str">
        <f t="shared" si="357"/>
        <v/>
      </c>
      <c r="EW21" s="474" t="str">
        <f t="shared" si="358"/>
        <v/>
      </c>
      <c r="EX21" s="475" t="str">
        <f t="shared" si="359"/>
        <v/>
      </c>
      <c r="EY21" s="471"/>
      <c r="EZ21" s="472"/>
      <c r="FA21" s="497" t="str">
        <f t="shared" si="360"/>
        <v/>
      </c>
      <c r="FB21" s="474" t="str">
        <f t="shared" si="361"/>
        <v/>
      </c>
      <c r="FC21" s="475" t="str">
        <f t="shared" si="362"/>
        <v/>
      </c>
      <c r="FD21" s="471"/>
      <c r="FE21" s="472"/>
      <c r="FF21" s="497" t="str">
        <f t="shared" si="363"/>
        <v/>
      </c>
      <c r="FG21" s="474" t="str">
        <f t="shared" si="364"/>
        <v/>
      </c>
      <c r="FH21" s="475" t="str">
        <f t="shared" si="365"/>
        <v/>
      </c>
      <c r="FI21" s="471"/>
      <c r="FJ21" s="472"/>
      <c r="FK21" s="497" t="str">
        <f t="shared" si="366"/>
        <v/>
      </c>
      <c r="FL21" s="474" t="str">
        <f t="shared" si="367"/>
        <v/>
      </c>
      <c r="FM21" s="475" t="str">
        <f t="shared" si="368"/>
        <v/>
      </c>
      <c r="FN21" s="471"/>
      <c r="FO21" s="472"/>
      <c r="FP21" s="497" t="str">
        <f t="shared" si="369"/>
        <v/>
      </c>
      <c r="FQ21" s="474" t="str">
        <f t="shared" si="370"/>
        <v/>
      </c>
      <c r="FR21" s="475" t="str">
        <f t="shared" si="371"/>
        <v/>
      </c>
      <c r="FS21" s="471"/>
      <c r="FT21" s="472"/>
      <c r="FU21" s="497" t="str">
        <f t="shared" si="372"/>
        <v/>
      </c>
      <c r="FV21" s="474" t="str">
        <f t="shared" si="373"/>
        <v/>
      </c>
      <c r="FW21" s="475" t="str">
        <f t="shared" si="374"/>
        <v/>
      </c>
      <c r="FX21" s="471"/>
      <c r="FY21" s="472"/>
      <c r="FZ21" s="497" t="str">
        <f t="shared" si="375"/>
        <v/>
      </c>
      <c r="GA21" s="474" t="str">
        <f t="shared" si="376"/>
        <v/>
      </c>
      <c r="GB21" s="475" t="str">
        <f t="shared" si="377"/>
        <v/>
      </c>
      <c r="GC21" s="471"/>
      <c r="GD21" s="472"/>
      <c r="GE21" s="497" t="str">
        <f t="shared" si="378"/>
        <v/>
      </c>
      <c r="GF21" s="474" t="str">
        <f t="shared" si="379"/>
        <v/>
      </c>
      <c r="GG21" s="475" t="str">
        <f t="shared" si="380"/>
        <v/>
      </c>
      <c r="GH21" s="471"/>
      <c r="GI21" s="472"/>
      <c r="GJ21" s="497" t="str">
        <f t="shared" si="381"/>
        <v/>
      </c>
      <c r="GK21" s="474" t="str">
        <f t="shared" si="382"/>
        <v/>
      </c>
      <c r="GL21" s="475" t="str">
        <f t="shared" si="383"/>
        <v/>
      </c>
      <c r="GM21" s="471"/>
      <c r="GN21" s="472"/>
      <c r="GO21" s="497" t="str">
        <f t="shared" si="384"/>
        <v/>
      </c>
      <c r="GP21" s="474" t="str">
        <f t="shared" si="385"/>
        <v/>
      </c>
      <c r="GQ21" s="475" t="str">
        <f t="shared" si="386"/>
        <v/>
      </c>
      <c r="GR21" s="471"/>
      <c r="GS21" s="472"/>
      <c r="GT21" s="497" t="str">
        <f t="shared" si="387"/>
        <v/>
      </c>
      <c r="GU21" s="474" t="str">
        <f t="shared" si="388"/>
        <v/>
      </c>
      <c r="GV21" s="475" t="str">
        <f t="shared" si="389"/>
        <v/>
      </c>
      <c r="GW21" s="471"/>
      <c r="GX21" s="472"/>
      <c r="GY21" s="497" t="str">
        <f t="shared" si="390"/>
        <v/>
      </c>
      <c r="GZ21" s="474" t="str">
        <f t="shared" si="391"/>
        <v/>
      </c>
      <c r="HA21" s="475" t="str">
        <f t="shared" si="392"/>
        <v/>
      </c>
      <c r="HB21" s="471"/>
      <c r="HC21" s="472"/>
      <c r="HD21" s="497" t="str">
        <f t="shared" si="393"/>
        <v/>
      </c>
      <c r="HE21" s="474" t="str">
        <f t="shared" si="394"/>
        <v/>
      </c>
      <c r="HF21" s="475" t="str">
        <f t="shared" si="395"/>
        <v/>
      </c>
      <c r="HG21" s="471"/>
      <c r="HH21" s="472"/>
      <c r="HI21" s="497" t="str">
        <f t="shared" si="396"/>
        <v/>
      </c>
      <c r="HJ21" s="474" t="str">
        <f t="shared" si="397"/>
        <v/>
      </c>
      <c r="HK21" s="475" t="str">
        <f t="shared" si="398"/>
        <v/>
      </c>
      <c r="HL21" s="471"/>
      <c r="HM21" s="472"/>
      <c r="HN21" s="497" t="str">
        <f t="shared" si="399"/>
        <v/>
      </c>
      <c r="HO21" s="474" t="str">
        <f t="shared" si="400"/>
        <v/>
      </c>
      <c r="HP21" s="475" t="str">
        <f t="shared" si="401"/>
        <v/>
      </c>
      <c r="HQ21" s="471"/>
      <c r="HR21" s="472"/>
      <c r="HS21" s="497" t="str">
        <f t="shared" si="402"/>
        <v/>
      </c>
      <c r="HT21" s="474" t="str">
        <f t="shared" si="403"/>
        <v/>
      </c>
      <c r="HU21" s="475" t="str">
        <f t="shared" si="404"/>
        <v/>
      </c>
      <c r="HV21" s="471"/>
      <c r="HW21" s="472"/>
      <c r="HX21" s="497" t="str">
        <f t="shared" si="405"/>
        <v/>
      </c>
      <c r="HY21" s="474" t="str">
        <f t="shared" si="406"/>
        <v/>
      </c>
      <c r="HZ21" s="475" t="str">
        <f t="shared" si="407"/>
        <v/>
      </c>
      <c r="IA21" s="471"/>
      <c r="IB21" s="472"/>
      <c r="IC21" s="497" t="str">
        <f t="shared" si="408"/>
        <v/>
      </c>
      <c r="ID21" s="474" t="str">
        <f t="shared" si="409"/>
        <v/>
      </c>
      <c r="IE21" s="475" t="str">
        <f t="shared" si="410"/>
        <v/>
      </c>
      <c r="IF21" s="471"/>
      <c r="IG21" s="472"/>
      <c r="IH21" s="497" t="str">
        <f t="shared" si="411"/>
        <v/>
      </c>
      <c r="II21" s="474" t="str">
        <f t="shared" si="412"/>
        <v/>
      </c>
      <c r="IJ21" s="475" t="str">
        <f t="shared" si="413"/>
        <v/>
      </c>
      <c r="IK21" s="471"/>
      <c r="IL21" s="472"/>
      <c r="IM21" s="497" t="str">
        <f t="shared" si="414"/>
        <v/>
      </c>
      <c r="IN21" s="474" t="str">
        <f t="shared" si="415"/>
        <v/>
      </c>
      <c r="IO21" s="475" t="str">
        <f t="shared" si="416"/>
        <v/>
      </c>
      <c r="IP21" s="471"/>
      <c r="IQ21" s="472"/>
      <c r="IR21" s="497" t="str">
        <f t="shared" si="417"/>
        <v/>
      </c>
      <c r="IS21" s="474" t="str">
        <f t="shared" si="418"/>
        <v/>
      </c>
      <c r="IT21" s="475" t="str">
        <f t="shared" si="419"/>
        <v/>
      </c>
      <c r="IU21" s="471"/>
      <c r="IV21" s="472"/>
      <c r="IW21" s="497" t="str">
        <f t="shared" si="420"/>
        <v/>
      </c>
      <c r="IX21" s="474" t="str">
        <f t="shared" si="421"/>
        <v/>
      </c>
      <c r="IY21" s="475" t="str">
        <f t="shared" si="422"/>
        <v/>
      </c>
      <c r="IZ21" s="471"/>
      <c r="JA21" s="472"/>
      <c r="JB21" s="497" t="str">
        <f t="shared" si="423"/>
        <v/>
      </c>
      <c r="JC21" s="474" t="str">
        <f t="shared" si="424"/>
        <v/>
      </c>
      <c r="JD21" s="475" t="str">
        <f t="shared" si="425"/>
        <v/>
      </c>
      <c r="JE21" s="471"/>
      <c r="JF21" s="472"/>
      <c r="JG21" s="497" t="str">
        <f t="shared" si="426"/>
        <v/>
      </c>
      <c r="JH21" s="474" t="str">
        <f t="shared" si="427"/>
        <v/>
      </c>
      <c r="JI21" s="475" t="str">
        <f t="shared" si="428"/>
        <v/>
      </c>
      <c r="JJ21" s="471"/>
      <c r="JK21" s="472"/>
      <c r="JL21" s="497" t="str">
        <f t="shared" si="429"/>
        <v/>
      </c>
      <c r="JM21" s="474" t="str">
        <f t="shared" si="430"/>
        <v/>
      </c>
      <c r="JN21" s="475" t="str">
        <f t="shared" si="431"/>
        <v/>
      </c>
      <c r="JO21" s="471"/>
      <c r="JP21" s="472"/>
      <c r="JQ21" s="497" t="str">
        <f t="shared" si="432"/>
        <v/>
      </c>
      <c r="JR21" s="474" t="str">
        <f t="shared" si="433"/>
        <v/>
      </c>
      <c r="JS21" s="475" t="str">
        <f t="shared" si="434"/>
        <v/>
      </c>
      <c r="JT21" s="471"/>
      <c r="JU21" s="472"/>
      <c r="JV21" s="497" t="str">
        <f t="shared" si="435"/>
        <v/>
      </c>
      <c r="JW21" s="474" t="str">
        <f t="shared" si="436"/>
        <v/>
      </c>
      <c r="JX21" s="475" t="str">
        <f t="shared" si="437"/>
        <v/>
      </c>
      <c r="JY21" s="471"/>
      <c r="JZ21" s="472"/>
      <c r="KA21" s="497" t="str">
        <f t="shared" si="438"/>
        <v/>
      </c>
      <c r="KB21" s="474" t="str">
        <f t="shared" si="439"/>
        <v/>
      </c>
      <c r="KC21" s="475" t="str">
        <f t="shared" si="440"/>
        <v/>
      </c>
      <c r="KD21" s="471"/>
      <c r="KE21" s="472"/>
      <c r="KF21" s="497" t="str">
        <f t="shared" si="441"/>
        <v/>
      </c>
      <c r="KG21" s="474" t="str">
        <f t="shared" si="442"/>
        <v/>
      </c>
      <c r="KH21" s="475" t="str">
        <f t="shared" si="443"/>
        <v/>
      </c>
      <c r="KI21" s="471"/>
      <c r="KJ21" s="472"/>
      <c r="KK21" s="497" t="str">
        <f t="shared" si="444"/>
        <v/>
      </c>
      <c r="KL21" s="474" t="str">
        <f t="shared" si="445"/>
        <v/>
      </c>
      <c r="KM21" s="475" t="str">
        <f t="shared" si="446"/>
        <v/>
      </c>
      <c r="KN21" s="471"/>
      <c r="KO21" s="472"/>
      <c r="KP21" s="497" t="str">
        <f t="shared" si="447"/>
        <v/>
      </c>
      <c r="KQ21" s="474" t="str">
        <f t="shared" si="448"/>
        <v/>
      </c>
      <c r="KR21" s="475" t="str">
        <f t="shared" si="449"/>
        <v/>
      </c>
      <c r="KS21" s="471"/>
      <c r="KT21" s="472"/>
      <c r="KU21" s="497" t="str">
        <f t="shared" si="450"/>
        <v/>
      </c>
      <c r="KV21" s="474" t="str">
        <f t="shared" si="451"/>
        <v/>
      </c>
      <c r="KW21" s="475" t="str">
        <f t="shared" si="452"/>
        <v/>
      </c>
      <c r="KX21" s="471"/>
      <c r="KY21" s="472"/>
      <c r="KZ21" s="497" t="str">
        <f t="shared" si="453"/>
        <v/>
      </c>
      <c r="LA21" s="474" t="str">
        <f t="shared" si="454"/>
        <v/>
      </c>
      <c r="LB21" s="475" t="str">
        <f t="shared" si="455"/>
        <v/>
      </c>
      <c r="LC21" s="471"/>
      <c r="LD21" s="472"/>
      <c r="LE21" s="497" t="str">
        <f t="shared" si="456"/>
        <v/>
      </c>
      <c r="LF21" s="474" t="str">
        <f t="shared" si="457"/>
        <v/>
      </c>
      <c r="LG21" s="475" t="str">
        <f t="shared" si="458"/>
        <v/>
      </c>
      <c r="LH21" s="471"/>
      <c r="LI21" s="472"/>
      <c r="LJ21" s="497" t="str">
        <f t="shared" si="459"/>
        <v/>
      </c>
      <c r="LK21" s="474" t="str">
        <f t="shared" si="460"/>
        <v/>
      </c>
      <c r="LL21" s="475" t="str">
        <f t="shared" si="461"/>
        <v/>
      </c>
      <c r="LM21" s="471"/>
      <c r="LN21" s="472"/>
      <c r="LO21" s="497" t="str">
        <f t="shared" si="462"/>
        <v/>
      </c>
      <c r="LP21" s="474" t="str">
        <f t="shared" si="463"/>
        <v/>
      </c>
      <c r="LQ21" s="475" t="str">
        <f t="shared" si="464"/>
        <v/>
      </c>
      <c r="LR21" s="471"/>
      <c r="LS21" s="472"/>
      <c r="LT21" s="497" t="str">
        <f t="shared" si="465"/>
        <v/>
      </c>
      <c r="LU21" s="474" t="str">
        <f t="shared" si="466"/>
        <v/>
      </c>
      <c r="LV21" s="475" t="str">
        <f t="shared" si="467"/>
        <v/>
      </c>
      <c r="LW21" s="471"/>
      <c r="LX21" s="472"/>
      <c r="LY21" s="497" t="str">
        <f t="shared" si="468"/>
        <v/>
      </c>
      <c r="LZ21" s="474" t="str">
        <f t="shared" si="469"/>
        <v/>
      </c>
      <c r="MA21" s="475" t="str">
        <f t="shared" si="470"/>
        <v/>
      </c>
      <c r="MB21" s="471"/>
      <c r="MC21" s="472"/>
      <c r="MD21" s="497" t="str">
        <f t="shared" si="471"/>
        <v/>
      </c>
      <c r="ME21" s="474" t="str">
        <f t="shared" si="472"/>
        <v/>
      </c>
      <c r="MF21" s="475" t="str">
        <f t="shared" si="473"/>
        <v/>
      </c>
      <c r="MG21" s="471"/>
      <c r="MH21" s="472"/>
      <c r="MI21" s="497" t="str">
        <f t="shared" si="474"/>
        <v/>
      </c>
      <c r="MJ21" s="474" t="str">
        <f t="shared" si="475"/>
        <v/>
      </c>
      <c r="MK21" s="475" t="str">
        <f t="shared" si="476"/>
        <v/>
      </c>
      <c r="ML21" s="471"/>
      <c r="MM21" s="472"/>
      <c r="MN21" s="497" t="str">
        <f t="shared" si="477"/>
        <v/>
      </c>
      <c r="MO21" s="474" t="str">
        <f t="shared" si="478"/>
        <v/>
      </c>
      <c r="MP21" s="475" t="str">
        <f t="shared" si="479"/>
        <v/>
      </c>
      <c r="MQ21" s="471"/>
      <c r="MR21" s="472"/>
      <c r="MS21" s="497" t="str">
        <f t="shared" si="480"/>
        <v/>
      </c>
      <c r="MT21" s="474" t="str">
        <f t="shared" si="481"/>
        <v/>
      </c>
      <c r="MU21" s="475" t="str">
        <f t="shared" si="482"/>
        <v/>
      </c>
      <c r="MV21" s="471"/>
      <c r="MW21" s="472"/>
      <c r="MX21" s="497" t="str">
        <f t="shared" si="483"/>
        <v/>
      </c>
      <c r="MY21" s="474" t="str">
        <f t="shared" si="484"/>
        <v/>
      </c>
      <c r="MZ21" s="475" t="str">
        <f t="shared" si="485"/>
        <v/>
      </c>
      <c r="NA21" s="471"/>
      <c r="NB21" s="472"/>
      <c r="NC21" s="497" t="str">
        <f t="shared" si="486"/>
        <v/>
      </c>
      <c r="ND21" s="474" t="str">
        <f t="shared" si="487"/>
        <v/>
      </c>
      <c r="NE21" s="475" t="str">
        <f t="shared" si="488"/>
        <v/>
      </c>
      <c r="NF21" s="471"/>
      <c r="NG21" s="472"/>
      <c r="NH21" s="497" t="str">
        <f t="shared" si="489"/>
        <v/>
      </c>
      <c r="NI21" s="474" t="str">
        <f t="shared" si="490"/>
        <v/>
      </c>
      <c r="NJ21" s="475" t="str">
        <f t="shared" si="491"/>
        <v/>
      </c>
      <c r="NK21" s="471"/>
      <c r="NL21" s="472"/>
      <c r="NM21" s="497" t="str">
        <f t="shared" si="492"/>
        <v/>
      </c>
      <c r="NN21" s="474" t="str">
        <f t="shared" si="493"/>
        <v/>
      </c>
      <c r="NO21" s="475" t="str">
        <f t="shared" si="494"/>
        <v/>
      </c>
      <c r="NP21" s="471"/>
      <c r="NQ21" s="472"/>
      <c r="NR21" s="497" t="str">
        <f t="shared" si="495"/>
        <v/>
      </c>
      <c r="NS21" s="474" t="str">
        <f t="shared" si="496"/>
        <v/>
      </c>
      <c r="NT21" s="475" t="str">
        <f t="shared" si="497"/>
        <v/>
      </c>
      <c r="NU21" s="471"/>
      <c r="NV21" s="472"/>
      <c r="NW21" s="497" t="str">
        <f t="shared" si="498"/>
        <v/>
      </c>
      <c r="NX21" s="474" t="str">
        <f t="shared" si="499"/>
        <v/>
      </c>
      <c r="NY21" s="475" t="str">
        <f t="shared" si="500"/>
        <v/>
      </c>
      <c r="NZ21" s="471"/>
      <c r="OA21" s="472"/>
      <c r="OB21" s="497" t="str">
        <f t="shared" si="501"/>
        <v/>
      </c>
      <c r="OC21" s="474" t="str">
        <f t="shared" si="502"/>
        <v/>
      </c>
      <c r="OD21" s="475" t="str">
        <f t="shared" si="503"/>
        <v/>
      </c>
      <c r="OE21" s="471"/>
      <c r="OF21" s="472"/>
      <c r="OG21" s="497" t="str">
        <f t="shared" si="504"/>
        <v/>
      </c>
      <c r="OH21" s="474" t="str">
        <f t="shared" si="505"/>
        <v/>
      </c>
      <c r="OI21" s="475" t="str">
        <f t="shared" si="506"/>
        <v/>
      </c>
      <c r="OJ21" s="471"/>
      <c r="OK21" s="472"/>
      <c r="OL21" s="497" t="str">
        <f t="shared" si="507"/>
        <v/>
      </c>
      <c r="OM21" s="474" t="str">
        <f t="shared" si="508"/>
        <v/>
      </c>
      <c r="ON21" s="475" t="str">
        <f t="shared" si="509"/>
        <v/>
      </c>
      <c r="OO21" s="471"/>
      <c r="OP21" s="472"/>
      <c r="OQ21" s="497" t="str">
        <f t="shared" si="510"/>
        <v/>
      </c>
      <c r="OR21" s="474" t="str">
        <f t="shared" si="511"/>
        <v/>
      </c>
      <c r="OS21" s="475" t="str">
        <f t="shared" si="512"/>
        <v/>
      </c>
      <c r="OT21" s="471"/>
      <c r="OU21" s="472"/>
      <c r="OV21" s="497" t="str">
        <f t="shared" si="513"/>
        <v/>
      </c>
      <c r="OW21" s="474" t="str">
        <f t="shared" si="514"/>
        <v/>
      </c>
      <c r="OX21" s="475" t="str">
        <f t="shared" si="515"/>
        <v/>
      </c>
      <c r="OY21" s="471"/>
      <c r="OZ21" s="472"/>
      <c r="PA21" s="497" t="str">
        <f t="shared" si="516"/>
        <v/>
      </c>
      <c r="PB21" s="474" t="str">
        <f t="shared" si="517"/>
        <v/>
      </c>
      <c r="PC21" s="475" t="str">
        <f t="shared" si="518"/>
        <v/>
      </c>
      <c r="PD21" s="471"/>
      <c r="PE21" s="472"/>
      <c r="PF21" s="497" t="str">
        <f t="shared" si="519"/>
        <v/>
      </c>
      <c r="PG21" s="474" t="str">
        <f t="shared" si="520"/>
        <v/>
      </c>
      <c r="PH21" s="475" t="str">
        <f t="shared" si="521"/>
        <v/>
      </c>
      <c r="PI21" s="471"/>
      <c r="PJ21" s="472"/>
      <c r="PK21" s="497" t="str">
        <f t="shared" si="522"/>
        <v/>
      </c>
      <c r="PL21" s="474" t="str">
        <f t="shared" si="523"/>
        <v/>
      </c>
      <c r="PM21" s="475" t="str">
        <f t="shared" si="524"/>
        <v/>
      </c>
      <c r="PN21" s="471"/>
      <c r="PO21" s="472"/>
      <c r="PP21" s="497" t="str">
        <f t="shared" si="525"/>
        <v/>
      </c>
      <c r="PQ21" s="474" t="str">
        <f t="shared" si="526"/>
        <v/>
      </c>
      <c r="PR21" s="475" t="str">
        <f t="shared" si="527"/>
        <v/>
      </c>
      <c r="PS21" s="471"/>
      <c r="PT21" s="472"/>
      <c r="PU21" s="497" t="str">
        <f t="shared" si="528"/>
        <v/>
      </c>
      <c r="PV21" s="474" t="str">
        <f t="shared" si="529"/>
        <v/>
      </c>
      <c r="PW21" s="475" t="str">
        <f t="shared" si="530"/>
        <v/>
      </c>
      <c r="PX21" s="471"/>
      <c r="PY21" s="472"/>
      <c r="PZ21" s="497" t="str">
        <f t="shared" si="531"/>
        <v/>
      </c>
      <c r="QA21" s="474" t="str">
        <f t="shared" si="532"/>
        <v/>
      </c>
      <c r="QB21" s="475" t="str">
        <f t="shared" si="533"/>
        <v/>
      </c>
      <c r="QC21" s="471"/>
      <c r="QD21" s="472"/>
      <c r="QE21" s="497" t="str">
        <f t="shared" si="534"/>
        <v/>
      </c>
      <c r="QF21" s="474" t="str">
        <f t="shared" si="535"/>
        <v/>
      </c>
      <c r="QG21" s="475" t="str">
        <f t="shared" si="536"/>
        <v/>
      </c>
      <c r="QH21" s="471"/>
      <c r="QI21" s="472"/>
      <c r="QJ21" s="497" t="str">
        <f t="shared" si="537"/>
        <v/>
      </c>
      <c r="QK21" s="474" t="str">
        <f t="shared" si="538"/>
        <v/>
      </c>
      <c r="QL21" s="475" t="str">
        <f t="shared" si="539"/>
        <v/>
      </c>
      <c r="QM21" s="474"/>
    </row>
    <row r="22" spans="1:455" ht="49.5" customHeight="1">
      <c r="A22" s="498" t="s">
        <v>416</v>
      </c>
      <c r="B22" s="468" t="s">
        <v>417</v>
      </c>
      <c r="C22" s="469" t="s">
        <v>407</v>
      </c>
      <c r="D22" s="470">
        <v>330000</v>
      </c>
      <c r="E22" s="471"/>
      <c r="F22" s="472"/>
      <c r="G22" s="497" t="str">
        <f t="shared" si="270"/>
        <v/>
      </c>
      <c r="H22" s="474" t="str">
        <f t="shared" si="271"/>
        <v/>
      </c>
      <c r="I22" s="475" t="str">
        <f t="shared" si="272"/>
        <v/>
      </c>
      <c r="J22" s="471"/>
      <c r="K22" s="472"/>
      <c r="L22" s="497" t="str">
        <f t="shared" si="273"/>
        <v/>
      </c>
      <c r="M22" s="474" t="str">
        <f t="shared" si="274"/>
        <v/>
      </c>
      <c r="N22" s="475" t="str">
        <f t="shared" si="275"/>
        <v/>
      </c>
      <c r="O22" s="471"/>
      <c r="P22" s="472"/>
      <c r="Q22" s="497" t="str">
        <f t="shared" si="276"/>
        <v/>
      </c>
      <c r="R22" s="474" t="str">
        <f t="shared" si="277"/>
        <v/>
      </c>
      <c r="S22" s="475" t="str">
        <f t="shared" si="278"/>
        <v/>
      </c>
      <c r="T22" s="471"/>
      <c r="U22" s="472"/>
      <c r="V22" s="497" t="str">
        <f t="shared" si="279"/>
        <v/>
      </c>
      <c r="W22" s="474" t="str">
        <f t="shared" si="280"/>
        <v/>
      </c>
      <c r="X22" s="475" t="str">
        <f t="shared" si="281"/>
        <v/>
      </c>
      <c r="Y22" s="471"/>
      <c r="Z22" s="472"/>
      <c r="AA22" s="497" t="str">
        <f t="shared" si="282"/>
        <v/>
      </c>
      <c r="AB22" s="474" t="str">
        <f t="shared" si="283"/>
        <v/>
      </c>
      <c r="AC22" s="475" t="str">
        <f t="shared" si="284"/>
        <v/>
      </c>
      <c r="AD22" s="471"/>
      <c r="AE22" s="472"/>
      <c r="AF22" s="497" t="str">
        <f t="shared" si="285"/>
        <v/>
      </c>
      <c r="AG22" s="474" t="str">
        <f t="shared" si="286"/>
        <v/>
      </c>
      <c r="AH22" s="475" t="str">
        <f t="shared" si="287"/>
        <v/>
      </c>
      <c r="AI22" s="471"/>
      <c r="AJ22" s="472"/>
      <c r="AK22" s="497" t="str">
        <f t="shared" si="288"/>
        <v/>
      </c>
      <c r="AL22" s="474" t="str">
        <f t="shared" si="289"/>
        <v/>
      </c>
      <c r="AM22" s="475" t="str">
        <f t="shared" si="290"/>
        <v/>
      </c>
      <c r="AN22" s="471"/>
      <c r="AO22" s="472"/>
      <c r="AP22" s="497" t="str">
        <f t="shared" si="291"/>
        <v/>
      </c>
      <c r="AQ22" s="474" t="str">
        <f t="shared" si="292"/>
        <v/>
      </c>
      <c r="AR22" s="475" t="str">
        <f t="shared" si="293"/>
        <v/>
      </c>
      <c r="AS22" s="471"/>
      <c r="AT22" s="472"/>
      <c r="AU22" s="497" t="str">
        <f t="shared" si="294"/>
        <v/>
      </c>
      <c r="AV22" s="474" t="str">
        <f t="shared" si="295"/>
        <v/>
      </c>
      <c r="AW22" s="475" t="str">
        <f t="shared" si="296"/>
        <v/>
      </c>
      <c r="AX22" s="471"/>
      <c r="AY22" s="472"/>
      <c r="AZ22" s="497" t="str">
        <f t="shared" si="297"/>
        <v/>
      </c>
      <c r="BA22" s="474" t="str">
        <f t="shared" si="298"/>
        <v/>
      </c>
      <c r="BB22" s="475" t="str">
        <f t="shared" si="299"/>
        <v/>
      </c>
      <c r="BC22" s="471"/>
      <c r="BD22" s="472"/>
      <c r="BE22" s="497" t="str">
        <f t="shared" si="300"/>
        <v/>
      </c>
      <c r="BF22" s="474" t="str">
        <f t="shared" si="301"/>
        <v/>
      </c>
      <c r="BG22" s="475" t="str">
        <f t="shared" si="302"/>
        <v/>
      </c>
      <c r="BH22" s="471"/>
      <c r="BI22" s="472"/>
      <c r="BJ22" s="497" t="str">
        <f t="shared" si="303"/>
        <v/>
      </c>
      <c r="BK22" s="474" t="str">
        <f t="shared" si="304"/>
        <v/>
      </c>
      <c r="BL22" s="475" t="str">
        <f t="shared" si="305"/>
        <v/>
      </c>
      <c r="BM22" s="471"/>
      <c r="BN22" s="472"/>
      <c r="BO22" s="497" t="str">
        <f t="shared" si="306"/>
        <v/>
      </c>
      <c r="BP22" s="474" t="str">
        <f t="shared" si="307"/>
        <v/>
      </c>
      <c r="BQ22" s="475" t="str">
        <f t="shared" si="308"/>
        <v/>
      </c>
      <c r="BR22" s="471"/>
      <c r="BS22" s="472"/>
      <c r="BT22" s="497" t="str">
        <f t="shared" si="309"/>
        <v/>
      </c>
      <c r="BU22" s="474" t="str">
        <f t="shared" si="310"/>
        <v/>
      </c>
      <c r="BV22" s="475" t="str">
        <f t="shared" si="311"/>
        <v/>
      </c>
      <c r="BW22" s="471"/>
      <c r="BX22" s="472"/>
      <c r="BY22" s="497" t="str">
        <f t="shared" si="312"/>
        <v/>
      </c>
      <c r="BZ22" s="474" t="str">
        <f t="shared" si="313"/>
        <v/>
      </c>
      <c r="CA22" s="475" t="str">
        <f t="shared" si="314"/>
        <v/>
      </c>
      <c r="CB22" s="471"/>
      <c r="CC22" s="472"/>
      <c r="CD22" s="497" t="str">
        <f t="shared" si="315"/>
        <v/>
      </c>
      <c r="CE22" s="474" t="str">
        <f t="shared" si="316"/>
        <v/>
      </c>
      <c r="CF22" s="475" t="str">
        <f t="shared" si="317"/>
        <v/>
      </c>
      <c r="CG22" s="471"/>
      <c r="CH22" s="472"/>
      <c r="CI22" s="497" t="str">
        <f t="shared" si="318"/>
        <v/>
      </c>
      <c r="CJ22" s="474" t="str">
        <f t="shared" si="319"/>
        <v/>
      </c>
      <c r="CK22" s="475" t="str">
        <f t="shared" si="320"/>
        <v/>
      </c>
      <c r="CL22" s="471"/>
      <c r="CM22" s="472"/>
      <c r="CN22" s="497" t="str">
        <f t="shared" si="321"/>
        <v/>
      </c>
      <c r="CO22" s="474" t="str">
        <f t="shared" si="322"/>
        <v/>
      </c>
      <c r="CP22" s="475" t="str">
        <f t="shared" si="323"/>
        <v/>
      </c>
      <c r="CQ22" s="471"/>
      <c r="CR22" s="472"/>
      <c r="CS22" s="497" t="str">
        <f t="shared" si="324"/>
        <v/>
      </c>
      <c r="CT22" s="474" t="str">
        <f t="shared" si="325"/>
        <v/>
      </c>
      <c r="CU22" s="475" t="str">
        <f t="shared" si="326"/>
        <v/>
      </c>
      <c r="CV22" s="471"/>
      <c r="CW22" s="472"/>
      <c r="CX22" s="497" t="str">
        <f t="shared" si="327"/>
        <v/>
      </c>
      <c r="CY22" s="474" t="str">
        <f t="shared" si="328"/>
        <v/>
      </c>
      <c r="CZ22" s="475" t="str">
        <f t="shared" si="329"/>
        <v/>
      </c>
      <c r="DA22" s="471"/>
      <c r="DB22" s="472"/>
      <c r="DC22" s="497" t="str">
        <f t="shared" si="330"/>
        <v/>
      </c>
      <c r="DD22" s="474" t="str">
        <f t="shared" si="331"/>
        <v/>
      </c>
      <c r="DE22" s="475" t="str">
        <f t="shared" si="332"/>
        <v/>
      </c>
      <c r="DF22" s="471"/>
      <c r="DG22" s="472"/>
      <c r="DH22" s="497" t="str">
        <f t="shared" si="333"/>
        <v/>
      </c>
      <c r="DI22" s="474" t="str">
        <f t="shared" si="334"/>
        <v/>
      </c>
      <c r="DJ22" s="475" t="str">
        <f t="shared" si="335"/>
        <v/>
      </c>
      <c r="DK22" s="471"/>
      <c r="DL22" s="472"/>
      <c r="DM22" s="497" t="str">
        <f t="shared" si="336"/>
        <v/>
      </c>
      <c r="DN22" s="474" t="str">
        <f t="shared" si="337"/>
        <v/>
      </c>
      <c r="DO22" s="475" t="str">
        <f t="shared" si="338"/>
        <v/>
      </c>
      <c r="DP22" s="471"/>
      <c r="DQ22" s="472"/>
      <c r="DR22" s="497" t="str">
        <f t="shared" si="339"/>
        <v/>
      </c>
      <c r="DS22" s="474" t="str">
        <f t="shared" si="340"/>
        <v/>
      </c>
      <c r="DT22" s="475" t="str">
        <f t="shared" si="341"/>
        <v/>
      </c>
      <c r="DU22" s="471"/>
      <c r="DV22" s="472"/>
      <c r="DW22" s="497" t="str">
        <f t="shared" si="342"/>
        <v/>
      </c>
      <c r="DX22" s="474" t="str">
        <f t="shared" si="343"/>
        <v/>
      </c>
      <c r="DY22" s="475" t="str">
        <f t="shared" si="344"/>
        <v/>
      </c>
      <c r="DZ22" s="471"/>
      <c r="EA22" s="472"/>
      <c r="EB22" s="497" t="str">
        <f t="shared" si="345"/>
        <v/>
      </c>
      <c r="EC22" s="474" t="str">
        <f t="shared" si="346"/>
        <v/>
      </c>
      <c r="ED22" s="475" t="str">
        <f t="shared" si="347"/>
        <v/>
      </c>
      <c r="EE22" s="471"/>
      <c r="EF22" s="472"/>
      <c r="EG22" s="497" t="str">
        <f t="shared" si="348"/>
        <v/>
      </c>
      <c r="EH22" s="474" t="str">
        <f t="shared" si="349"/>
        <v/>
      </c>
      <c r="EI22" s="475" t="str">
        <f t="shared" si="350"/>
        <v/>
      </c>
      <c r="EJ22" s="471"/>
      <c r="EK22" s="472"/>
      <c r="EL22" s="497" t="str">
        <f t="shared" si="351"/>
        <v/>
      </c>
      <c r="EM22" s="474" t="str">
        <f t="shared" si="352"/>
        <v/>
      </c>
      <c r="EN22" s="475" t="str">
        <f t="shared" si="353"/>
        <v/>
      </c>
      <c r="EO22" s="471"/>
      <c r="EP22" s="472"/>
      <c r="EQ22" s="497" t="str">
        <f t="shared" si="354"/>
        <v/>
      </c>
      <c r="ER22" s="474" t="str">
        <f t="shared" si="355"/>
        <v/>
      </c>
      <c r="ES22" s="475" t="str">
        <f t="shared" si="356"/>
        <v/>
      </c>
      <c r="ET22" s="471"/>
      <c r="EU22" s="472"/>
      <c r="EV22" s="497" t="str">
        <f t="shared" si="357"/>
        <v/>
      </c>
      <c r="EW22" s="474" t="str">
        <f t="shared" si="358"/>
        <v/>
      </c>
      <c r="EX22" s="475" t="str">
        <f t="shared" si="359"/>
        <v/>
      </c>
      <c r="EY22" s="471"/>
      <c r="EZ22" s="472"/>
      <c r="FA22" s="497" t="str">
        <f t="shared" si="360"/>
        <v/>
      </c>
      <c r="FB22" s="474" t="str">
        <f t="shared" si="361"/>
        <v/>
      </c>
      <c r="FC22" s="475" t="str">
        <f t="shared" si="362"/>
        <v/>
      </c>
      <c r="FD22" s="471"/>
      <c r="FE22" s="472"/>
      <c r="FF22" s="497" t="str">
        <f t="shared" si="363"/>
        <v/>
      </c>
      <c r="FG22" s="474" t="str">
        <f t="shared" si="364"/>
        <v/>
      </c>
      <c r="FH22" s="475" t="str">
        <f t="shared" si="365"/>
        <v/>
      </c>
      <c r="FI22" s="471"/>
      <c r="FJ22" s="472"/>
      <c r="FK22" s="497" t="str">
        <f t="shared" si="366"/>
        <v/>
      </c>
      <c r="FL22" s="474" t="str">
        <f t="shared" si="367"/>
        <v/>
      </c>
      <c r="FM22" s="475" t="str">
        <f t="shared" si="368"/>
        <v/>
      </c>
      <c r="FN22" s="471"/>
      <c r="FO22" s="472"/>
      <c r="FP22" s="497" t="str">
        <f t="shared" si="369"/>
        <v/>
      </c>
      <c r="FQ22" s="474" t="str">
        <f t="shared" si="370"/>
        <v/>
      </c>
      <c r="FR22" s="475" t="str">
        <f t="shared" si="371"/>
        <v/>
      </c>
      <c r="FS22" s="471"/>
      <c r="FT22" s="472"/>
      <c r="FU22" s="497" t="str">
        <f t="shared" si="372"/>
        <v/>
      </c>
      <c r="FV22" s="474" t="str">
        <f t="shared" si="373"/>
        <v/>
      </c>
      <c r="FW22" s="475" t="str">
        <f t="shared" si="374"/>
        <v/>
      </c>
      <c r="FX22" s="471"/>
      <c r="FY22" s="472"/>
      <c r="FZ22" s="497" t="str">
        <f t="shared" si="375"/>
        <v/>
      </c>
      <c r="GA22" s="474" t="str">
        <f t="shared" si="376"/>
        <v/>
      </c>
      <c r="GB22" s="475" t="str">
        <f t="shared" si="377"/>
        <v/>
      </c>
      <c r="GC22" s="471"/>
      <c r="GD22" s="472"/>
      <c r="GE22" s="497" t="str">
        <f t="shared" si="378"/>
        <v/>
      </c>
      <c r="GF22" s="474" t="str">
        <f t="shared" si="379"/>
        <v/>
      </c>
      <c r="GG22" s="475" t="str">
        <f t="shared" si="380"/>
        <v/>
      </c>
      <c r="GH22" s="471"/>
      <c r="GI22" s="472"/>
      <c r="GJ22" s="497" t="str">
        <f t="shared" si="381"/>
        <v/>
      </c>
      <c r="GK22" s="474" t="str">
        <f t="shared" si="382"/>
        <v/>
      </c>
      <c r="GL22" s="475" t="str">
        <f t="shared" si="383"/>
        <v/>
      </c>
      <c r="GM22" s="471"/>
      <c r="GN22" s="472"/>
      <c r="GO22" s="497" t="str">
        <f t="shared" si="384"/>
        <v/>
      </c>
      <c r="GP22" s="474" t="str">
        <f t="shared" si="385"/>
        <v/>
      </c>
      <c r="GQ22" s="475" t="str">
        <f t="shared" si="386"/>
        <v/>
      </c>
      <c r="GR22" s="471"/>
      <c r="GS22" s="472"/>
      <c r="GT22" s="497" t="str">
        <f t="shared" si="387"/>
        <v/>
      </c>
      <c r="GU22" s="474" t="str">
        <f t="shared" si="388"/>
        <v/>
      </c>
      <c r="GV22" s="475" t="str">
        <f t="shared" si="389"/>
        <v/>
      </c>
      <c r="GW22" s="471"/>
      <c r="GX22" s="472"/>
      <c r="GY22" s="497" t="str">
        <f t="shared" si="390"/>
        <v/>
      </c>
      <c r="GZ22" s="474" t="str">
        <f t="shared" si="391"/>
        <v/>
      </c>
      <c r="HA22" s="475" t="str">
        <f t="shared" si="392"/>
        <v/>
      </c>
      <c r="HB22" s="471"/>
      <c r="HC22" s="472"/>
      <c r="HD22" s="497" t="str">
        <f t="shared" si="393"/>
        <v/>
      </c>
      <c r="HE22" s="474" t="str">
        <f t="shared" si="394"/>
        <v/>
      </c>
      <c r="HF22" s="475" t="str">
        <f t="shared" si="395"/>
        <v/>
      </c>
      <c r="HG22" s="471"/>
      <c r="HH22" s="472"/>
      <c r="HI22" s="497" t="str">
        <f t="shared" si="396"/>
        <v/>
      </c>
      <c r="HJ22" s="474" t="str">
        <f t="shared" si="397"/>
        <v/>
      </c>
      <c r="HK22" s="475" t="str">
        <f t="shared" si="398"/>
        <v/>
      </c>
      <c r="HL22" s="471"/>
      <c r="HM22" s="472"/>
      <c r="HN22" s="497" t="str">
        <f t="shared" si="399"/>
        <v/>
      </c>
      <c r="HO22" s="474" t="str">
        <f t="shared" si="400"/>
        <v/>
      </c>
      <c r="HP22" s="475" t="str">
        <f t="shared" si="401"/>
        <v/>
      </c>
      <c r="HQ22" s="471"/>
      <c r="HR22" s="472"/>
      <c r="HS22" s="497" t="str">
        <f t="shared" si="402"/>
        <v/>
      </c>
      <c r="HT22" s="474" t="str">
        <f t="shared" si="403"/>
        <v/>
      </c>
      <c r="HU22" s="475" t="str">
        <f t="shared" si="404"/>
        <v/>
      </c>
      <c r="HV22" s="471"/>
      <c r="HW22" s="472"/>
      <c r="HX22" s="497" t="str">
        <f t="shared" si="405"/>
        <v/>
      </c>
      <c r="HY22" s="474" t="str">
        <f t="shared" si="406"/>
        <v/>
      </c>
      <c r="HZ22" s="475" t="str">
        <f t="shared" si="407"/>
        <v/>
      </c>
      <c r="IA22" s="471"/>
      <c r="IB22" s="472"/>
      <c r="IC22" s="497" t="str">
        <f t="shared" si="408"/>
        <v/>
      </c>
      <c r="ID22" s="474" t="str">
        <f t="shared" si="409"/>
        <v/>
      </c>
      <c r="IE22" s="475" t="str">
        <f t="shared" si="410"/>
        <v/>
      </c>
      <c r="IF22" s="471"/>
      <c r="IG22" s="472"/>
      <c r="IH22" s="497" t="str">
        <f t="shared" si="411"/>
        <v/>
      </c>
      <c r="II22" s="474" t="str">
        <f t="shared" si="412"/>
        <v/>
      </c>
      <c r="IJ22" s="475" t="str">
        <f t="shared" si="413"/>
        <v/>
      </c>
      <c r="IK22" s="471"/>
      <c r="IL22" s="472"/>
      <c r="IM22" s="497" t="str">
        <f t="shared" si="414"/>
        <v/>
      </c>
      <c r="IN22" s="474" t="str">
        <f t="shared" si="415"/>
        <v/>
      </c>
      <c r="IO22" s="475" t="str">
        <f t="shared" si="416"/>
        <v/>
      </c>
      <c r="IP22" s="471"/>
      <c r="IQ22" s="472"/>
      <c r="IR22" s="497" t="str">
        <f t="shared" si="417"/>
        <v/>
      </c>
      <c r="IS22" s="474" t="str">
        <f t="shared" si="418"/>
        <v/>
      </c>
      <c r="IT22" s="475" t="str">
        <f t="shared" si="419"/>
        <v/>
      </c>
      <c r="IU22" s="471"/>
      <c r="IV22" s="472"/>
      <c r="IW22" s="497" t="str">
        <f t="shared" si="420"/>
        <v/>
      </c>
      <c r="IX22" s="474" t="str">
        <f t="shared" si="421"/>
        <v/>
      </c>
      <c r="IY22" s="475" t="str">
        <f t="shared" si="422"/>
        <v/>
      </c>
      <c r="IZ22" s="471"/>
      <c r="JA22" s="472"/>
      <c r="JB22" s="497" t="str">
        <f t="shared" si="423"/>
        <v/>
      </c>
      <c r="JC22" s="474" t="str">
        <f t="shared" si="424"/>
        <v/>
      </c>
      <c r="JD22" s="475" t="str">
        <f t="shared" si="425"/>
        <v/>
      </c>
      <c r="JE22" s="471"/>
      <c r="JF22" s="472"/>
      <c r="JG22" s="497" t="str">
        <f t="shared" si="426"/>
        <v/>
      </c>
      <c r="JH22" s="474" t="str">
        <f t="shared" si="427"/>
        <v/>
      </c>
      <c r="JI22" s="475" t="str">
        <f t="shared" si="428"/>
        <v/>
      </c>
      <c r="JJ22" s="471"/>
      <c r="JK22" s="472"/>
      <c r="JL22" s="497" t="str">
        <f t="shared" si="429"/>
        <v/>
      </c>
      <c r="JM22" s="474" t="str">
        <f t="shared" si="430"/>
        <v/>
      </c>
      <c r="JN22" s="475" t="str">
        <f t="shared" si="431"/>
        <v/>
      </c>
      <c r="JO22" s="471"/>
      <c r="JP22" s="472"/>
      <c r="JQ22" s="497" t="str">
        <f t="shared" si="432"/>
        <v/>
      </c>
      <c r="JR22" s="474" t="str">
        <f t="shared" si="433"/>
        <v/>
      </c>
      <c r="JS22" s="475" t="str">
        <f t="shared" si="434"/>
        <v/>
      </c>
      <c r="JT22" s="471"/>
      <c r="JU22" s="472"/>
      <c r="JV22" s="497" t="str">
        <f t="shared" si="435"/>
        <v/>
      </c>
      <c r="JW22" s="474" t="str">
        <f t="shared" si="436"/>
        <v/>
      </c>
      <c r="JX22" s="475" t="str">
        <f t="shared" si="437"/>
        <v/>
      </c>
      <c r="JY22" s="471"/>
      <c r="JZ22" s="472"/>
      <c r="KA22" s="497" t="str">
        <f t="shared" si="438"/>
        <v/>
      </c>
      <c r="KB22" s="474" t="str">
        <f t="shared" si="439"/>
        <v/>
      </c>
      <c r="KC22" s="475" t="str">
        <f t="shared" si="440"/>
        <v/>
      </c>
      <c r="KD22" s="471"/>
      <c r="KE22" s="472"/>
      <c r="KF22" s="497" t="str">
        <f t="shared" si="441"/>
        <v/>
      </c>
      <c r="KG22" s="474" t="str">
        <f t="shared" si="442"/>
        <v/>
      </c>
      <c r="KH22" s="475" t="str">
        <f t="shared" si="443"/>
        <v/>
      </c>
      <c r="KI22" s="471"/>
      <c r="KJ22" s="472"/>
      <c r="KK22" s="497" t="str">
        <f t="shared" si="444"/>
        <v/>
      </c>
      <c r="KL22" s="474" t="str">
        <f t="shared" si="445"/>
        <v/>
      </c>
      <c r="KM22" s="475" t="str">
        <f t="shared" si="446"/>
        <v/>
      </c>
      <c r="KN22" s="471"/>
      <c r="KO22" s="472"/>
      <c r="KP22" s="497" t="str">
        <f t="shared" si="447"/>
        <v/>
      </c>
      <c r="KQ22" s="474" t="str">
        <f t="shared" si="448"/>
        <v/>
      </c>
      <c r="KR22" s="475" t="str">
        <f t="shared" si="449"/>
        <v/>
      </c>
      <c r="KS22" s="471"/>
      <c r="KT22" s="472"/>
      <c r="KU22" s="497" t="str">
        <f t="shared" si="450"/>
        <v/>
      </c>
      <c r="KV22" s="474" t="str">
        <f t="shared" si="451"/>
        <v/>
      </c>
      <c r="KW22" s="475" t="str">
        <f t="shared" si="452"/>
        <v/>
      </c>
      <c r="KX22" s="471"/>
      <c r="KY22" s="472"/>
      <c r="KZ22" s="497" t="str">
        <f t="shared" si="453"/>
        <v/>
      </c>
      <c r="LA22" s="474" t="str">
        <f t="shared" si="454"/>
        <v/>
      </c>
      <c r="LB22" s="475" t="str">
        <f t="shared" si="455"/>
        <v/>
      </c>
      <c r="LC22" s="471"/>
      <c r="LD22" s="472"/>
      <c r="LE22" s="497" t="str">
        <f t="shared" si="456"/>
        <v/>
      </c>
      <c r="LF22" s="474" t="str">
        <f t="shared" si="457"/>
        <v/>
      </c>
      <c r="LG22" s="475" t="str">
        <f t="shared" si="458"/>
        <v/>
      </c>
      <c r="LH22" s="471"/>
      <c r="LI22" s="472"/>
      <c r="LJ22" s="497" t="str">
        <f t="shared" si="459"/>
        <v/>
      </c>
      <c r="LK22" s="474" t="str">
        <f t="shared" si="460"/>
        <v/>
      </c>
      <c r="LL22" s="475" t="str">
        <f t="shared" si="461"/>
        <v/>
      </c>
      <c r="LM22" s="471"/>
      <c r="LN22" s="472"/>
      <c r="LO22" s="497" t="str">
        <f t="shared" si="462"/>
        <v/>
      </c>
      <c r="LP22" s="474" t="str">
        <f t="shared" si="463"/>
        <v/>
      </c>
      <c r="LQ22" s="475" t="str">
        <f t="shared" si="464"/>
        <v/>
      </c>
      <c r="LR22" s="471"/>
      <c r="LS22" s="472"/>
      <c r="LT22" s="497" t="str">
        <f t="shared" si="465"/>
        <v/>
      </c>
      <c r="LU22" s="474" t="str">
        <f t="shared" si="466"/>
        <v/>
      </c>
      <c r="LV22" s="475" t="str">
        <f t="shared" si="467"/>
        <v/>
      </c>
      <c r="LW22" s="471"/>
      <c r="LX22" s="472"/>
      <c r="LY22" s="497" t="str">
        <f t="shared" si="468"/>
        <v/>
      </c>
      <c r="LZ22" s="474" t="str">
        <f t="shared" si="469"/>
        <v/>
      </c>
      <c r="MA22" s="475" t="str">
        <f t="shared" si="470"/>
        <v/>
      </c>
      <c r="MB22" s="471"/>
      <c r="MC22" s="472"/>
      <c r="MD22" s="497" t="str">
        <f t="shared" si="471"/>
        <v/>
      </c>
      <c r="ME22" s="474" t="str">
        <f t="shared" si="472"/>
        <v/>
      </c>
      <c r="MF22" s="475" t="str">
        <f t="shared" si="473"/>
        <v/>
      </c>
      <c r="MG22" s="471"/>
      <c r="MH22" s="472"/>
      <c r="MI22" s="497" t="str">
        <f t="shared" si="474"/>
        <v/>
      </c>
      <c r="MJ22" s="474" t="str">
        <f t="shared" si="475"/>
        <v/>
      </c>
      <c r="MK22" s="475" t="str">
        <f t="shared" si="476"/>
        <v/>
      </c>
      <c r="ML22" s="471"/>
      <c r="MM22" s="472"/>
      <c r="MN22" s="497" t="str">
        <f t="shared" si="477"/>
        <v/>
      </c>
      <c r="MO22" s="474" t="str">
        <f t="shared" si="478"/>
        <v/>
      </c>
      <c r="MP22" s="475" t="str">
        <f t="shared" si="479"/>
        <v/>
      </c>
      <c r="MQ22" s="471"/>
      <c r="MR22" s="472"/>
      <c r="MS22" s="497" t="str">
        <f t="shared" si="480"/>
        <v/>
      </c>
      <c r="MT22" s="474" t="str">
        <f t="shared" si="481"/>
        <v/>
      </c>
      <c r="MU22" s="475" t="str">
        <f t="shared" si="482"/>
        <v/>
      </c>
      <c r="MV22" s="471"/>
      <c r="MW22" s="472"/>
      <c r="MX22" s="497" t="str">
        <f t="shared" si="483"/>
        <v/>
      </c>
      <c r="MY22" s="474" t="str">
        <f t="shared" si="484"/>
        <v/>
      </c>
      <c r="MZ22" s="475" t="str">
        <f t="shared" si="485"/>
        <v/>
      </c>
      <c r="NA22" s="471"/>
      <c r="NB22" s="472"/>
      <c r="NC22" s="497" t="str">
        <f t="shared" si="486"/>
        <v/>
      </c>
      <c r="ND22" s="474" t="str">
        <f t="shared" si="487"/>
        <v/>
      </c>
      <c r="NE22" s="475" t="str">
        <f t="shared" si="488"/>
        <v/>
      </c>
      <c r="NF22" s="471"/>
      <c r="NG22" s="472"/>
      <c r="NH22" s="497" t="str">
        <f t="shared" si="489"/>
        <v/>
      </c>
      <c r="NI22" s="474" t="str">
        <f t="shared" si="490"/>
        <v/>
      </c>
      <c r="NJ22" s="475" t="str">
        <f t="shared" si="491"/>
        <v/>
      </c>
      <c r="NK22" s="471"/>
      <c r="NL22" s="472"/>
      <c r="NM22" s="497" t="str">
        <f t="shared" si="492"/>
        <v/>
      </c>
      <c r="NN22" s="474" t="str">
        <f t="shared" si="493"/>
        <v/>
      </c>
      <c r="NO22" s="475" t="str">
        <f t="shared" si="494"/>
        <v/>
      </c>
      <c r="NP22" s="471"/>
      <c r="NQ22" s="472"/>
      <c r="NR22" s="497" t="str">
        <f t="shared" si="495"/>
        <v/>
      </c>
      <c r="NS22" s="474" t="str">
        <f t="shared" si="496"/>
        <v/>
      </c>
      <c r="NT22" s="475" t="str">
        <f t="shared" si="497"/>
        <v/>
      </c>
      <c r="NU22" s="471"/>
      <c r="NV22" s="472"/>
      <c r="NW22" s="497" t="str">
        <f t="shared" si="498"/>
        <v/>
      </c>
      <c r="NX22" s="474" t="str">
        <f t="shared" si="499"/>
        <v/>
      </c>
      <c r="NY22" s="475" t="str">
        <f t="shared" si="500"/>
        <v/>
      </c>
      <c r="NZ22" s="471"/>
      <c r="OA22" s="472"/>
      <c r="OB22" s="497" t="str">
        <f t="shared" si="501"/>
        <v/>
      </c>
      <c r="OC22" s="474" t="str">
        <f t="shared" si="502"/>
        <v/>
      </c>
      <c r="OD22" s="475" t="str">
        <f t="shared" si="503"/>
        <v/>
      </c>
      <c r="OE22" s="471"/>
      <c r="OF22" s="472"/>
      <c r="OG22" s="497" t="str">
        <f t="shared" si="504"/>
        <v/>
      </c>
      <c r="OH22" s="474" t="str">
        <f t="shared" si="505"/>
        <v/>
      </c>
      <c r="OI22" s="475" t="str">
        <f t="shared" si="506"/>
        <v/>
      </c>
      <c r="OJ22" s="471"/>
      <c r="OK22" s="472"/>
      <c r="OL22" s="497" t="str">
        <f t="shared" si="507"/>
        <v/>
      </c>
      <c r="OM22" s="474" t="str">
        <f t="shared" si="508"/>
        <v/>
      </c>
      <c r="ON22" s="475" t="str">
        <f t="shared" si="509"/>
        <v/>
      </c>
      <c r="OO22" s="471"/>
      <c r="OP22" s="472"/>
      <c r="OQ22" s="497" t="str">
        <f t="shared" si="510"/>
        <v/>
      </c>
      <c r="OR22" s="474" t="str">
        <f t="shared" si="511"/>
        <v/>
      </c>
      <c r="OS22" s="475" t="str">
        <f t="shared" si="512"/>
        <v/>
      </c>
      <c r="OT22" s="471"/>
      <c r="OU22" s="472"/>
      <c r="OV22" s="497" t="str">
        <f t="shared" si="513"/>
        <v/>
      </c>
      <c r="OW22" s="474" t="str">
        <f t="shared" si="514"/>
        <v/>
      </c>
      <c r="OX22" s="475" t="str">
        <f t="shared" si="515"/>
        <v/>
      </c>
      <c r="OY22" s="471"/>
      <c r="OZ22" s="472"/>
      <c r="PA22" s="497" t="str">
        <f t="shared" si="516"/>
        <v/>
      </c>
      <c r="PB22" s="474" t="str">
        <f t="shared" si="517"/>
        <v/>
      </c>
      <c r="PC22" s="475" t="str">
        <f t="shared" si="518"/>
        <v/>
      </c>
      <c r="PD22" s="471"/>
      <c r="PE22" s="472"/>
      <c r="PF22" s="497" t="str">
        <f t="shared" si="519"/>
        <v/>
      </c>
      <c r="PG22" s="474" t="str">
        <f t="shared" si="520"/>
        <v/>
      </c>
      <c r="PH22" s="475" t="str">
        <f t="shared" si="521"/>
        <v/>
      </c>
      <c r="PI22" s="471"/>
      <c r="PJ22" s="472"/>
      <c r="PK22" s="497" t="str">
        <f t="shared" si="522"/>
        <v/>
      </c>
      <c r="PL22" s="474" t="str">
        <f t="shared" si="523"/>
        <v/>
      </c>
      <c r="PM22" s="475" t="str">
        <f t="shared" si="524"/>
        <v/>
      </c>
      <c r="PN22" s="471"/>
      <c r="PO22" s="472"/>
      <c r="PP22" s="497" t="str">
        <f t="shared" si="525"/>
        <v/>
      </c>
      <c r="PQ22" s="474" t="str">
        <f t="shared" si="526"/>
        <v/>
      </c>
      <c r="PR22" s="475" t="str">
        <f t="shared" si="527"/>
        <v/>
      </c>
      <c r="PS22" s="471"/>
      <c r="PT22" s="472"/>
      <c r="PU22" s="497" t="str">
        <f t="shared" si="528"/>
        <v/>
      </c>
      <c r="PV22" s="474" t="str">
        <f t="shared" si="529"/>
        <v/>
      </c>
      <c r="PW22" s="475" t="str">
        <f t="shared" si="530"/>
        <v/>
      </c>
      <c r="PX22" s="471"/>
      <c r="PY22" s="472"/>
      <c r="PZ22" s="497" t="str">
        <f t="shared" si="531"/>
        <v/>
      </c>
      <c r="QA22" s="474" t="str">
        <f t="shared" si="532"/>
        <v/>
      </c>
      <c r="QB22" s="475" t="str">
        <f t="shared" si="533"/>
        <v/>
      </c>
      <c r="QC22" s="471"/>
      <c r="QD22" s="472"/>
      <c r="QE22" s="497" t="str">
        <f t="shared" si="534"/>
        <v/>
      </c>
      <c r="QF22" s="474" t="str">
        <f t="shared" si="535"/>
        <v/>
      </c>
      <c r="QG22" s="475" t="str">
        <f t="shared" si="536"/>
        <v/>
      </c>
      <c r="QH22" s="471"/>
      <c r="QI22" s="472"/>
      <c r="QJ22" s="497" t="str">
        <f t="shared" si="537"/>
        <v/>
      </c>
      <c r="QK22" s="474" t="str">
        <f t="shared" si="538"/>
        <v/>
      </c>
      <c r="QL22" s="475" t="str">
        <f t="shared" si="539"/>
        <v/>
      </c>
      <c r="QM22" s="474"/>
    </row>
    <row r="23" spans="1:455" s="455" customFormat="1" ht="49.5" customHeight="1">
      <c r="A23" s="953" t="s">
        <v>418</v>
      </c>
      <c r="B23" s="468" t="s">
        <v>714</v>
      </c>
      <c r="C23" s="469" t="s">
        <v>736</v>
      </c>
      <c r="D23" s="470">
        <v>149103</v>
      </c>
      <c r="E23" s="471"/>
      <c r="F23" s="472"/>
      <c r="G23" s="497" t="str">
        <f t="shared" si="270"/>
        <v/>
      </c>
      <c r="H23" s="474" t="str">
        <f t="shared" si="271"/>
        <v/>
      </c>
      <c r="I23" s="475" t="str">
        <f t="shared" si="272"/>
        <v/>
      </c>
      <c r="J23" s="471"/>
      <c r="K23" s="472"/>
      <c r="L23" s="497" t="str">
        <f t="shared" si="273"/>
        <v/>
      </c>
      <c r="M23" s="474" t="str">
        <f t="shared" si="274"/>
        <v/>
      </c>
      <c r="N23" s="475" t="str">
        <f t="shared" si="275"/>
        <v/>
      </c>
      <c r="O23" s="471"/>
      <c r="P23" s="472"/>
      <c r="Q23" s="497" t="str">
        <f t="shared" si="276"/>
        <v/>
      </c>
      <c r="R23" s="474" t="str">
        <f t="shared" si="277"/>
        <v/>
      </c>
      <c r="S23" s="475" t="str">
        <f t="shared" si="278"/>
        <v/>
      </c>
      <c r="T23" s="471"/>
      <c r="U23" s="472"/>
      <c r="V23" s="497" t="str">
        <f t="shared" si="279"/>
        <v/>
      </c>
      <c r="W23" s="474" t="str">
        <f t="shared" si="280"/>
        <v/>
      </c>
      <c r="X23" s="475" t="str">
        <f t="shared" si="281"/>
        <v/>
      </c>
      <c r="Y23" s="471"/>
      <c r="Z23" s="472"/>
      <c r="AA23" s="497" t="str">
        <f t="shared" si="282"/>
        <v/>
      </c>
      <c r="AB23" s="474" t="str">
        <f t="shared" si="283"/>
        <v/>
      </c>
      <c r="AC23" s="475" t="str">
        <f t="shared" si="284"/>
        <v/>
      </c>
      <c r="AD23" s="471"/>
      <c r="AE23" s="472"/>
      <c r="AF23" s="497" t="str">
        <f t="shared" si="285"/>
        <v/>
      </c>
      <c r="AG23" s="474" t="str">
        <f t="shared" si="286"/>
        <v/>
      </c>
      <c r="AH23" s="475" t="str">
        <f t="shared" si="287"/>
        <v/>
      </c>
      <c r="AI23" s="471"/>
      <c r="AJ23" s="472"/>
      <c r="AK23" s="497" t="str">
        <f t="shared" si="288"/>
        <v/>
      </c>
      <c r="AL23" s="474" t="str">
        <f t="shared" si="289"/>
        <v/>
      </c>
      <c r="AM23" s="475" t="str">
        <f t="shared" si="290"/>
        <v/>
      </c>
      <c r="AN23" s="471"/>
      <c r="AO23" s="472"/>
      <c r="AP23" s="497" t="str">
        <f t="shared" si="291"/>
        <v/>
      </c>
      <c r="AQ23" s="474" t="str">
        <f t="shared" si="292"/>
        <v/>
      </c>
      <c r="AR23" s="475" t="str">
        <f t="shared" si="293"/>
        <v/>
      </c>
      <c r="AS23" s="471"/>
      <c r="AT23" s="472"/>
      <c r="AU23" s="497" t="str">
        <f t="shared" si="294"/>
        <v/>
      </c>
      <c r="AV23" s="474" t="str">
        <f t="shared" si="295"/>
        <v/>
      </c>
      <c r="AW23" s="475" t="str">
        <f t="shared" si="296"/>
        <v/>
      </c>
      <c r="AX23" s="471"/>
      <c r="AY23" s="472"/>
      <c r="AZ23" s="497" t="str">
        <f t="shared" si="297"/>
        <v/>
      </c>
      <c r="BA23" s="474" t="str">
        <f t="shared" si="298"/>
        <v/>
      </c>
      <c r="BB23" s="475" t="str">
        <f t="shared" si="299"/>
        <v/>
      </c>
      <c r="BC23" s="471"/>
      <c r="BD23" s="472"/>
      <c r="BE23" s="497" t="str">
        <f t="shared" si="300"/>
        <v/>
      </c>
      <c r="BF23" s="474" t="str">
        <f t="shared" si="301"/>
        <v/>
      </c>
      <c r="BG23" s="475" t="str">
        <f t="shared" si="302"/>
        <v/>
      </c>
      <c r="BH23" s="471"/>
      <c r="BI23" s="472"/>
      <c r="BJ23" s="497" t="str">
        <f t="shared" si="303"/>
        <v/>
      </c>
      <c r="BK23" s="474" t="str">
        <f t="shared" si="304"/>
        <v/>
      </c>
      <c r="BL23" s="475" t="str">
        <f t="shared" si="305"/>
        <v/>
      </c>
      <c r="BM23" s="471"/>
      <c r="BN23" s="472"/>
      <c r="BO23" s="497" t="str">
        <f t="shared" si="306"/>
        <v/>
      </c>
      <c r="BP23" s="474" t="str">
        <f t="shared" si="307"/>
        <v/>
      </c>
      <c r="BQ23" s="475" t="str">
        <f t="shared" si="308"/>
        <v/>
      </c>
      <c r="BR23" s="471"/>
      <c r="BS23" s="472"/>
      <c r="BT23" s="497" t="str">
        <f t="shared" si="309"/>
        <v/>
      </c>
      <c r="BU23" s="474" t="str">
        <f t="shared" si="310"/>
        <v/>
      </c>
      <c r="BV23" s="475" t="str">
        <f t="shared" si="311"/>
        <v/>
      </c>
      <c r="BW23" s="471"/>
      <c r="BX23" s="472"/>
      <c r="BY23" s="497" t="str">
        <f t="shared" si="312"/>
        <v/>
      </c>
      <c r="BZ23" s="474" t="str">
        <f t="shared" si="313"/>
        <v/>
      </c>
      <c r="CA23" s="475" t="str">
        <f t="shared" si="314"/>
        <v/>
      </c>
      <c r="CB23" s="471"/>
      <c r="CC23" s="472"/>
      <c r="CD23" s="497" t="str">
        <f t="shared" si="315"/>
        <v/>
      </c>
      <c r="CE23" s="474" t="str">
        <f t="shared" si="316"/>
        <v/>
      </c>
      <c r="CF23" s="475" t="str">
        <f t="shared" si="317"/>
        <v/>
      </c>
      <c r="CG23" s="471"/>
      <c r="CH23" s="472"/>
      <c r="CI23" s="497" t="str">
        <f t="shared" si="318"/>
        <v/>
      </c>
      <c r="CJ23" s="474" t="str">
        <f t="shared" si="319"/>
        <v/>
      </c>
      <c r="CK23" s="475" t="str">
        <f t="shared" si="320"/>
        <v/>
      </c>
      <c r="CL23" s="471"/>
      <c r="CM23" s="472"/>
      <c r="CN23" s="497" t="str">
        <f t="shared" si="321"/>
        <v/>
      </c>
      <c r="CO23" s="474" t="str">
        <f t="shared" si="322"/>
        <v/>
      </c>
      <c r="CP23" s="475" t="str">
        <f t="shared" si="323"/>
        <v/>
      </c>
      <c r="CQ23" s="471"/>
      <c r="CR23" s="472"/>
      <c r="CS23" s="497" t="str">
        <f t="shared" si="324"/>
        <v/>
      </c>
      <c r="CT23" s="474" t="str">
        <f t="shared" si="325"/>
        <v/>
      </c>
      <c r="CU23" s="475" t="str">
        <f t="shared" si="326"/>
        <v/>
      </c>
      <c r="CV23" s="471"/>
      <c r="CW23" s="472"/>
      <c r="CX23" s="497" t="str">
        <f t="shared" si="327"/>
        <v/>
      </c>
      <c r="CY23" s="474" t="str">
        <f t="shared" si="328"/>
        <v/>
      </c>
      <c r="CZ23" s="475" t="str">
        <f t="shared" si="329"/>
        <v/>
      </c>
      <c r="DA23" s="471"/>
      <c r="DB23" s="472"/>
      <c r="DC23" s="497" t="str">
        <f t="shared" si="330"/>
        <v/>
      </c>
      <c r="DD23" s="474" t="str">
        <f t="shared" si="331"/>
        <v/>
      </c>
      <c r="DE23" s="475" t="str">
        <f t="shared" si="332"/>
        <v/>
      </c>
      <c r="DF23" s="471"/>
      <c r="DG23" s="472"/>
      <c r="DH23" s="497" t="str">
        <f t="shared" si="333"/>
        <v/>
      </c>
      <c r="DI23" s="474" t="str">
        <f t="shared" si="334"/>
        <v/>
      </c>
      <c r="DJ23" s="475" t="str">
        <f t="shared" si="335"/>
        <v/>
      </c>
      <c r="DK23" s="471"/>
      <c r="DL23" s="472"/>
      <c r="DM23" s="497" t="str">
        <f t="shared" si="336"/>
        <v/>
      </c>
      <c r="DN23" s="474" t="str">
        <f t="shared" si="337"/>
        <v/>
      </c>
      <c r="DO23" s="475" t="str">
        <f t="shared" si="338"/>
        <v/>
      </c>
      <c r="DP23" s="471"/>
      <c r="DQ23" s="472"/>
      <c r="DR23" s="497" t="str">
        <f t="shared" si="339"/>
        <v/>
      </c>
      <c r="DS23" s="474" t="str">
        <f t="shared" si="340"/>
        <v/>
      </c>
      <c r="DT23" s="475" t="str">
        <f t="shared" si="341"/>
        <v/>
      </c>
      <c r="DU23" s="471"/>
      <c r="DV23" s="472"/>
      <c r="DW23" s="497" t="str">
        <f t="shared" si="342"/>
        <v/>
      </c>
      <c r="DX23" s="474" t="str">
        <f t="shared" si="343"/>
        <v/>
      </c>
      <c r="DY23" s="475" t="str">
        <f t="shared" si="344"/>
        <v/>
      </c>
      <c r="DZ23" s="471"/>
      <c r="EA23" s="472"/>
      <c r="EB23" s="497" t="str">
        <f t="shared" si="345"/>
        <v/>
      </c>
      <c r="EC23" s="474" t="str">
        <f t="shared" si="346"/>
        <v/>
      </c>
      <c r="ED23" s="475" t="str">
        <f t="shared" si="347"/>
        <v/>
      </c>
      <c r="EE23" s="471"/>
      <c r="EF23" s="472"/>
      <c r="EG23" s="497" t="str">
        <f t="shared" si="348"/>
        <v/>
      </c>
      <c r="EH23" s="474" t="str">
        <f t="shared" si="349"/>
        <v/>
      </c>
      <c r="EI23" s="475" t="str">
        <f t="shared" si="350"/>
        <v/>
      </c>
      <c r="EJ23" s="471"/>
      <c r="EK23" s="472"/>
      <c r="EL23" s="497" t="str">
        <f t="shared" si="351"/>
        <v/>
      </c>
      <c r="EM23" s="474" t="str">
        <f t="shared" si="352"/>
        <v/>
      </c>
      <c r="EN23" s="475" t="str">
        <f t="shared" si="353"/>
        <v/>
      </c>
      <c r="EO23" s="471"/>
      <c r="EP23" s="472"/>
      <c r="EQ23" s="497" t="str">
        <f t="shared" si="354"/>
        <v/>
      </c>
      <c r="ER23" s="474" t="str">
        <f t="shared" si="355"/>
        <v/>
      </c>
      <c r="ES23" s="475" t="str">
        <f t="shared" si="356"/>
        <v/>
      </c>
      <c r="ET23" s="471"/>
      <c r="EU23" s="472"/>
      <c r="EV23" s="497" t="str">
        <f t="shared" si="357"/>
        <v/>
      </c>
      <c r="EW23" s="474" t="str">
        <f t="shared" si="358"/>
        <v/>
      </c>
      <c r="EX23" s="475" t="str">
        <f t="shared" si="359"/>
        <v/>
      </c>
      <c r="EY23" s="471"/>
      <c r="EZ23" s="472"/>
      <c r="FA23" s="497" t="str">
        <f t="shared" si="360"/>
        <v/>
      </c>
      <c r="FB23" s="474" t="str">
        <f t="shared" si="361"/>
        <v/>
      </c>
      <c r="FC23" s="475" t="str">
        <f t="shared" si="362"/>
        <v/>
      </c>
      <c r="FD23" s="471"/>
      <c r="FE23" s="472"/>
      <c r="FF23" s="497" t="str">
        <f t="shared" si="363"/>
        <v/>
      </c>
      <c r="FG23" s="474" t="str">
        <f t="shared" si="364"/>
        <v/>
      </c>
      <c r="FH23" s="475" t="str">
        <f t="shared" si="365"/>
        <v/>
      </c>
      <c r="FI23" s="471"/>
      <c r="FJ23" s="472"/>
      <c r="FK23" s="497" t="str">
        <f t="shared" si="366"/>
        <v/>
      </c>
      <c r="FL23" s="474" t="str">
        <f t="shared" si="367"/>
        <v/>
      </c>
      <c r="FM23" s="475" t="str">
        <f t="shared" si="368"/>
        <v/>
      </c>
      <c r="FN23" s="471"/>
      <c r="FO23" s="472"/>
      <c r="FP23" s="497" t="str">
        <f t="shared" si="369"/>
        <v/>
      </c>
      <c r="FQ23" s="474" t="str">
        <f t="shared" si="370"/>
        <v/>
      </c>
      <c r="FR23" s="475" t="str">
        <f t="shared" si="371"/>
        <v/>
      </c>
      <c r="FS23" s="471"/>
      <c r="FT23" s="472"/>
      <c r="FU23" s="497" t="str">
        <f t="shared" si="372"/>
        <v/>
      </c>
      <c r="FV23" s="474" t="str">
        <f t="shared" si="373"/>
        <v/>
      </c>
      <c r="FW23" s="475" t="str">
        <f t="shared" si="374"/>
        <v/>
      </c>
      <c r="FX23" s="471"/>
      <c r="FY23" s="472"/>
      <c r="FZ23" s="497" t="str">
        <f t="shared" si="375"/>
        <v/>
      </c>
      <c r="GA23" s="474" t="str">
        <f t="shared" si="376"/>
        <v/>
      </c>
      <c r="GB23" s="475" t="str">
        <f t="shared" si="377"/>
        <v/>
      </c>
      <c r="GC23" s="471"/>
      <c r="GD23" s="472"/>
      <c r="GE23" s="497" t="str">
        <f t="shared" si="378"/>
        <v/>
      </c>
      <c r="GF23" s="474" t="str">
        <f t="shared" si="379"/>
        <v/>
      </c>
      <c r="GG23" s="475" t="str">
        <f t="shared" si="380"/>
        <v/>
      </c>
      <c r="GH23" s="471"/>
      <c r="GI23" s="472"/>
      <c r="GJ23" s="497" t="str">
        <f t="shared" si="381"/>
        <v/>
      </c>
      <c r="GK23" s="474" t="str">
        <f t="shared" si="382"/>
        <v/>
      </c>
      <c r="GL23" s="475" t="str">
        <f t="shared" si="383"/>
        <v/>
      </c>
      <c r="GM23" s="471"/>
      <c r="GN23" s="472"/>
      <c r="GO23" s="497" t="str">
        <f t="shared" si="384"/>
        <v/>
      </c>
      <c r="GP23" s="474" t="str">
        <f t="shared" si="385"/>
        <v/>
      </c>
      <c r="GQ23" s="475" t="str">
        <f t="shared" si="386"/>
        <v/>
      </c>
      <c r="GR23" s="471"/>
      <c r="GS23" s="472"/>
      <c r="GT23" s="497" t="str">
        <f t="shared" si="387"/>
        <v/>
      </c>
      <c r="GU23" s="474" t="str">
        <f t="shared" si="388"/>
        <v/>
      </c>
      <c r="GV23" s="475" t="str">
        <f t="shared" si="389"/>
        <v/>
      </c>
      <c r="GW23" s="471"/>
      <c r="GX23" s="472"/>
      <c r="GY23" s="497" t="str">
        <f t="shared" si="390"/>
        <v/>
      </c>
      <c r="GZ23" s="474" t="str">
        <f t="shared" si="391"/>
        <v/>
      </c>
      <c r="HA23" s="475" t="str">
        <f t="shared" si="392"/>
        <v/>
      </c>
      <c r="HB23" s="471"/>
      <c r="HC23" s="472"/>
      <c r="HD23" s="497" t="str">
        <f t="shared" si="393"/>
        <v/>
      </c>
      <c r="HE23" s="474" t="str">
        <f t="shared" si="394"/>
        <v/>
      </c>
      <c r="HF23" s="475" t="str">
        <f t="shared" si="395"/>
        <v/>
      </c>
      <c r="HG23" s="471"/>
      <c r="HH23" s="472"/>
      <c r="HI23" s="497" t="str">
        <f t="shared" si="396"/>
        <v/>
      </c>
      <c r="HJ23" s="474" t="str">
        <f t="shared" si="397"/>
        <v/>
      </c>
      <c r="HK23" s="475" t="str">
        <f t="shared" si="398"/>
        <v/>
      </c>
      <c r="HL23" s="471"/>
      <c r="HM23" s="472"/>
      <c r="HN23" s="497" t="str">
        <f t="shared" si="399"/>
        <v/>
      </c>
      <c r="HO23" s="474" t="str">
        <f t="shared" si="400"/>
        <v/>
      </c>
      <c r="HP23" s="475" t="str">
        <f t="shared" si="401"/>
        <v/>
      </c>
      <c r="HQ23" s="471"/>
      <c r="HR23" s="472"/>
      <c r="HS23" s="497" t="str">
        <f t="shared" si="402"/>
        <v/>
      </c>
      <c r="HT23" s="474" t="str">
        <f t="shared" si="403"/>
        <v/>
      </c>
      <c r="HU23" s="475" t="str">
        <f t="shared" si="404"/>
        <v/>
      </c>
      <c r="HV23" s="471"/>
      <c r="HW23" s="472"/>
      <c r="HX23" s="497" t="str">
        <f t="shared" si="405"/>
        <v/>
      </c>
      <c r="HY23" s="474" t="str">
        <f t="shared" si="406"/>
        <v/>
      </c>
      <c r="HZ23" s="475" t="str">
        <f t="shared" si="407"/>
        <v/>
      </c>
      <c r="IA23" s="471"/>
      <c r="IB23" s="472"/>
      <c r="IC23" s="497" t="str">
        <f t="shared" si="408"/>
        <v/>
      </c>
      <c r="ID23" s="474" t="str">
        <f t="shared" si="409"/>
        <v/>
      </c>
      <c r="IE23" s="475" t="str">
        <f t="shared" si="410"/>
        <v/>
      </c>
      <c r="IF23" s="471"/>
      <c r="IG23" s="472"/>
      <c r="IH23" s="497" t="str">
        <f t="shared" si="411"/>
        <v/>
      </c>
      <c r="II23" s="474" t="str">
        <f t="shared" si="412"/>
        <v/>
      </c>
      <c r="IJ23" s="475" t="str">
        <f t="shared" si="413"/>
        <v/>
      </c>
      <c r="IK23" s="471"/>
      <c r="IL23" s="472"/>
      <c r="IM23" s="497" t="str">
        <f t="shared" si="414"/>
        <v/>
      </c>
      <c r="IN23" s="474" t="str">
        <f t="shared" si="415"/>
        <v/>
      </c>
      <c r="IO23" s="475" t="str">
        <f t="shared" si="416"/>
        <v/>
      </c>
      <c r="IP23" s="471"/>
      <c r="IQ23" s="472"/>
      <c r="IR23" s="497" t="str">
        <f t="shared" si="417"/>
        <v/>
      </c>
      <c r="IS23" s="474" t="str">
        <f t="shared" si="418"/>
        <v/>
      </c>
      <c r="IT23" s="475" t="str">
        <f t="shared" si="419"/>
        <v/>
      </c>
      <c r="IU23" s="471"/>
      <c r="IV23" s="472"/>
      <c r="IW23" s="497" t="str">
        <f t="shared" si="420"/>
        <v/>
      </c>
      <c r="IX23" s="474" t="str">
        <f t="shared" si="421"/>
        <v/>
      </c>
      <c r="IY23" s="475" t="str">
        <f t="shared" si="422"/>
        <v/>
      </c>
      <c r="IZ23" s="471"/>
      <c r="JA23" s="472"/>
      <c r="JB23" s="497" t="str">
        <f t="shared" si="423"/>
        <v/>
      </c>
      <c r="JC23" s="474" t="str">
        <f t="shared" si="424"/>
        <v/>
      </c>
      <c r="JD23" s="475" t="str">
        <f t="shared" si="425"/>
        <v/>
      </c>
      <c r="JE23" s="471"/>
      <c r="JF23" s="472"/>
      <c r="JG23" s="497" t="str">
        <f t="shared" si="426"/>
        <v/>
      </c>
      <c r="JH23" s="474" t="str">
        <f t="shared" si="427"/>
        <v/>
      </c>
      <c r="JI23" s="475" t="str">
        <f t="shared" si="428"/>
        <v/>
      </c>
      <c r="JJ23" s="471"/>
      <c r="JK23" s="472"/>
      <c r="JL23" s="497" t="str">
        <f t="shared" si="429"/>
        <v/>
      </c>
      <c r="JM23" s="474" t="str">
        <f t="shared" si="430"/>
        <v/>
      </c>
      <c r="JN23" s="475" t="str">
        <f t="shared" si="431"/>
        <v/>
      </c>
      <c r="JO23" s="471"/>
      <c r="JP23" s="472"/>
      <c r="JQ23" s="497" t="str">
        <f t="shared" si="432"/>
        <v/>
      </c>
      <c r="JR23" s="474" t="str">
        <f t="shared" si="433"/>
        <v/>
      </c>
      <c r="JS23" s="475" t="str">
        <f t="shared" si="434"/>
        <v/>
      </c>
      <c r="JT23" s="471"/>
      <c r="JU23" s="472"/>
      <c r="JV23" s="497" t="str">
        <f t="shared" si="435"/>
        <v/>
      </c>
      <c r="JW23" s="474" t="str">
        <f t="shared" si="436"/>
        <v/>
      </c>
      <c r="JX23" s="475" t="str">
        <f t="shared" si="437"/>
        <v/>
      </c>
      <c r="JY23" s="471"/>
      <c r="JZ23" s="472"/>
      <c r="KA23" s="497" t="str">
        <f t="shared" si="438"/>
        <v/>
      </c>
      <c r="KB23" s="474" t="str">
        <f t="shared" si="439"/>
        <v/>
      </c>
      <c r="KC23" s="475" t="str">
        <f t="shared" si="440"/>
        <v/>
      </c>
      <c r="KD23" s="471"/>
      <c r="KE23" s="472"/>
      <c r="KF23" s="497" t="str">
        <f t="shared" si="441"/>
        <v/>
      </c>
      <c r="KG23" s="474" t="str">
        <f t="shared" si="442"/>
        <v/>
      </c>
      <c r="KH23" s="475" t="str">
        <f t="shared" si="443"/>
        <v/>
      </c>
      <c r="KI23" s="471"/>
      <c r="KJ23" s="472"/>
      <c r="KK23" s="497" t="str">
        <f t="shared" si="444"/>
        <v/>
      </c>
      <c r="KL23" s="474" t="str">
        <f t="shared" si="445"/>
        <v/>
      </c>
      <c r="KM23" s="475" t="str">
        <f t="shared" si="446"/>
        <v/>
      </c>
      <c r="KN23" s="471"/>
      <c r="KO23" s="472"/>
      <c r="KP23" s="497" t="str">
        <f t="shared" si="447"/>
        <v/>
      </c>
      <c r="KQ23" s="474" t="str">
        <f t="shared" si="448"/>
        <v/>
      </c>
      <c r="KR23" s="475" t="str">
        <f t="shared" si="449"/>
        <v/>
      </c>
      <c r="KS23" s="471"/>
      <c r="KT23" s="472"/>
      <c r="KU23" s="497" t="str">
        <f t="shared" si="450"/>
        <v/>
      </c>
      <c r="KV23" s="474" t="str">
        <f t="shared" si="451"/>
        <v/>
      </c>
      <c r="KW23" s="475" t="str">
        <f t="shared" si="452"/>
        <v/>
      </c>
      <c r="KX23" s="471"/>
      <c r="KY23" s="472"/>
      <c r="KZ23" s="497" t="str">
        <f t="shared" si="453"/>
        <v/>
      </c>
      <c r="LA23" s="474" t="str">
        <f t="shared" si="454"/>
        <v/>
      </c>
      <c r="LB23" s="475" t="str">
        <f t="shared" si="455"/>
        <v/>
      </c>
      <c r="LC23" s="471"/>
      <c r="LD23" s="472"/>
      <c r="LE23" s="497" t="str">
        <f t="shared" si="456"/>
        <v/>
      </c>
      <c r="LF23" s="474" t="str">
        <f t="shared" si="457"/>
        <v/>
      </c>
      <c r="LG23" s="475" t="str">
        <f t="shared" si="458"/>
        <v/>
      </c>
      <c r="LH23" s="471"/>
      <c r="LI23" s="472"/>
      <c r="LJ23" s="497" t="str">
        <f t="shared" si="459"/>
        <v/>
      </c>
      <c r="LK23" s="474" t="str">
        <f t="shared" si="460"/>
        <v/>
      </c>
      <c r="LL23" s="475" t="str">
        <f t="shared" si="461"/>
        <v/>
      </c>
      <c r="LM23" s="471"/>
      <c r="LN23" s="472"/>
      <c r="LO23" s="497" t="str">
        <f t="shared" si="462"/>
        <v/>
      </c>
      <c r="LP23" s="474" t="str">
        <f t="shared" si="463"/>
        <v/>
      </c>
      <c r="LQ23" s="475" t="str">
        <f t="shared" si="464"/>
        <v/>
      </c>
      <c r="LR23" s="471"/>
      <c r="LS23" s="472"/>
      <c r="LT23" s="497" t="str">
        <f t="shared" si="465"/>
        <v/>
      </c>
      <c r="LU23" s="474" t="str">
        <f t="shared" si="466"/>
        <v/>
      </c>
      <c r="LV23" s="475" t="str">
        <f t="shared" si="467"/>
        <v/>
      </c>
      <c r="LW23" s="471"/>
      <c r="LX23" s="472"/>
      <c r="LY23" s="497" t="str">
        <f t="shared" si="468"/>
        <v/>
      </c>
      <c r="LZ23" s="474" t="str">
        <f t="shared" si="469"/>
        <v/>
      </c>
      <c r="MA23" s="475" t="str">
        <f t="shared" si="470"/>
        <v/>
      </c>
      <c r="MB23" s="471"/>
      <c r="MC23" s="472"/>
      <c r="MD23" s="497" t="str">
        <f t="shared" si="471"/>
        <v/>
      </c>
      <c r="ME23" s="474" t="str">
        <f t="shared" si="472"/>
        <v/>
      </c>
      <c r="MF23" s="475" t="str">
        <f t="shared" si="473"/>
        <v/>
      </c>
      <c r="MG23" s="471"/>
      <c r="MH23" s="472"/>
      <c r="MI23" s="497" t="str">
        <f t="shared" si="474"/>
        <v/>
      </c>
      <c r="MJ23" s="474" t="str">
        <f t="shared" si="475"/>
        <v/>
      </c>
      <c r="MK23" s="475" t="str">
        <f t="shared" si="476"/>
        <v/>
      </c>
      <c r="ML23" s="471"/>
      <c r="MM23" s="472"/>
      <c r="MN23" s="497" t="str">
        <f t="shared" si="477"/>
        <v/>
      </c>
      <c r="MO23" s="474" t="str">
        <f t="shared" si="478"/>
        <v/>
      </c>
      <c r="MP23" s="475" t="str">
        <f t="shared" si="479"/>
        <v/>
      </c>
      <c r="MQ23" s="471"/>
      <c r="MR23" s="472"/>
      <c r="MS23" s="497" t="str">
        <f t="shared" si="480"/>
        <v/>
      </c>
      <c r="MT23" s="474" t="str">
        <f t="shared" si="481"/>
        <v/>
      </c>
      <c r="MU23" s="475" t="str">
        <f t="shared" si="482"/>
        <v/>
      </c>
      <c r="MV23" s="471"/>
      <c r="MW23" s="472"/>
      <c r="MX23" s="497" t="str">
        <f t="shared" si="483"/>
        <v/>
      </c>
      <c r="MY23" s="474" t="str">
        <f t="shared" si="484"/>
        <v/>
      </c>
      <c r="MZ23" s="475" t="str">
        <f t="shared" si="485"/>
        <v/>
      </c>
      <c r="NA23" s="471"/>
      <c r="NB23" s="472"/>
      <c r="NC23" s="497" t="str">
        <f t="shared" si="486"/>
        <v/>
      </c>
      <c r="ND23" s="474" t="str">
        <f t="shared" si="487"/>
        <v/>
      </c>
      <c r="NE23" s="475" t="str">
        <f t="shared" si="488"/>
        <v/>
      </c>
      <c r="NF23" s="471"/>
      <c r="NG23" s="472"/>
      <c r="NH23" s="497" t="str">
        <f t="shared" si="489"/>
        <v/>
      </c>
      <c r="NI23" s="474" t="str">
        <f t="shared" si="490"/>
        <v/>
      </c>
      <c r="NJ23" s="475" t="str">
        <f t="shared" si="491"/>
        <v/>
      </c>
      <c r="NK23" s="471"/>
      <c r="NL23" s="472"/>
      <c r="NM23" s="497" t="str">
        <f t="shared" si="492"/>
        <v/>
      </c>
      <c r="NN23" s="474" t="str">
        <f t="shared" si="493"/>
        <v/>
      </c>
      <c r="NO23" s="475" t="str">
        <f t="shared" si="494"/>
        <v/>
      </c>
      <c r="NP23" s="471"/>
      <c r="NQ23" s="472"/>
      <c r="NR23" s="497" t="str">
        <f t="shared" si="495"/>
        <v/>
      </c>
      <c r="NS23" s="474" t="str">
        <f t="shared" si="496"/>
        <v/>
      </c>
      <c r="NT23" s="475" t="str">
        <f t="shared" si="497"/>
        <v/>
      </c>
      <c r="NU23" s="471"/>
      <c r="NV23" s="472"/>
      <c r="NW23" s="497" t="str">
        <f t="shared" si="498"/>
        <v/>
      </c>
      <c r="NX23" s="474" t="str">
        <f t="shared" si="499"/>
        <v/>
      </c>
      <c r="NY23" s="475" t="str">
        <f t="shared" si="500"/>
        <v/>
      </c>
      <c r="NZ23" s="471"/>
      <c r="OA23" s="472"/>
      <c r="OB23" s="497" t="str">
        <f t="shared" si="501"/>
        <v/>
      </c>
      <c r="OC23" s="474" t="str">
        <f t="shared" si="502"/>
        <v/>
      </c>
      <c r="OD23" s="475" t="str">
        <f t="shared" si="503"/>
        <v/>
      </c>
      <c r="OE23" s="471"/>
      <c r="OF23" s="472"/>
      <c r="OG23" s="497" t="str">
        <f t="shared" si="504"/>
        <v/>
      </c>
      <c r="OH23" s="474" t="str">
        <f t="shared" si="505"/>
        <v/>
      </c>
      <c r="OI23" s="475" t="str">
        <f t="shared" si="506"/>
        <v/>
      </c>
      <c r="OJ23" s="471"/>
      <c r="OK23" s="472"/>
      <c r="OL23" s="497" t="str">
        <f t="shared" si="507"/>
        <v/>
      </c>
      <c r="OM23" s="474" t="str">
        <f t="shared" si="508"/>
        <v/>
      </c>
      <c r="ON23" s="475" t="str">
        <f t="shared" si="509"/>
        <v/>
      </c>
      <c r="OO23" s="471"/>
      <c r="OP23" s="472"/>
      <c r="OQ23" s="497" t="str">
        <f t="shared" si="510"/>
        <v/>
      </c>
      <c r="OR23" s="474" t="str">
        <f t="shared" si="511"/>
        <v/>
      </c>
      <c r="OS23" s="475" t="str">
        <f t="shared" si="512"/>
        <v/>
      </c>
      <c r="OT23" s="471"/>
      <c r="OU23" s="472"/>
      <c r="OV23" s="497" t="str">
        <f t="shared" si="513"/>
        <v/>
      </c>
      <c r="OW23" s="474" t="str">
        <f t="shared" si="514"/>
        <v/>
      </c>
      <c r="OX23" s="475" t="str">
        <f t="shared" si="515"/>
        <v/>
      </c>
      <c r="OY23" s="471"/>
      <c r="OZ23" s="472"/>
      <c r="PA23" s="497" t="str">
        <f t="shared" si="516"/>
        <v/>
      </c>
      <c r="PB23" s="474" t="str">
        <f t="shared" si="517"/>
        <v/>
      </c>
      <c r="PC23" s="475" t="str">
        <f t="shared" si="518"/>
        <v/>
      </c>
      <c r="PD23" s="471"/>
      <c r="PE23" s="472"/>
      <c r="PF23" s="497" t="str">
        <f t="shared" si="519"/>
        <v/>
      </c>
      <c r="PG23" s="474" t="str">
        <f t="shared" si="520"/>
        <v/>
      </c>
      <c r="PH23" s="475" t="str">
        <f t="shared" si="521"/>
        <v/>
      </c>
      <c r="PI23" s="471"/>
      <c r="PJ23" s="472"/>
      <c r="PK23" s="497" t="str">
        <f t="shared" si="522"/>
        <v/>
      </c>
      <c r="PL23" s="474" t="str">
        <f t="shared" si="523"/>
        <v/>
      </c>
      <c r="PM23" s="475" t="str">
        <f t="shared" si="524"/>
        <v/>
      </c>
      <c r="PN23" s="471"/>
      <c r="PO23" s="472"/>
      <c r="PP23" s="497" t="str">
        <f t="shared" si="525"/>
        <v/>
      </c>
      <c r="PQ23" s="474" t="str">
        <f t="shared" si="526"/>
        <v/>
      </c>
      <c r="PR23" s="475" t="str">
        <f t="shared" si="527"/>
        <v/>
      </c>
      <c r="PS23" s="471"/>
      <c r="PT23" s="472"/>
      <c r="PU23" s="497" t="str">
        <f t="shared" si="528"/>
        <v/>
      </c>
      <c r="PV23" s="474" t="str">
        <f t="shared" si="529"/>
        <v/>
      </c>
      <c r="PW23" s="475" t="str">
        <f t="shared" si="530"/>
        <v/>
      </c>
      <c r="PX23" s="471"/>
      <c r="PY23" s="472"/>
      <c r="PZ23" s="497" t="str">
        <f t="shared" si="531"/>
        <v/>
      </c>
      <c r="QA23" s="474" t="str">
        <f t="shared" si="532"/>
        <v/>
      </c>
      <c r="QB23" s="475" t="str">
        <f t="shared" si="533"/>
        <v/>
      </c>
      <c r="QC23" s="471"/>
      <c r="QD23" s="472"/>
      <c r="QE23" s="497" t="str">
        <f t="shared" si="534"/>
        <v/>
      </c>
      <c r="QF23" s="474" t="str">
        <f t="shared" si="535"/>
        <v/>
      </c>
      <c r="QG23" s="475" t="str">
        <f t="shared" si="536"/>
        <v/>
      </c>
      <c r="QH23" s="471"/>
      <c r="QI23" s="472"/>
      <c r="QJ23" s="497" t="str">
        <f t="shared" si="537"/>
        <v/>
      </c>
      <c r="QK23" s="474" t="str">
        <f t="shared" si="538"/>
        <v/>
      </c>
      <c r="QL23" s="475" t="str">
        <f t="shared" si="539"/>
        <v/>
      </c>
      <c r="QM23" s="474"/>
    </row>
    <row r="24" spans="1:455" s="455" customFormat="1" ht="49.5" customHeight="1">
      <c r="A24" s="953"/>
      <c r="B24" s="468" t="s">
        <v>715</v>
      </c>
      <c r="C24" s="469" t="s">
        <v>419</v>
      </c>
      <c r="D24" s="470">
        <v>131211</v>
      </c>
      <c r="E24" s="471"/>
      <c r="F24" s="472"/>
      <c r="G24" s="497" t="str">
        <f t="shared" si="270"/>
        <v/>
      </c>
      <c r="H24" s="474" t="str">
        <f t="shared" si="271"/>
        <v/>
      </c>
      <c r="I24" s="475" t="str">
        <f t="shared" si="272"/>
        <v/>
      </c>
      <c r="J24" s="471"/>
      <c r="K24" s="472"/>
      <c r="L24" s="497" t="str">
        <f t="shared" si="273"/>
        <v/>
      </c>
      <c r="M24" s="474" t="str">
        <f t="shared" si="274"/>
        <v/>
      </c>
      <c r="N24" s="475" t="str">
        <f t="shared" si="275"/>
        <v/>
      </c>
      <c r="O24" s="471"/>
      <c r="P24" s="472"/>
      <c r="Q24" s="497" t="str">
        <f t="shared" si="276"/>
        <v/>
      </c>
      <c r="R24" s="474" t="str">
        <f t="shared" si="277"/>
        <v/>
      </c>
      <c r="S24" s="475" t="str">
        <f t="shared" si="278"/>
        <v/>
      </c>
      <c r="T24" s="471"/>
      <c r="U24" s="472"/>
      <c r="V24" s="497" t="str">
        <f t="shared" si="279"/>
        <v/>
      </c>
      <c r="W24" s="474" t="str">
        <f t="shared" si="280"/>
        <v/>
      </c>
      <c r="X24" s="475" t="str">
        <f t="shared" si="281"/>
        <v/>
      </c>
      <c r="Y24" s="471"/>
      <c r="Z24" s="472"/>
      <c r="AA24" s="497" t="str">
        <f t="shared" si="282"/>
        <v/>
      </c>
      <c r="AB24" s="474" t="str">
        <f t="shared" si="283"/>
        <v/>
      </c>
      <c r="AC24" s="475" t="str">
        <f t="shared" si="284"/>
        <v/>
      </c>
      <c r="AD24" s="471"/>
      <c r="AE24" s="472"/>
      <c r="AF24" s="497" t="str">
        <f t="shared" si="285"/>
        <v/>
      </c>
      <c r="AG24" s="474" t="str">
        <f t="shared" si="286"/>
        <v/>
      </c>
      <c r="AH24" s="475" t="str">
        <f t="shared" si="287"/>
        <v/>
      </c>
      <c r="AI24" s="471"/>
      <c r="AJ24" s="472"/>
      <c r="AK24" s="497" t="str">
        <f t="shared" si="288"/>
        <v/>
      </c>
      <c r="AL24" s="474" t="str">
        <f t="shared" si="289"/>
        <v/>
      </c>
      <c r="AM24" s="475" t="str">
        <f t="shared" si="290"/>
        <v/>
      </c>
      <c r="AN24" s="471"/>
      <c r="AO24" s="472"/>
      <c r="AP24" s="497" t="str">
        <f t="shared" si="291"/>
        <v/>
      </c>
      <c r="AQ24" s="474" t="str">
        <f t="shared" si="292"/>
        <v/>
      </c>
      <c r="AR24" s="475" t="str">
        <f t="shared" si="293"/>
        <v/>
      </c>
      <c r="AS24" s="471"/>
      <c r="AT24" s="472"/>
      <c r="AU24" s="497" t="str">
        <f t="shared" si="294"/>
        <v/>
      </c>
      <c r="AV24" s="474" t="str">
        <f t="shared" si="295"/>
        <v/>
      </c>
      <c r="AW24" s="475" t="str">
        <f t="shared" si="296"/>
        <v/>
      </c>
      <c r="AX24" s="471"/>
      <c r="AY24" s="472"/>
      <c r="AZ24" s="497" t="str">
        <f t="shared" si="297"/>
        <v/>
      </c>
      <c r="BA24" s="474" t="str">
        <f t="shared" si="298"/>
        <v/>
      </c>
      <c r="BB24" s="475" t="str">
        <f t="shared" si="299"/>
        <v/>
      </c>
      <c r="BC24" s="471"/>
      <c r="BD24" s="472"/>
      <c r="BE24" s="497" t="str">
        <f t="shared" si="300"/>
        <v/>
      </c>
      <c r="BF24" s="474" t="str">
        <f t="shared" si="301"/>
        <v/>
      </c>
      <c r="BG24" s="475" t="str">
        <f t="shared" si="302"/>
        <v/>
      </c>
      <c r="BH24" s="471"/>
      <c r="BI24" s="472"/>
      <c r="BJ24" s="497" t="str">
        <f t="shared" si="303"/>
        <v/>
      </c>
      <c r="BK24" s="474" t="str">
        <f t="shared" si="304"/>
        <v/>
      </c>
      <c r="BL24" s="475" t="str">
        <f t="shared" si="305"/>
        <v/>
      </c>
      <c r="BM24" s="471"/>
      <c r="BN24" s="472"/>
      <c r="BO24" s="497" t="str">
        <f t="shared" si="306"/>
        <v/>
      </c>
      <c r="BP24" s="474" t="str">
        <f t="shared" si="307"/>
        <v/>
      </c>
      <c r="BQ24" s="475" t="str">
        <f t="shared" si="308"/>
        <v/>
      </c>
      <c r="BR24" s="471"/>
      <c r="BS24" s="472"/>
      <c r="BT24" s="497" t="str">
        <f t="shared" si="309"/>
        <v/>
      </c>
      <c r="BU24" s="474" t="str">
        <f t="shared" si="310"/>
        <v/>
      </c>
      <c r="BV24" s="475" t="str">
        <f t="shared" si="311"/>
        <v/>
      </c>
      <c r="BW24" s="471"/>
      <c r="BX24" s="472"/>
      <c r="BY24" s="497" t="str">
        <f t="shared" si="312"/>
        <v/>
      </c>
      <c r="BZ24" s="474" t="str">
        <f t="shared" si="313"/>
        <v/>
      </c>
      <c r="CA24" s="475" t="str">
        <f t="shared" si="314"/>
        <v/>
      </c>
      <c r="CB24" s="471"/>
      <c r="CC24" s="472"/>
      <c r="CD24" s="497" t="str">
        <f t="shared" si="315"/>
        <v/>
      </c>
      <c r="CE24" s="474" t="str">
        <f t="shared" si="316"/>
        <v/>
      </c>
      <c r="CF24" s="475" t="str">
        <f t="shared" si="317"/>
        <v/>
      </c>
      <c r="CG24" s="471"/>
      <c r="CH24" s="472"/>
      <c r="CI24" s="497" t="str">
        <f t="shared" si="318"/>
        <v/>
      </c>
      <c r="CJ24" s="474" t="str">
        <f t="shared" si="319"/>
        <v/>
      </c>
      <c r="CK24" s="475" t="str">
        <f t="shared" si="320"/>
        <v/>
      </c>
      <c r="CL24" s="471"/>
      <c r="CM24" s="472"/>
      <c r="CN24" s="497" t="str">
        <f t="shared" si="321"/>
        <v/>
      </c>
      <c r="CO24" s="474" t="str">
        <f t="shared" si="322"/>
        <v/>
      </c>
      <c r="CP24" s="475" t="str">
        <f t="shared" si="323"/>
        <v/>
      </c>
      <c r="CQ24" s="471"/>
      <c r="CR24" s="472"/>
      <c r="CS24" s="497" t="str">
        <f t="shared" si="324"/>
        <v/>
      </c>
      <c r="CT24" s="474" t="str">
        <f t="shared" si="325"/>
        <v/>
      </c>
      <c r="CU24" s="475" t="str">
        <f t="shared" si="326"/>
        <v/>
      </c>
      <c r="CV24" s="471"/>
      <c r="CW24" s="472"/>
      <c r="CX24" s="497" t="str">
        <f t="shared" si="327"/>
        <v/>
      </c>
      <c r="CY24" s="474" t="str">
        <f t="shared" si="328"/>
        <v/>
      </c>
      <c r="CZ24" s="475" t="str">
        <f t="shared" si="329"/>
        <v/>
      </c>
      <c r="DA24" s="471"/>
      <c r="DB24" s="472"/>
      <c r="DC24" s="497" t="str">
        <f t="shared" si="330"/>
        <v/>
      </c>
      <c r="DD24" s="474" t="str">
        <f t="shared" si="331"/>
        <v/>
      </c>
      <c r="DE24" s="475" t="str">
        <f t="shared" si="332"/>
        <v/>
      </c>
      <c r="DF24" s="471"/>
      <c r="DG24" s="472"/>
      <c r="DH24" s="497" t="str">
        <f t="shared" si="333"/>
        <v/>
      </c>
      <c r="DI24" s="474" t="str">
        <f t="shared" si="334"/>
        <v/>
      </c>
      <c r="DJ24" s="475" t="str">
        <f t="shared" si="335"/>
        <v/>
      </c>
      <c r="DK24" s="471"/>
      <c r="DL24" s="472"/>
      <c r="DM24" s="497" t="str">
        <f t="shared" si="336"/>
        <v/>
      </c>
      <c r="DN24" s="474" t="str">
        <f t="shared" si="337"/>
        <v/>
      </c>
      <c r="DO24" s="475" t="str">
        <f t="shared" si="338"/>
        <v/>
      </c>
      <c r="DP24" s="471"/>
      <c r="DQ24" s="472"/>
      <c r="DR24" s="497" t="str">
        <f t="shared" si="339"/>
        <v/>
      </c>
      <c r="DS24" s="474" t="str">
        <f t="shared" si="340"/>
        <v/>
      </c>
      <c r="DT24" s="475" t="str">
        <f t="shared" si="341"/>
        <v/>
      </c>
      <c r="DU24" s="471"/>
      <c r="DV24" s="472"/>
      <c r="DW24" s="497" t="str">
        <f t="shared" si="342"/>
        <v/>
      </c>
      <c r="DX24" s="474" t="str">
        <f t="shared" si="343"/>
        <v/>
      </c>
      <c r="DY24" s="475" t="str">
        <f t="shared" si="344"/>
        <v/>
      </c>
      <c r="DZ24" s="471"/>
      <c r="EA24" s="472"/>
      <c r="EB24" s="497" t="str">
        <f t="shared" si="345"/>
        <v/>
      </c>
      <c r="EC24" s="474" t="str">
        <f t="shared" si="346"/>
        <v/>
      </c>
      <c r="ED24" s="475" t="str">
        <f t="shared" si="347"/>
        <v/>
      </c>
      <c r="EE24" s="471"/>
      <c r="EF24" s="472"/>
      <c r="EG24" s="497" t="str">
        <f t="shared" si="348"/>
        <v/>
      </c>
      <c r="EH24" s="474" t="str">
        <f t="shared" si="349"/>
        <v/>
      </c>
      <c r="EI24" s="475" t="str">
        <f t="shared" si="350"/>
        <v/>
      </c>
      <c r="EJ24" s="471"/>
      <c r="EK24" s="472"/>
      <c r="EL24" s="497" t="str">
        <f t="shared" si="351"/>
        <v/>
      </c>
      <c r="EM24" s="474" t="str">
        <f t="shared" si="352"/>
        <v/>
      </c>
      <c r="EN24" s="475" t="str">
        <f t="shared" si="353"/>
        <v/>
      </c>
      <c r="EO24" s="471"/>
      <c r="EP24" s="472"/>
      <c r="EQ24" s="497" t="str">
        <f t="shared" si="354"/>
        <v/>
      </c>
      <c r="ER24" s="474" t="str">
        <f t="shared" si="355"/>
        <v/>
      </c>
      <c r="ES24" s="475" t="str">
        <f t="shared" si="356"/>
        <v/>
      </c>
      <c r="ET24" s="471"/>
      <c r="EU24" s="472"/>
      <c r="EV24" s="497" t="str">
        <f t="shared" si="357"/>
        <v/>
      </c>
      <c r="EW24" s="474" t="str">
        <f t="shared" si="358"/>
        <v/>
      </c>
      <c r="EX24" s="475" t="str">
        <f t="shared" si="359"/>
        <v/>
      </c>
      <c r="EY24" s="471"/>
      <c r="EZ24" s="472"/>
      <c r="FA24" s="497" t="str">
        <f t="shared" si="360"/>
        <v/>
      </c>
      <c r="FB24" s="474" t="str">
        <f t="shared" si="361"/>
        <v/>
      </c>
      <c r="FC24" s="475" t="str">
        <f t="shared" si="362"/>
        <v/>
      </c>
      <c r="FD24" s="471"/>
      <c r="FE24" s="472"/>
      <c r="FF24" s="497" t="str">
        <f t="shared" si="363"/>
        <v/>
      </c>
      <c r="FG24" s="474" t="str">
        <f t="shared" si="364"/>
        <v/>
      </c>
      <c r="FH24" s="475" t="str">
        <f t="shared" si="365"/>
        <v/>
      </c>
      <c r="FI24" s="471"/>
      <c r="FJ24" s="472"/>
      <c r="FK24" s="497" t="str">
        <f t="shared" si="366"/>
        <v/>
      </c>
      <c r="FL24" s="474" t="str">
        <f t="shared" si="367"/>
        <v/>
      </c>
      <c r="FM24" s="475" t="str">
        <f t="shared" si="368"/>
        <v/>
      </c>
      <c r="FN24" s="471"/>
      <c r="FO24" s="472"/>
      <c r="FP24" s="497" t="str">
        <f t="shared" si="369"/>
        <v/>
      </c>
      <c r="FQ24" s="474" t="str">
        <f t="shared" si="370"/>
        <v/>
      </c>
      <c r="FR24" s="475" t="str">
        <f t="shared" si="371"/>
        <v/>
      </c>
      <c r="FS24" s="471"/>
      <c r="FT24" s="472"/>
      <c r="FU24" s="497" t="str">
        <f t="shared" si="372"/>
        <v/>
      </c>
      <c r="FV24" s="474" t="str">
        <f t="shared" si="373"/>
        <v/>
      </c>
      <c r="FW24" s="475" t="str">
        <f t="shared" si="374"/>
        <v/>
      </c>
      <c r="FX24" s="471"/>
      <c r="FY24" s="472"/>
      <c r="FZ24" s="497" t="str">
        <f t="shared" si="375"/>
        <v/>
      </c>
      <c r="GA24" s="474" t="str">
        <f t="shared" si="376"/>
        <v/>
      </c>
      <c r="GB24" s="475" t="str">
        <f t="shared" si="377"/>
        <v/>
      </c>
      <c r="GC24" s="471"/>
      <c r="GD24" s="472"/>
      <c r="GE24" s="497" t="str">
        <f t="shared" si="378"/>
        <v/>
      </c>
      <c r="GF24" s="474" t="str">
        <f t="shared" si="379"/>
        <v/>
      </c>
      <c r="GG24" s="475" t="str">
        <f t="shared" si="380"/>
        <v/>
      </c>
      <c r="GH24" s="471"/>
      <c r="GI24" s="472"/>
      <c r="GJ24" s="497" t="str">
        <f t="shared" si="381"/>
        <v/>
      </c>
      <c r="GK24" s="474" t="str">
        <f t="shared" si="382"/>
        <v/>
      </c>
      <c r="GL24" s="475" t="str">
        <f t="shared" si="383"/>
        <v/>
      </c>
      <c r="GM24" s="471"/>
      <c r="GN24" s="472"/>
      <c r="GO24" s="497" t="str">
        <f t="shared" si="384"/>
        <v/>
      </c>
      <c r="GP24" s="474" t="str">
        <f t="shared" si="385"/>
        <v/>
      </c>
      <c r="GQ24" s="475" t="str">
        <f t="shared" si="386"/>
        <v/>
      </c>
      <c r="GR24" s="471"/>
      <c r="GS24" s="472"/>
      <c r="GT24" s="497" t="str">
        <f t="shared" si="387"/>
        <v/>
      </c>
      <c r="GU24" s="474" t="str">
        <f t="shared" si="388"/>
        <v/>
      </c>
      <c r="GV24" s="475" t="str">
        <f t="shared" si="389"/>
        <v/>
      </c>
      <c r="GW24" s="471"/>
      <c r="GX24" s="472"/>
      <c r="GY24" s="497" t="str">
        <f t="shared" si="390"/>
        <v/>
      </c>
      <c r="GZ24" s="474" t="str">
        <f t="shared" si="391"/>
        <v/>
      </c>
      <c r="HA24" s="475" t="str">
        <f t="shared" si="392"/>
        <v/>
      </c>
      <c r="HB24" s="471"/>
      <c r="HC24" s="472"/>
      <c r="HD24" s="497" t="str">
        <f t="shared" si="393"/>
        <v/>
      </c>
      <c r="HE24" s="474" t="str">
        <f t="shared" si="394"/>
        <v/>
      </c>
      <c r="HF24" s="475" t="str">
        <f t="shared" si="395"/>
        <v/>
      </c>
      <c r="HG24" s="471"/>
      <c r="HH24" s="472"/>
      <c r="HI24" s="497" t="str">
        <f t="shared" si="396"/>
        <v/>
      </c>
      <c r="HJ24" s="474" t="str">
        <f t="shared" si="397"/>
        <v/>
      </c>
      <c r="HK24" s="475" t="str">
        <f t="shared" si="398"/>
        <v/>
      </c>
      <c r="HL24" s="471"/>
      <c r="HM24" s="472"/>
      <c r="HN24" s="497" t="str">
        <f t="shared" si="399"/>
        <v/>
      </c>
      <c r="HO24" s="474" t="str">
        <f t="shared" si="400"/>
        <v/>
      </c>
      <c r="HP24" s="475" t="str">
        <f t="shared" si="401"/>
        <v/>
      </c>
      <c r="HQ24" s="471"/>
      <c r="HR24" s="472"/>
      <c r="HS24" s="497" t="str">
        <f t="shared" si="402"/>
        <v/>
      </c>
      <c r="HT24" s="474" t="str">
        <f t="shared" si="403"/>
        <v/>
      </c>
      <c r="HU24" s="475" t="str">
        <f t="shared" si="404"/>
        <v/>
      </c>
      <c r="HV24" s="471"/>
      <c r="HW24" s="472"/>
      <c r="HX24" s="497" t="str">
        <f t="shared" si="405"/>
        <v/>
      </c>
      <c r="HY24" s="474" t="str">
        <f t="shared" si="406"/>
        <v/>
      </c>
      <c r="HZ24" s="475" t="str">
        <f t="shared" si="407"/>
        <v/>
      </c>
      <c r="IA24" s="471"/>
      <c r="IB24" s="472"/>
      <c r="IC24" s="497" t="str">
        <f t="shared" si="408"/>
        <v/>
      </c>
      <c r="ID24" s="474" t="str">
        <f t="shared" si="409"/>
        <v/>
      </c>
      <c r="IE24" s="475" t="str">
        <f t="shared" si="410"/>
        <v/>
      </c>
      <c r="IF24" s="471"/>
      <c r="IG24" s="472"/>
      <c r="IH24" s="497" t="str">
        <f t="shared" si="411"/>
        <v/>
      </c>
      <c r="II24" s="474" t="str">
        <f t="shared" si="412"/>
        <v/>
      </c>
      <c r="IJ24" s="475" t="str">
        <f t="shared" si="413"/>
        <v/>
      </c>
      <c r="IK24" s="471"/>
      <c r="IL24" s="472"/>
      <c r="IM24" s="497" t="str">
        <f t="shared" si="414"/>
        <v/>
      </c>
      <c r="IN24" s="474" t="str">
        <f t="shared" si="415"/>
        <v/>
      </c>
      <c r="IO24" s="475" t="str">
        <f t="shared" si="416"/>
        <v/>
      </c>
      <c r="IP24" s="471"/>
      <c r="IQ24" s="472"/>
      <c r="IR24" s="497" t="str">
        <f t="shared" si="417"/>
        <v/>
      </c>
      <c r="IS24" s="474" t="str">
        <f t="shared" si="418"/>
        <v/>
      </c>
      <c r="IT24" s="475" t="str">
        <f t="shared" si="419"/>
        <v/>
      </c>
      <c r="IU24" s="471"/>
      <c r="IV24" s="472"/>
      <c r="IW24" s="497" t="str">
        <f t="shared" si="420"/>
        <v/>
      </c>
      <c r="IX24" s="474" t="str">
        <f t="shared" si="421"/>
        <v/>
      </c>
      <c r="IY24" s="475" t="str">
        <f t="shared" si="422"/>
        <v/>
      </c>
      <c r="IZ24" s="471"/>
      <c r="JA24" s="472"/>
      <c r="JB24" s="497" t="str">
        <f t="shared" si="423"/>
        <v/>
      </c>
      <c r="JC24" s="474" t="str">
        <f t="shared" si="424"/>
        <v/>
      </c>
      <c r="JD24" s="475" t="str">
        <f t="shared" si="425"/>
        <v/>
      </c>
      <c r="JE24" s="471"/>
      <c r="JF24" s="472"/>
      <c r="JG24" s="497" t="str">
        <f t="shared" si="426"/>
        <v/>
      </c>
      <c r="JH24" s="474" t="str">
        <f t="shared" si="427"/>
        <v/>
      </c>
      <c r="JI24" s="475" t="str">
        <f t="shared" si="428"/>
        <v/>
      </c>
      <c r="JJ24" s="471"/>
      <c r="JK24" s="472"/>
      <c r="JL24" s="497" t="str">
        <f t="shared" si="429"/>
        <v/>
      </c>
      <c r="JM24" s="474" t="str">
        <f t="shared" si="430"/>
        <v/>
      </c>
      <c r="JN24" s="475" t="str">
        <f t="shared" si="431"/>
        <v/>
      </c>
      <c r="JO24" s="471"/>
      <c r="JP24" s="472"/>
      <c r="JQ24" s="497" t="str">
        <f t="shared" si="432"/>
        <v/>
      </c>
      <c r="JR24" s="474" t="str">
        <f t="shared" si="433"/>
        <v/>
      </c>
      <c r="JS24" s="475" t="str">
        <f t="shared" si="434"/>
        <v/>
      </c>
      <c r="JT24" s="471"/>
      <c r="JU24" s="472"/>
      <c r="JV24" s="497" t="str">
        <f t="shared" si="435"/>
        <v/>
      </c>
      <c r="JW24" s="474" t="str">
        <f t="shared" si="436"/>
        <v/>
      </c>
      <c r="JX24" s="475" t="str">
        <f t="shared" si="437"/>
        <v/>
      </c>
      <c r="JY24" s="471"/>
      <c r="JZ24" s="472"/>
      <c r="KA24" s="497" t="str">
        <f t="shared" si="438"/>
        <v/>
      </c>
      <c r="KB24" s="474" t="str">
        <f t="shared" si="439"/>
        <v/>
      </c>
      <c r="KC24" s="475" t="str">
        <f t="shared" si="440"/>
        <v/>
      </c>
      <c r="KD24" s="471"/>
      <c r="KE24" s="472"/>
      <c r="KF24" s="497" t="str">
        <f t="shared" si="441"/>
        <v/>
      </c>
      <c r="KG24" s="474" t="str">
        <f t="shared" si="442"/>
        <v/>
      </c>
      <c r="KH24" s="475" t="str">
        <f t="shared" si="443"/>
        <v/>
      </c>
      <c r="KI24" s="471"/>
      <c r="KJ24" s="472"/>
      <c r="KK24" s="497" t="str">
        <f t="shared" si="444"/>
        <v/>
      </c>
      <c r="KL24" s="474" t="str">
        <f t="shared" si="445"/>
        <v/>
      </c>
      <c r="KM24" s="475" t="str">
        <f t="shared" si="446"/>
        <v/>
      </c>
      <c r="KN24" s="471"/>
      <c r="KO24" s="472"/>
      <c r="KP24" s="497" t="str">
        <f t="shared" si="447"/>
        <v/>
      </c>
      <c r="KQ24" s="474" t="str">
        <f t="shared" si="448"/>
        <v/>
      </c>
      <c r="KR24" s="475" t="str">
        <f t="shared" si="449"/>
        <v/>
      </c>
      <c r="KS24" s="471"/>
      <c r="KT24" s="472"/>
      <c r="KU24" s="497" t="str">
        <f t="shared" si="450"/>
        <v/>
      </c>
      <c r="KV24" s="474" t="str">
        <f t="shared" si="451"/>
        <v/>
      </c>
      <c r="KW24" s="475" t="str">
        <f t="shared" si="452"/>
        <v/>
      </c>
      <c r="KX24" s="471"/>
      <c r="KY24" s="472"/>
      <c r="KZ24" s="497" t="str">
        <f t="shared" si="453"/>
        <v/>
      </c>
      <c r="LA24" s="474" t="str">
        <f t="shared" si="454"/>
        <v/>
      </c>
      <c r="LB24" s="475" t="str">
        <f t="shared" si="455"/>
        <v/>
      </c>
      <c r="LC24" s="471"/>
      <c r="LD24" s="472"/>
      <c r="LE24" s="497" t="str">
        <f t="shared" si="456"/>
        <v/>
      </c>
      <c r="LF24" s="474" t="str">
        <f t="shared" si="457"/>
        <v/>
      </c>
      <c r="LG24" s="475" t="str">
        <f t="shared" si="458"/>
        <v/>
      </c>
      <c r="LH24" s="471"/>
      <c r="LI24" s="472"/>
      <c r="LJ24" s="497" t="str">
        <f t="shared" si="459"/>
        <v/>
      </c>
      <c r="LK24" s="474" t="str">
        <f t="shared" si="460"/>
        <v/>
      </c>
      <c r="LL24" s="475" t="str">
        <f t="shared" si="461"/>
        <v/>
      </c>
      <c r="LM24" s="471"/>
      <c r="LN24" s="472"/>
      <c r="LO24" s="497" t="str">
        <f t="shared" si="462"/>
        <v/>
      </c>
      <c r="LP24" s="474" t="str">
        <f t="shared" si="463"/>
        <v/>
      </c>
      <c r="LQ24" s="475" t="str">
        <f t="shared" si="464"/>
        <v/>
      </c>
      <c r="LR24" s="471"/>
      <c r="LS24" s="472"/>
      <c r="LT24" s="497" t="str">
        <f t="shared" si="465"/>
        <v/>
      </c>
      <c r="LU24" s="474" t="str">
        <f t="shared" si="466"/>
        <v/>
      </c>
      <c r="LV24" s="475" t="str">
        <f t="shared" si="467"/>
        <v/>
      </c>
      <c r="LW24" s="471"/>
      <c r="LX24" s="472"/>
      <c r="LY24" s="497" t="str">
        <f t="shared" si="468"/>
        <v/>
      </c>
      <c r="LZ24" s="474" t="str">
        <f t="shared" si="469"/>
        <v/>
      </c>
      <c r="MA24" s="475" t="str">
        <f t="shared" si="470"/>
        <v/>
      </c>
      <c r="MB24" s="471"/>
      <c r="MC24" s="472"/>
      <c r="MD24" s="497" t="str">
        <f t="shared" si="471"/>
        <v/>
      </c>
      <c r="ME24" s="474" t="str">
        <f t="shared" si="472"/>
        <v/>
      </c>
      <c r="MF24" s="475" t="str">
        <f t="shared" si="473"/>
        <v/>
      </c>
      <c r="MG24" s="471"/>
      <c r="MH24" s="472"/>
      <c r="MI24" s="497" t="str">
        <f t="shared" si="474"/>
        <v/>
      </c>
      <c r="MJ24" s="474" t="str">
        <f t="shared" si="475"/>
        <v/>
      </c>
      <c r="MK24" s="475" t="str">
        <f t="shared" si="476"/>
        <v/>
      </c>
      <c r="ML24" s="471"/>
      <c r="MM24" s="472"/>
      <c r="MN24" s="497" t="str">
        <f t="shared" si="477"/>
        <v/>
      </c>
      <c r="MO24" s="474" t="str">
        <f t="shared" si="478"/>
        <v/>
      </c>
      <c r="MP24" s="475" t="str">
        <f t="shared" si="479"/>
        <v/>
      </c>
      <c r="MQ24" s="471"/>
      <c r="MR24" s="472"/>
      <c r="MS24" s="497" t="str">
        <f t="shared" si="480"/>
        <v/>
      </c>
      <c r="MT24" s="474" t="str">
        <f t="shared" si="481"/>
        <v/>
      </c>
      <c r="MU24" s="475" t="str">
        <f t="shared" si="482"/>
        <v/>
      </c>
      <c r="MV24" s="471"/>
      <c r="MW24" s="472"/>
      <c r="MX24" s="497" t="str">
        <f t="shared" si="483"/>
        <v/>
      </c>
      <c r="MY24" s="474" t="str">
        <f t="shared" si="484"/>
        <v/>
      </c>
      <c r="MZ24" s="475" t="str">
        <f t="shared" si="485"/>
        <v/>
      </c>
      <c r="NA24" s="471"/>
      <c r="NB24" s="472"/>
      <c r="NC24" s="497" t="str">
        <f t="shared" si="486"/>
        <v/>
      </c>
      <c r="ND24" s="474" t="str">
        <f t="shared" si="487"/>
        <v/>
      </c>
      <c r="NE24" s="475" t="str">
        <f t="shared" si="488"/>
        <v/>
      </c>
      <c r="NF24" s="471"/>
      <c r="NG24" s="472"/>
      <c r="NH24" s="497" t="str">
        <f t="shared" si="489"/>
        <v/>
      </c>
      <c r="NI24" s="474" t="str">
        <f t="shared" si="490"/>
        <v/>
      </c>
      <c r="NJ24" s="475" t="str">
        <f t="shared" si="491"/>
        <v/>
      </c>
      <c r="NK24" s="471"/>
      <c r="NL24" s="472"/>
      <c r="NM24" s="497" t="str">
        <f t="shared" si="492"/>
        <v/>
      </c>
      <c r="NN24" s="474" t="str">
        <f t="shared" si="493"/>
        <v/>
      </c>
      <c r="NO24" s="475" t="str">
        <f t="shared" si="494"/>
        <v/>
      </c>
      <c r="NP24" s="471"/>
      <c r="NQ24" s="472"/>
      <c r="NR24" s="497" t="str">
        <f t="shared" si="495"/>
        <v/>
      </c>
      <c r="NS24" s="474" t="str">
        <f t="shared" si="496"/>
        <v/>
      </c>
      <c r="NT24" s="475" t="str">
        <f t="shared" si="497"/>
        <v/>
      </c>
      <c r="NU24" s="471"/>
      <c r="NV24" s="472"/>
      <c r="NW24" s="497" t="str">
        <f t="shared" si="498"/>
        <v/>
      </c>
      <c r="NX24" s="474" t="str">
        <f t="shared" si="499"/>
        <v/>
      </c>
      <c r="NY24" s="475" t="str">
        <f t="shared" si="500"/>
        <v/>
      </c>
      <c r="NZ24" s="471"/>
      <c r="OA24" s="472"/>
      <c r="OB24" s="497" t="str">
        <f t="shared" si="501"/>
        <v/>
      </c>
      <c r="OC24" s="474" t="str">
        <f t="shared" si="502"/>
        <v/>
      </c>
      <c r="OD24" s="475" t="str">
        <f t="shared" si="503"/>
        <v/>
      </c>
      <c r="OE24" s="471"/>
      <c r="OF24" s="472"/>
      <c r="OG24" s="497" t="str">
        <f t="shared" si="504"/>
        <v/>
      </c>
      <c r="OH24" s="474" t="str">
        <f t="shared" si="505"/>
        <v/>
      </c>
      <c r="OI24" s="475" t="str">
        <f t="shared" si="506"/>
        <v/>
      </c>
      <c r="OJ24" s="471"/>
      <c r="OK24" s="472"/>
      <c r="OL24" s="497" t="str">
        <f t="shared" si="507"/>
        <v/>
      </c>
      <c r="OM24" s="474" t="str">
        <f t="shared" si="508"/>
        <v/>
      </c>
      <c r="ON24" s="475" t="str">
        <f t="shared" si="509"/>
        <v/>
      </c>
      <c r="OO24" s="471"/>
      <c r="OP24" s="472"/>
      <c r="OQ24" s="497" t="str">
        <f t="shared" si="510"/>
        <v/>
      </c>
      <c r="OR24" s="474" t="str">
        <f t="shared" si="511"/>
        <v/>
      </c>
      <c r="OS24" s="475" t="str">
        <f t="shared" si="512"/>
        <v/>
      </c>
      <c r="OT24" s="471"/>
      <c r="OU24" s="472"/>
      <c r="OV24" s="497" t="str">
        <f t="shared" si="513"/>
        <v/>
      </c>
      <c r="OW24" s="474" t="str">
        <f t="shared" si="514"/>
        <v/>
      </c>
      <c r="OX24" s="475" t="str">
        <f t="shared" si="515"/>
        <v/>
      </c>
      <c r="OY24" s="471"/>
      <c r="OZ24" s="472"/>
      <c r="PA24" s="497" t="str">
        <f t="shared" si="516"/>
        <v/>
      </c>
      <c r="PB24" s="474" t="str">
        <f t="shared" si="517"/>
        <v/>
      </c>
      <c r="PC24" s="475" t="str">
        <f t="shared" si="518"/>
        <v/>
      </c>
      <c r="PD24" s="471"/>
      <c r="PE24" s="472"/>
      <c r="PF24" s="497" t="str">
        <f t="shared" si="519"/>
        <v/>
      </c>
      <c r="PG24" s="474" t="str">
        <f t="shared" si="520"/>
        <v/>
      </c>
      <c r="PH24" s="475" t="str">
        <f t="shared" si="521"/>
        <v/>
      </c>
      <c r="PI24" s="471"/>
      <c r="PJ24" s="472"/>
      <c r="PK24" s="497" t="str">
        <f t="shared" si="522"/>
        <v/>
      </c>
      <c r="PL24" s="474" t="str">
        <f t="shared" si="523"/>
        <v/>
      </c>
      <c r="PM24" s="475" t="str">
        <f t="shared" si="524"/>
        <v/>
      </c>
      <c r="PN24" s="471"/>
      <c r="PO24" s="472"/>
      <c r="PP24" s="497" t="str">
        <f t="shared" si="525"/>
        <v/>
      </c>
      <c r="PQ24" s="474" t="str">
        <f t="shared" si="526"/>
        <v/>
      </c>
      <c r="PR24" s="475" t="str">
        <f t="shared" si="527"/>
        <v/>
      </c>
      <c r="PS24" s="471"/>
      <c r="PT24" s="472"/>
      <c r="PU24" s="497" t="str">
        <f t="shared" si="528"/>
        <v/>
      </c>
      <c r="PV24" s="474" t="str">
        <f t="shared" si="529"/>
        <v/>
      </c>
      <c r="PW24" s="475" t="str">
        <f t="shared" si="530"/>
        <v/>
      </c>
      <c r="PX24" s="471"/>
      <c r="PY24" s="472"/>
      <c r="PZ24" s="497" t="str">
        <f t="shared" si="531"/>
        <v/>
      </c>
      <c r="QA24" s="474" t="str">
        <f t="shared" si="532"/>
        <v/>
      </c>
      <c r="QB24" s="475" t="str">
        <f t="shared" si="533"/>
        <v/>
      </c>
      <c r="QC24" s="471"/>
      <c r="QD24" s="472"/>
      <c r="QE24" s="497" t="str">
        <f t="shared" si="534"/>
        <v/>
      </c>
      <c r="QF24" s="474" t="str">
        <f t="shared" si="535"/>
        <v/>
      </c>
      <c r="QG24" s="475" t="str">
        <f t="shared" si="536"/>
        <v/>
      </c>
      <c r="QH24" s="471"/>
      <c r="QI24" s="472"/>
      <c r="QJ24" s="497" t="str">
        <f t="shared" si="537"/>
        <v/>
      </c>
      <c r="QK24" s="474" t="str">
        <f t="shared" si="538"/>
        <v/>
      </c>
      <c r="QL24" s="475" t="str">
        <f t="shared" si="539"/>
        <v/>
      </c>
      <c r="QM24" s="474"/>
    </row>
    <row r="25" spans="1:455" s="455" customFormat="1" ht="49.5" customHeight="1">
      <c r="A25" s="953"/>
      <c r="B25" s="468" t="s">
        <v>716</v>
      </c>
      <c r="C25" s="469" t="s">
        <v>419</v>
      </c>
      <c r="D25" s="470">
        <v>54776</v>
      </c>
      <c r="E25" s="471"/>
      <c r="F25" s="472"/>
      <c r="G25" s="497" t="str">
        <f t="shared" si="270"/>
        <v/>
      </c>
      <c r="H25" s="474" t="str">
        <f t="shared" si="271"/>
        <v/>
      </c>
      <c r="I25" s="475" t="str">
        <f t="shared" si="272"/>
        <v/>
      </c>
      <c r="J25" s="471"/>
      <c r="K25" s="472"/>
      <c r="L25" s="497" t="str">
        <f t="shared" si="273"/>
        <v/>
      </c>
      <c r="M25" s="474" t="str">
        <f t="shared" si="274"/>
        <v/>
      </c>
      <c r="N25" s="475" t="str">
        <f t="shared" si="275"/>
        <v/>
      </c>
      <c r="O25" s="471"/>
      <c r="P25" s="472"/>
      <c r="Q25" s="497" t="str">
        <f t="shared" si="276"/>
        <v/>
      </c>
      <c r="R25" s="474" t="str">
        <f t="shared" si="277"/>
        <v/>
      </c>
      <c r="S25" s="475" t="str">
        <f t="shared" si="278"/>
        <v/>
      </c>
      <c r="T25" s="471"/>
      <c r="U25" s="472"/>
      <c r="V25" s="497" t="str">
        <f t="shared" si="279"/>
        <v/>
      </c>
      <c r="W25" s="474" t="str">
        <f t="shared" si="280"/>
        <v/>
      </c>
      <c r="X25" s="475" t="str">
        <f t="shared" si="281"/>
        <v/>
      </c>
      <c r="Y25" s="471"/>
      <c r="Z25" s="472"/>
      <c r="AA25" s="497" t="str">
        <f t="shared" si="282"/>
        <v/>
      </c>
      <c r="AB25" s="474" t="str">
        <f t="shared" si="283"/>
        <v/>
      </c>
      <c r="AC25" s="475" t="str">
        <f t="shared" si="284"/>
        <v/>
      </c>
      <c r="AD25" s="471"/>
      <c r="AE25" s="472"/>
      <c r="AF25" s="497" t="str">
        <f t="shared" si="285"/>
        <v/>
      </c>
      <c r="AG25" s="474" t="str">
        <f t="shared" si="286"/>
        <v/>
      </c>
      <c r="AH25" s="475" t="str">
        <f t="shared" si="287"/>
        <v/>
      </c>
      <c r="AI25" s="471"/>
      <c r="AJ25" s="472"/>
      <c r="AK25" s="497" t="str">
        <f t="shared" si="288"/>
        <v/>
      </c>
      <c r="AL25" s="474" t="str">
        <f t="shared" si="289"/>
        <v/>
      </c>
      <c r="AM25" s="475" t="str">
        <f t="shared" si="290"/>
        <v/>
      </c>
      <c r="AN25" s="471"/>
      <c r="AO25" s="472"/>
      <c r="AP25" s="497" t="str">
        <f t="shared" si="291"/>
        <v/>
      </c>
      <c r="AQ25" s="474" t="str">
        <f t="shared" si="292"/>
        <v/>
      </c>
      <c r="AR25" s="475" t="str">
        <f t="shared" si="293"/>
        <v/>
      </c>
      <c r="AS25" s="471"/>
      <c r="AT25" s="472"/>
      <c r="AU25" s="497" t="str">
        <f t="shared" si="294"/>
        <v/>
      </c>
      <c r="AV25" s="474" t="str">
        <f t="shared" si="295"/>
        <v/>
      </c>
      <c r="AW25" s="475" t="str">
        <f t="shared" si="296"/>
        <v/>
      </c>
      <c r="AX25" s="471"/>
      <c r="AY25" s="472"/>
      <c r="AZ25" s="497" t="str">
        <f t="shared" si="297"/>
        <v/>
      </c>
      <c r="BA25" s="474" t="str">
        <f t="shared" si="298"/>
        <v/>
      </c>
      <c r="BB25" s="475" t="str">
        <f t="shared" si="299"/>
        <v/>
      </c>
      <c r="BC25" s="471"/>
      <c r="BD25" s="472"/>
      <c r="BE25" s="497" t="str">
        <f t="shared" si="300"/>
        <v/>
      </c>
      <c r="BF25" s="474" t="str">
        <f t="shared" si="301"/>
        <v/>
      </c>
      <c r="BG25" s="475" t="str">
        <f t="shared" si="302"/>
        <v/>
      </c>
      <c r="BH25" s="471"/>
      <c r="BI25" s="472"/>
      <c r="BJ25" s="497" t="str">
        <f t="shared" si="303"/>
        <v/>
      </c>
      <c r="BK25" s="474" t="str">
        <f t="shared" si="304"/>
        <v/>
      </c>
      <c r="BL25" s="475" t="str">
        <f t="shared" si="305"/>
        <v/>
      </c>
      <c r="BM25" s="471"/>
      <c r="BN25" s="472"/>
      <c r="BO25" s="497" t="str">
        <f t="shared" si="306"/>
        <v/>
      </c>
      <c r="BP25" s="474" t="str">
        <f t="shared" si="307"/>
        <v/>
      </c>
      <c r="BQ25" s="475" t="str">
        <f t="shared" si="308"/>
        <v/>
      </c>
      <c r="BR25" s="471"/>
      <c r="BS25" s="472"/>
      <c r="BT25" s="497" t="str">
        <f t="shared" si="309"/>
        <v/>
      </c>
      <c r="BU25" s="474" t="str">
        <f t="shared" si="310"/>
        <v/>
      </c>
      <c r="BV25" s="475" t="str">
        <f t="shared" si="311"/>
        <v/>
      </c>
      <c r="BW25" s="471"/>
      <c r="BX25" s="472"/>
      <c r="BY25" s="497" t="str">
        <f t="shared" si="312"/>
        <v/>
      </c>
      <c r="BZ25" s="474" t="str">
        <f t="shared" si="313"/>
        <v/>
      </c>
      <c r="CA25" s="475" t="str">
        <f t="shared" si="314"/>
        <v/>
      </c>
      <c r="CB25" s="471"/>
      <c r="CC25" s="472"/>
      <c r="CD25" s="497" t="str">
        <f t="shared" si="315"/>
        <v/>
      </c>
      <c r="CE25" s="474" t="str">
        <f t="shared" si="316"/>
        <v/>
      </c>
      <c r="CF25" s="475" t="str">
        <f t="shared" si="317"/>
        <v/>
      </c>
      <c r="CG25" s="471"/>
      <c r="CH25" s="472"/>
      <c r="CI25" s="497" t="str">
        <f t="shared" si="318"/>
        <v/>
      </c>
      <c r="CJ25" s="474" t="str">
        <f t="shared" si="319"/>
        <v/>
      </c>
      <c r="CK25" s="475" t="str">
        <f t="shared" si="320"/>
        <v/>
      </c>
      <c r="CL25" s="471"/>
      <c r="CM25" s="472"/>
      <c r="CN25" s="497" t="str">
        <f t="shared" si="321"/>
        <v/>
      </c>
      <c r="CO25" s="474" t="str">
        <f t="shared" si="322"/>
        <v/>
      </c>
      <c r="CP25" s="475" t="str">
        <f t="shared" si="323"/>
        <v/>
      </c>
      <c r="CQ25" s="471"/>
      <c r="CR25" s="472"/>
      <c r="CS25" s="497" t="str">
        <f t="shared" si="324"/>
        <v/>
      </c>
      <c r="CT25" s="474" t="str">
        <f t="shared" si="325"/>
        <v/>
      </c>
      <c r="CU25" s="475" t="str">
        <f t="shared" si="326"/>
        <v/>
      </c>
      <c r="CV25" s="471"/>
      <c r="CW25" s="472"/>
      <c r="CX25" s="497" t="str">
        <f t="shared" si="327"/>
        <v/>
      </c>
      <c r="CY25" s="474" t="str">
        <f t="shared" si="328"/>
        <v/>
      </c>
      <c r="CZ25" s="475" t="str">
        <f t="shared" si="329"/>
        <v/>
      </c>
      <c r="DA25" s="471"/>
      <c r="DB25" s="472"/>
      <c r="DC25" s="497" t="str">
        <f t="shared" si="330"/>
        <v/>
      </c>
      <c r="DD25" s="474" t="str">
        <f t="shared" si="331"/>
        <v/>
      </c>
      <c r="DE25" s="475" t="str">
        <f t="shared" si="332"/>
        <v/>
      </c>
      <c r="DF25" s="471"/>
      <c r="DG25" s="472"/>
      <c r="DH25" s="497" t="str">
        <f t="shared" si="333"/>
        <v/>
      </c>
      <c r="DI25" s="474" t="str">
        <f t="shared" si="334"/>
        <v/>
      </c>
      <c r="DJ25" s="475" t="str">
        <f t="shared" si="335"/>
        <v/>
      </c>
      <c r="DK25" s="471"/>
      <c r="DL25" s="472"/>
      <c r="DM25" s="497" t="str">
        <f t="shared" si="336"/>
        <v/>
      </c>
      <c r="DN25" s="474" t="str">
        <f t="shared" si="337"/>
        <v/>
      </c>
      <c r="DO25" s="475" t="str">
        <f t="shared" si="338"/>
        <v/>
      </c>
      <c r="DP25" s="471"/>
      <c r="DQ25" s="472"/>
      <c r="DR25" s="497" t="str">
        <f t="shared" si="339"/>
        <v/>
      </c>
      <c r="DS25" s="474" t="str">
        <f t="shared" si="340"/>
        <v/>
      </c>
      <c r="DT25" s="475" t="str">
        <f t="shared" si="341"/>
        <v/>
      </c>
      <c r="DU25" s="471"/>
      <c r="DV25" s="472"/>
      <c r="DW25" s="497" t="str">
        <f t="shared" si="342"/>
        <v/>
      </c>
      <c r="DX25" s="474" t="str">
        <f t="shared" si="343"/>
        <v/>
      </c>
      <c r="DY25" s="475" t="str">
        <f t="shared" si="344"/>
        <v/>
      </c>
      <c r="DZ25" s="471"/>
      <c r="EA25" s="472"/>
      <c r="EB25" s="497" t="str">
        <f t="shared" si="345"/>
        <v/>
      </c>
      <c r="EC25" s="474" t="str">
        <f t="shared" si="346"/>
        <v/>
      </c>
      <c r="ED25" s="475" t="str">
        <f t="shared" si="347"/>
        <v/>
      </c>
      <c r="EE25" s="471"/>
      <c r="EF25" s="472"/>
      <c r="EG25" s="497" t="str">
        <f t="shared" si="348"/>
        <v/>
      </c>
      <c r="EH25" s="474" t="str">
        <f t="shared" si="349"/>
        <v/>
      </c>
      <c r="EI25" s="475" t="str">
        <f t="shared" si="350"/>
        <v/>
      </c>
      <c r="EJ25" s="471"/>
      <c r="EK25" s="472"/>
      <c r="EL25" s="497" t="str">
        <f t="shared" si="351"/>
        <v/>
      </c>
      <c r="EM25" s="474" t="str">
        <f t="shared" si="352"/>
        <v/>
      </c>
      <c r="EN25" s="475" t="str">
        <f t="shared" si="353"/>
        <v/>
      </c>
      <c r="EO25" s="471"/>
      <c r="EP25" s="472"/>
      <c r="EQ25" s="497" t="str">
        <f t="shared" si="354"/>
        <v/>
      </c>
      <c r="ER25" s="474" t="str">
        <f t="shared" si="355"/>
        <v/>
      </c>
      <c r="ES25" s="475" t="str">
        <f t="shared" si="356"/>
        <v/>
      </c>
      <c r="ET25" s="471"/>
      <c r="EU25" s="472"/>
      <c r="EV25" s="497" t="str">
        <f t="shared" si="357"/>
        <v/>
      </c>
      <c r="EW25" s="474" t="str">
        <f t="shared" si="358"/>
        <v/>
      </c>
      <c r="EX25" s="475" t="str">
        <f t="shared" si="359"/>
        <v/>
      </c>
      <c r="EY25" s="471"/>
      <c r="EZ25" s="472"/>
      <c r="FA25" s="497" t="str">
        <f t="shared" si="360"/>
        <v/>
      </c>
      <c r="FB25" s="474" t="str">
        <f t="shared" si="361"/>
        <v/>
      </c>
      <c r="FC25" s="475" t="str">
        <f t="shared" si="362"/>
        <v/>
      </c>
      <c r="FD25" s="471"/>
      <c r="FE25" s="472"/>
      <c r="FF25" s="497" t="str">
        <f t="shared" si="363"/>
        <v/>
      </c>
      <c r="FG25" s="474" t="str">
        <f t="shared" si="364"/>
        <v/>
      </c>
      <c r="FH25" s="475" t="str">
        <f t="shared" si="365"/>
        <v/>
      </c>
      <c r="FI25" s="471"/>
      <c r="FJ25" s="472"/>
      <c r="FK25" s="497" t="str">
        <f t="shared" si="366"/>
        <v/>
      </c>
      <c r="FL25" s="474" t="str">
        <f t="shared" si="367"/>
        <v/>
      </c>
      <c r="FM25" s="475" t="str">
        <f t="shared" si="368"/>
        <v/>
      </c>
      <c r="FN25" s="471"/>
      <c r="FO25" s="472"/>
      <c r="FP25" s="497" t="str">
        <f t="shared" si="369"/>
        <v/>
      </c>
      <c r="FQ25" s="474" t="str">
        <f t="shared" si="370"/>
        <v/>
      </c>
      <c r="FR25" s="475" t="str">
        <f t="shared" si="371"/>
        <v/>
      </c>
      <c r="FS25" s="471"/>
      <c r="FT25" s="472"/>
      <c r="FU25" s="497" t="str">
        <f t="shared" si="372"/>
        <v/>
      </c>
      <c r="FV25" s="474" t="str">
        <f t="shared" si="373"/>
        <v/>
      </c>
      <c r="FW25" s="475" t="str">
        <f t="shared" si="374"/>
        <v/>
      </c>
      <c r="FX25" s="471"/>
      <c r="FY25" s="472"/>
      <c r="FZ25" s="497" t="str">
        <f t="shared" si="375"/>
        <v/>
      </c>
      <c r="GA25" s="474" t="str">
        <f t="shared" si="376"/>
        <v/>
      </c>
      <c r="GB25" s="475" t="str">
        <f t="shared" si="377"/>
        <v/>
      </c>
      <c r="GC25" s="471"/>
      <c r="GD25" s="472"/>
      <c r="GE25" s="497" t="str">
        <f t="shared" si="378"/>
        <v/>
      </c>
      <c r="GF25" s="474" t="str">
        <f t="shared" si="379"/>
        <v/>
      </c>
      <c r="GG25" s="475" t="str">
        <f t="shared" si="380"/>
        <v/>
      </c>
      <c r="GH25" s="471"/>
      <c r="GI25" s="472"/>
      <c r="GJ25" s="497" t="str">
        <f t="shared" si="381"/>
        <v/>
      </c>
      <c r="GK25" s="474" t="str">
        <f t="shared" si="382"/>
        <v/>
      </c>
      <c r="GL25" s="475" t="str">
        <f t="shared" si="383"/>
        <v/>
      </c>
      <c r="GM25" s="471"/>
      <c r="GN25" s="472"/>
      <c r="GO25" s="497" t="str">
        <f t="shared" si="384"/>
        <v/>
      </c>
      <c r="GP25" s="474" t="str">
        <f t="shared" si="385"/>
        <v/>
      </c>
      <c r="GQ25" s="475" t="str">
        <f t="shared" si="386"/>
        <v/>
      </c>
      <c r="GR25" s="471"/>
      <c r="GS25" s="472"/>
      <c r="GT25" s="497" t="str">
        <f t="shared" si="387"/>
        <v/>
      </c>
      <c r="GU25" s="474" t="str">
        <f t="shared" si="388"/>
        <v/>
      </c>
      <c r="GV25" s="475" t="str">
        <f t="shared" si="389"/>
        <v/>
      </c>
      <c r="GW25" s="471"/>
      <c r="GX25" s="472"/>
      <c r="GY25" s="497" t="str">
        <f t="shared" si="390"/>
        <v/>
      </c>
      <c r="GZ25" s="474" t="str">
        <f t="shared" si="391"/>
        <v/>
      </c>
      <c r="HA25" s="475" t="str">
        <f t="shared" si="392"/>
        <v/>
      </c>
      <c r="HB25" s="471"/>
      <c r="HC25" s="472"/>
      <c r="HD25" s="497" t="str">
        <f t="shared" si="393"/>
        <v/>
      </c>
      <c r="HE25" s="474" t="str">
        <f t="shared" si="394"/>
        <v/>
      </c>
      <c r="HF25" s="475" t="str">
        <f t="shared" si="395"/>
        <v/>
      </c>
      <c r="HG25" s="471"/>
      <c r="HH25" s="472"/>
      <c r="HI25" s="497" t="str">
        <f t="shared" si="396"/>
        <v/>
      </c>
      <c r="HJ25" s="474" t="str">
        <f t="shared" si="397"/>
        <v/>
      </c>
      <c r="HK25" s="475" t="str">
        <f t="shared" si="398"/>
        <v/>
      </c>
      <c r="HL25" s="471"/>
      <c r="HM25" s="472"/>
      <c r="HN25" s="497" t="str">
        <f t="shared" si="399"/>
        <v/>
      </c>
      <c r="HO25" s="474" t="str">
        <f t="shared" si="400"/>
        <v/>
      </c>
      <c r="HP25" s="475" t="str">
        <f t="shared" si="401"/>
        <v/>
      </c>
      <c r="HQ25" s="471"/>
      <c r="HR25" s="472"/>
      <c r="HS25" s="497" t="str">
        <f t="shared" si="402"/>
        <v/>
      </c>
      <c r="HT25" s="474" t="str">
        <f t="shared" si="403"/>
        <v/>
      </c>
      <c r="HU25" s="475" t="str">
        <f t="shared" si="404"/>
        <v/>
      </c>
      <c r="HV25" s="471"/>
      <c r="HW25" s="472"/>
      <c r="HX25" s="497" t="str">
        <f t="shared" si="405"/>
        <v/>
      </c>
      <c r="HY25" s="474" t="str">
        <f t="shared" si="406"/>
        <v/>
      </c>
      <c r="HZ25" s="475" t="str">
        <f t="shared" si="407"/>
        <v/>
      </c>
      <c r="IA25" s="471"/>
      <c r="IB25" s="472"/>
      <c r="IC25" s="497" t="str">
        <f t="shared" si="408"/>
        <v/>
      </c>
      <c r="ID25" s="474" t="str">
        <f t="shared" si="409"/>
        <v/>
      </c>
      <c r="IE25" s="475" t="str">
        <f t="shared" si="410"/>
        <v/>
      </c>
      <c r="IF25" s="471"/>
      <c r="IG25" s="472"/>
      <c r="IH25" s="497" t="str">
        <f t="shared" si="411"/>
        <v/>
      </c>
      <c r="II25" s="474" t="str">
        <f t="shared" si="412"/>
        <v/>
      </c>
      <c r="IJ25" s="475" t="str">
        <f t="shared" si="413"/>
        <v/>
      </c>
      <c r="IK25" s="471"/>
      <c r="IL25" s="472"/>
      <c r="IM25" s="497" t="str">
        <f t="shared" si="414"/>
        <v/>
      </c>
      <c r="IN25" s="474" t="str">
        <f t="shared" si="415"/>
        <v/>
      </c>
      <c r="IO25" s="475" t="str">
        <f t="shared" si="416"/>
        <v/>
      </c>
      <c r="IP25" s="471"/>
      <c r="IQ25" s="472"/>
      <c r="IR25" s="497" t="str">
        <f t="shared" si="417"/>
        <v/>
      </c>
      <c r="IS25" s="474" t="str">
        <f t="shared" si="418"/>
        <v/>
      </c>
      <c r="IT25" s="475" t="str">
        <f t="shared" si="419"/>
        <v/>
      </c>
      <c r="IU25" s="471"/>
      <c r="IV25" s="472"/>
      <c r="IW25" s="497" t="str">
        <f t="shared" si="420"/>
        <v/>
      </c>
      <c r="IX25" s="474" t="str">
        <f t="shared" si="421"/>
        <v/>
      </c>
      <c r="IY25" s="475" t="str">
        <f t="shared" si="422"/>
        <v/>
      </c>
      <c r="IZ25" s="471"/>
      <c r="JA25" s="472"/>
      <c r="JB25" s="497" t="str">
        <f t="shared" si="423"/>
        <v/>
      </c>
      <c r="JC25" s="474" t="str">
        <f t="shared" si="424"/>
        <v/>
      </c>
      <c r="JD25" s="475" t="str">
        <f t="shared" si="425"/>
        <v/>
      </c>
      <c r="JE25" s="471"/>
      <c r="JF25" s="472"/>
      <c r="JG25" s="497" t="str">
        <f t="shared" si="426"/>
        <v/>
      </c>
      <c r="JH25" s="474" t="str">
        <f t="shared" si="427"/>
        <v/>
      </c>
      <c r="JI25" s="475" t="str">
        <f t="shared" si="428"/>
        <v/>
      </c>
      <c r="JJ25" s="471"/>
      <c r="JK25" s="472"/>
      <c r="JL25" s="497" t="str">
        <f t="shared" si="429"/>
        <v/>
      </c>
      <c r="JM25" s="474" t="str">
        <f t="shared" si="430"/>
        <v/>
      </c>
      <c r="JN25" s="475" t="str">
        <f t="shared" si="431"/>
        <v/>
      </c>
      <c r="JO25" s="471"/>
      <c r="JP25" s="472"/>
      <c r="JQ25" s="497" t="str">
        <f t="shared" si="432"/>
        <v/>
      </c>
      <c r="JR25" s="474" t="str">
        <f t="shared" si="433"/>
        <v/>
      </c>
      <c r="JS25" s="475" t="str">
        <f t="shared" si="434"/>
        <v/>
      </c>
      <c r="JT25" s="471"/>
      <c r="JU25" s="472"/>
      <c r="JV25" s="497" t="str">
        <f t="shared" si="435"/>
        <v/>
      </c>
      <c r="JW25" s="474" t="str">
        <f t="shared" si="436"/>
        <v/>
      </c>
      <c r="JX25" s="475" t="str">
        <f t="shared" si="437"/>
        <v/>
      </c>
      <c r="JY25" s="471"/>
      <c r="JZ25" s="472"/>
      <c r="KA25" s="497" t="str">
        <f t="shared" si="438"/>
        <v/>
      </c>
      <c r="KB25" s="474" t="str">
        <f t="shared" si="439"/>
        <v/>
      </c>
      <c r="KC25" s="475" t="str">
        <f t="shared" si="440"/>
        <v/>
      </c>
      <c r="KD25" s="471"/>
      <c r="KE25" s="472"/>
      <c r="KF25" s="497" t="str">
        <f t="shared" si="441"/>
        <v/>
      </c>
      <c r="KG25" s="474" t="str">
        <f t="shared" si="442"/>
        <v/>
      </c>
      <c r="KH25" s="475" t="str">
        <f t="shared" si="443"/>
        <v/>
      </c>
      <c r="KI25" s="471"/>
      <c r="KJ25" s="472"/>
      <c r="KK25" s="497" t="str">
        <f t="shared" si="444"/>
        <v/>
      </c>
      <c r="KL25" s="474" t="str">
        <f t="shared" si="445"/>
        <v/>
      </c>
      <c r="KM25" s="475" t="str">
        <f t="shared" si="446"/>
        <v/>
      </c>
      <c r="KN25" s="471"/>
      <c r="KO25" s="472"/>
      <c r="KP25" s="497" t="str">
        <f t="shared" si="447"/>
        <v/>
      </c>
      <c r="KQ25" s="474" t="str">
        <f t="shared" si="448"/>
        <v/>
      </c>
      <c r="KR25" s="475" t="str">
        <f t="shared" si="449"/>
        <v/>
      </c>
      <c r="KS25" s="471"/>
      <c r="KT25" s="472"/>
      <c r="KU25" s="497" t="str">
        <f t="shared" si="450"/>
        <v/>
      </c>
      <c r="KV25" s="474" t="str">
        <f t="shared" si="451"/>
        <v/>
      </c>
      <c r="KW25" s="475" t="str">
        <f t="shared" si="452"/>
        <v/>
      </c>
      <c r="KX25" s="471"/>
      <c r="KY25" s="472"/>
      <c r="KZ25" s="497" t="str">
        <f t="shared" si="453"/>
        <v/>
      </c>
      <c r="LA25" s="474" t="str">
        <f t="shared" si="454"/>
        <v/>
      </c>
      <c r="LB25" s="475" t="str">
        <f t="shared" si="455"/>
        <v/>
      </c>
      <c r="LC25" s="471"/>
      <c r="LD25" s="472"/>
      <c r="LE25" s="497" t="str">
        <f t="shared" si="456"/>
        <v/>
      </c>
      <c r="LF25" s="474" t="str">
        <f t="shared" si="457"/>
        <v/>
      </c>
      <c r="LG25" s="475" t="str">
        <f t="shared" si="458"/>
        <v/>
      </c>
      <c r="LH25" s="471"/>
      <c r="LI25" s="472"/>
      <c r="LJ25" s="497" t="str">
        <f t="shared" si="459"/>
        <v/>
      </c>
      <c r="LK25" s="474" t="str">
        <f t="shared" si="460"/>
        <v/>
      </c>
      <c r="LL25" s="475" t="str">
        <f t="shared" si="461"/>
        <v/>
      </c>
      <c r="LM25" s="471"/>
      <c r="LN25" s="472"/>
      <c r="LO25" s="497" t="str">
        <f t="shared" si="462"/>
        <v/>
      </c>
      <c r="LP25" s="474" t="str">
        <f t="shared" si="463"/>
        <v/>
      </c>
      <c r="LQ25" s="475" t="str">
        <f t="shared" si="464"/>
        <v/>
      </c>
      <c r="LR25" s="471"/>
      <c r="LS25" s="472"/>
      <c r="LT25" s="497" t="str">
        <f t="shared" si="465"/>
        <v/>
      </c>
      <c r="LU25" s="474" t="str">
        <f t="shared" si="466"/>
        <v/>
      </c>
      <c r="LV25" s="475" t="str">
        <f t="shared" si="467"/>
        <v/>
      </c>
      <c r="LW25" s="471"/>
      <c r="LX25" s="472"/>
      <c r="LY25" s="497" t="str">
        <f t="shared" si="468"/>
        <v/>
      </c>
      <c r="LZ25" s="474" t="str">
        <f t="shared" si="469"/>
        <v/>
      </c>
      <c r="MA25" s="475" t="str">
        <f t="shared" si="470"/>
        <v/>
      </c>
      <c r="MB25" s="471"/>
      <c r="MC25" s="472"/>
      <c r="MD25" s="497" t="str">
        <f t="shared" si="471"/>
        <v/>
      </c>
      <c r="ME25" s="474" t="str">
        <f t="shared" si="472"/>
        <v/>
      </c>
      <c r="MF25" s="475" t="str">
        <f t="shared" si="473"/>
        <v/>
      </c>
      <c r="MG25" s="471"/>
      <c r="MH25" s="472"/>
      <c r="MI25" s="497" t="str">
        <f t="shared" si="474"/>
        <v/>
      </c>
      <c r="MJ25" s="474" t="str">
        <f t="shared" si="475"/>
        <v/>
      </c>
      <c r="MK25" s="475" t="str">
        <f t="shared" si="476"/>
        <v/>
      </c>
      <c r="ML25" s="471"/>
      <c r="MM25" s="472"/>
      <c r="MN25" s="497" t="str">
        <f t="shared" si="477"/>
        <v/>
      </c>
      <c r="MO25" s="474" t="str">
        <f t="shared" si="478"/>
        <v/>
      </c>
      <c r="MP25" s="475" t="str">
        <f t="shared" si="479"/>
        <v/>
      </c>
      <c r="MQ25" s="471"/>
      <c r="MR25" s="472"/>
      <c r="MS25" s="497" t="str">
        <f t="shared" si="480"/>
        <v/>
      </c>
      <c r="MT25" s="474" t="str">
        <f t="shared" si="481"/>
        <v/>
      </c>
      <c r="MU25" s="475" t="str">
        <f t="shared" si="482"/>
        <v/>
      </c>
      <c r="MV25" s="471"/>
      <c r="MW25" s="472"/>
      <c r="MX25" s="497" t="str">
        <f t="shared" si="483"/>
        <v/>
      </c>
      <c r="MY25" s="474" t="str">
        <f t="shared" si="484"/>
        <v/>
      </c>
      <c r="MZ25" s="475" t="str">
        <f t="shared" si="485"/>
        <v/>
      </c>
      <c r="NA25" s="471"/>
      <c r="NB25" s="472"/>
      <c r="NC25" s="497" t="str">
        <f t="shared" si="486"/>
        <v/>
      </c>
      <c r="ND25" s="474" t="str">
        <f t="shared" si="487"/>
        <v/>
      </c>
      <c r="NE25" s="475" t="str">
        <f t="shared" si="488"/>
        <v/>
      </c>
      <c r="NF25" s="471"/>
      <c r="NG25" s="472"/>
      <c r="NH25" s="497" t="str">
        <f t="shared" si="489"/>
        <v/>
      </c>
      <c r="NI25" s="474" t="str">
        <f t="shared" si="490"/>
        <v/>
      </c>
      <c r="NJ25" s="475" t="str">
        <f t="shared" si="491"/>
        <v/>
      </c>
      <c r="NK25" s="471"/>
      <c r="NL25" s="472"/>
      <c r="NM25" s="497" t="str">
        <f t="shared" si="492"/>
        <v/>
      </c>
      <c r="NN25" s="474" t="str">
        <f t="shared" si="493"/>
        <v/>
      </c>
      <c r="NO25" s="475" t="str">
        <f t="shared" si="494"/>
        <v/>
      </c>
      <c r="NP25" s="471"/>
      <c r="NQ25" s="472"/>
      <c r="NR25" s="497" t="str">
        <f t="shared" si="495"/>
        <v/>
      </c>
      <c r="NS25" s="474" t="str">
        <f t="shared" si="496"/>
        <v/>
      </c>
      <c r="NT25" s="475" t="str">
        <f t="shared" si="497"/>
        <v/>
      </c>
      <c r="NU25" s="471"/>
      <c r="NV25" s="472"/>
      <c r="NW25" s="497" t="str">
        <f t="shared" si="498"/>
        <v/>
      </c>
      <c r="NX25" s="474" t="str">
        <f t="shared" si="499"/>
        <v/>
      </c>
      <c r="NY25" s="475" t="str">
        <f t="shared" si="500"/>
        <v/>
      </c>
      <c r="NZ25" s="471"/>
      <c r="OA25" s="472"/>
      <c r="OB25" s="497" t="str">
        <f t="shared" si="501"/>
        <v/>
      </c>
      <c r="OC25" s="474" t="str">
        <f t="shared" si="502"/>
        <v/>
      </c>
      <c r="OD25" s="475" t="str">
        <f t="shared" si="503"/>
        <v/>
      </c>
      <c r="OE25" s="471"/>
      <c r="OF25" s="472"/>
      <c r="OG25" s="497" t="str">
        <f t="shared" si="504"/>
        <v/>
      </c>
      <c r="OH25" s="474" t="str">
        <f t="shared" si="505"/>
        <v/>
      </c>
      <c r="OI25" s="475" t="str">
        <f t="shared" si="506"/>
        <v/>
      </c>
      <c r="OJ25" s="471"/>
      <c r="OK25" s="472"/>
      <c r="OL25" s="497" t="str">
        <f t="shared" si="507"/>
        <v/>
      </c>
      <c r="OM25" s="474" t="str">
        <f t="shared" si="508"/>
        <v/>
      </c>
      <c r="ON25" s="475" t="str">
        <f t="shared" si="509"/>
        <v/>
      </c>
      <c r="OO25" s="471"/>
      <c r="OP25" s="472"/>
      <c r="OQ25" s="497" t="str">
        <f t="shared" si="510"/>
        <v/>
      </c>
      <c r="OR25" s="474" t="str">
        <f t="shared" si="511"/>
        <v/>
      </c>
      <c r="OS25" s="475" t="str">
        <f t="shared" si="512"/>
        <v/>
      </c>
      <c r="OT25" s="471"/>
      <c r="OU25" s="472"/>
      <c r="OV25" s="497" t="str">
        <f t="shared" si="513"/>
        <v/>
      </c>
      <c r="OW25" s="474" t="str">
        <f t="shared" si="514"/>
        <v/>
      </c>
      <c r="OX25" s="475" t="str">
        <f t="shared" si="515"/>
        <v/>
      </c>
      <c r="OY25" s="471"/>
      <c r="OZ25" s="472"/>
      <c r="PA25" s="497" t="str">
        <f t="shared" si="516"/>
        <v/>
      </c>
      <c r="PB25" s="474" t="str">
        <f t="shared" si="517"/>
        <v/>
      </c>
      <c r="PC25" s="475" t="str">
        <f t="shared" si="518"/>
        <v/>
      </c>
      <c r="PD25" s="471"/>
      <c r="PE25" s="472"/>
      <c r="PF25" s="497" t="str">
        <f t="shared" si="519"/>
        <v/>
      </c>
      <c r="PG25" s="474" t="str">
        <f t="shared" si="520"/>
        <v/>
      </c>
      <c r="PH25" s="475" t="str">
        <f t="shared" si="521"/>
        <v/>
      </c>
      <c r="PI25" s="471"/>
      <c r="PJ25" s="472"/>
      <c r="PK25" s="497" t="str">
        <f t="shared" si="522"/>
        <v/>
      </c>
      <c r="PL25" s="474" t="str">
        <f t="shared" si="523"/>
        <v/>
      </c>
      <c r="PM25" s="475" t="str">
        <f t="shared" si="524"/>
        <v/>
      </c>
      <c r="PN25" s="471"/>
      <c r="PO25" s="472"/>
      <c r="PP25" s="497" t="str">
        <f t="shared" si="525"/>
        <v/>
      </c>
      <c r="PQ25" s="474" t="str">
        <f t="shared" si="526"/>
        <v/>
      </c>
      <c r="PR25" s="475" t="str">
        <f t="shared" si="527"/>
        <v/>
      </c>
      <c r="PS25" s="471"/>
      <c r="PT25" s="472"/>
      <c r="PU25" s="497" t="str">
        <f t="shared" si="528"/>
        <v/>
      </c>
      <c r="PV25" s="474" t="str">
        <f t="shared" si="529"/>
        <v/>
      </c>
      <c r="PW25" s="475" t="str">
        <f t="shared" si="530"/>
        <v/>
      </c>
      <c r="PX25" s="471"/>
      <c r="PY25" s="472"/>
      <c r="PZ25" s="497" t="str">
        <f t="shared" si="531"/>
        <v/>
      </c>
      <c r="QA25" s="474" t="str">
        <f t="shared" si="532"/>
        <v/>
      </c>
      <c r="QB25" s="475" t="str">
        <f t="shared" si="533"/>
        <v/>
      </c>
      <c r="QC25" s="471"/>
      <c r="QD25" s="472"/>
      <c r="QE25" s="497" t="str">
        <f t="shared" si="534"/>
        <v/>
      </c>
      <c r="QF25" s="474" t="str">
        <f t="shared" si="535"/>
        <v/>
      </c>
      <c r="QG25" s="475" t="str">
        <f t="shared" si="536"/>
        <v/>
      </c>
      <c r="QH25" s="471"/>
      <c r="QI25" s="472"/>
      <c r="QJ25" s="497" t="str">
        <f t="shared" si="537"/>
        <v/>
      </c>
      <c r="QK25" s="474" t="str">
        <f t="shared" si="538"/>
        <v/>
      </c>
      <c r="QL25" s="475" t="str">
        <f t="shared" si="539"/>
        <v/>
      </c>
      <c r="QM25" s="474"/>
    </row>
    <row r="26" spans="1:455" s="455" customFormat="1" ht="49.5" customHeight="1">
      <c r="A26" s="953"/>
      <c r="B26" s="468" t="s">
        <v>783</v>
      </c>
      <c r="C26" s="469" t="s">
        <v>419</v>
      </c>
      <c r="D26" s="470">
        <v>35000</v>
      </c>
      <c r="E26" s="471"/>
      <c r="F26" s="472"/>
      <c r="G26" s="497" t="str">
        <f t="shared" si="270"/>
        <v/>
      </c>
      <c r="H26" s="474" t="str">
        <f t="shared" si="271"/>
        <v/>
      </c>
      <c r="I26" s="475" t="str">
        <f t="shared" si="272"/>
        <v/>
      </c>
      <c r="J26" s="471"/>
      <c r="K26" s="472"/>
      <c r="L26" s="497" t="str">
        <f t="shared" si="273"/>
        <v/>
      </c>
      <c r="M26" s="474" t="str">
        <f t="shared" si="274"/>
        <v/>
      </c>
      <c r="N26" s="475" t="str">
        <f t="shared" si="275"/>
        <v/>
      </c>
      <c r="O26" s="471"/>
      <c r="P26" s="472"/>
      <c r="Q26" s="497" t="str">
        <f t="shared" si="276"/>
        <v/>
      </c>
      <c r="R26" s="474" t="str">
        <f t="shared" si="277"/>
        <v/>
      </c>
      <c r="S26" s="475" t="str">
        <f t="shared" si="278"/>
        <v/>
      </c>
      <c r="T26" s="471"/>
      <c r="U26" s="472"/>
      <c r="V26" s="497" t="str">
        <f t="shared" si="279"/>
        <v/>
      </c>
      <c r="W26" s="474" t="str">
        <f t="shared" si="280"/>
        <v/>
      </c>
      <c r="X26" s="475" t="str">
        <f t="shared" si="281"/>
        <v/>
      </c>
      <c r="Y26" s="471"/>
      <c r="Z26" s="472"/>
      <c r="AA26" s="497" t="str">
        <f t="shared" si="282"/>
        <v/>
      </c>
      <c r="AB26" s="474" t="str">
        <f t="shared" si="283"/>
        <v/>
      </c>
      <c r="AC26" s="475" t="str">
        <f t="shared" si="284"/>
        <v/>
      </c>
      <c r="AD26" s="471"/>
      <c r="AE26" s="472"/>
      <c r="AF26" s="497" t="str">
        <f t="shared" si="285"/>
        <v/>
      </c>
      <c r="AG26" s="474" t="str">
        <f t="shared" si="286"/>
        <v/>
      </c>
      <c r="AH26" s="475" t="str">
        <f t="shared" si="287"/>
        <v/>
      </c>
      <c r="AI26" s="471"/>
      <c r="AJ26" s="472"/>
      <c r="AK26" s="497" t="str">
        <f t="shared" si="288"/>
        <v/>
      </c>
      <c r="AL26" s="474" t="str">
        <f t="shared" si="289"/>
        <v/>
      </c>
      <c r="AM26" s="475" t="str">
        <f t="shared" si="290"/>
        <v/>
      </c>
      <c r="AN26" s="471"/>
      <c r="AO26" s="472"/>
      <c r="AP26" s="497" t="str">
        <f t="shared" si="291"/>
        <v/>
      </c>
      <c r="AQ26" s="474" t="str">
        <f t="shared" si="292"/>
        <v/>
      </c>
      <c r="AR26" s="475" t="str">
        <f t="shared" si="293"/>
        <v/>
      </c>
      <c r="AS26" s="471"/>
      <c r="AT26" s="472"/>
      <c r="AU26" s="497" t="str">
        <f t="shared" si="294"/>
        <v/>
      </c>
      <c r="AV26" s="474" t="str">
        <f t="shared" si="295"/>
        <v/>
      </c>
      <c r="AW26" s="475" t="str">
        <f t="shared" si="296"/>
        <v/>
      </c>
      <c r="AX26" s="471"/>
      <c r="AY26" s="472"/>
      <c r="AZ26" s="497" t="str">
        <f t="shared" si="297"/>
        <v/>
      </c>
      <c r="BA26" s="474" t="str">
        <f t="shared" si="298"/>
        <v/>
      </c>
      <c r="BB26" s="475" t="str">
        <f t="shared" si="299"/>
        <v/>
      </c>
      <c r="BC26" s="471"/>
      <c r="BD26" s="472"/>
      <c r="BE26" s="497" t="str">
        <f t="shared" si="300"/>
        <v/>
      </c>
      <c r="BF26" s="474" t="str">
        <f t="shared" si="301"/>
        <v/>
      </c>
      <c r="BG26" s="475" t="str">
        <f t="shared" si="302"/>
        <v/>
      </c>
      <c r="BH26" s="471"/>
      <c r="BI26" s="472"/>
      <c r="BJ26" s="497" t="str">
        <f t="shared" si="303"/>
        <v/>
      </c>
      <c r="BK26" s="474" t="str">
        <f t="shared" si="304"/>
        <v/>
      </c>
      <c r="BL26" s="475" t="str">
        <f t="shared" si="305"/>
        <v/>
      </c>
      <c r="BM26" s="471"/>
      <c r="BN26" s="472"/>
      <c r="BO26" s="497" t="str">
        <f t="shared" si="306"/>
        <v/>
      </c>
      <c r="BP26" s="474" t="str">
        <f t="shared" si="307"/>
        <v/>
      </c>
      <c r="BQ26" s="475" t="str">
        <f t="shared" si="308"/>
        <v/>
      </c>
      <c r="BR26" s="471"/>
      <c r="BS26" s="472"/>
      <c r="BT26" s="497" t="str">
        <f t="shared" si="309"/>
        <v/>
      </c>
      <c r="BU26" s="474" t="str">
        <f t="shared" si="310"/>
        <v/>
      </c>
      <c r="BV26" s="475" t="str">
        <f t="shared" si="311"/>
        <v/>
      </c>
      <c r="BW26" s="471"/>
      <c r="BX26" s="472"/>
      <c r="BY26" s="497" t="str">
        <f t="shared" si="312"/>
        <v/>
      </c>
      <c r="BZ26" s="474" t="str">
        <f t="shared" si="313"/>
        <v/>
      </c>
      <c r="CA26" s="475" t="str">
        <f t="shared" si="314"/>
        <v/>
      </c>
      <c r="CB26" s="471"/>
      <c r="CC26" s="472"/>
      <c r="CD26" s="497" t="str">
        <f t="shared" si="315"/>
        <v/>
      </c>
      <c r="CE26" s="474" t="str">
        <f t="shared" si="316"/>
        <v/>
      </c>
      <c r="CF26" s="475" t="str">
        <f t="shared" si="317"/>
        <v/>
      </c>
      <c r="CG26" s="471"/>
      <c r="CH26" s="472"/>
      <c r="CI26" s="497" t="str">
        <f t="shared" si="318"/>
        <v/>
      </c>
      <c r="CJ26" s="474" t="str">
        <f t="shared" si="319"/>
        <v/>
      </c>
      <c r="CK26" s="475" t="str">
        <f t="shared" si="320"/>
        <v/>
      </c>
      <c r="CL26" s="471"/>
      <c r="CM26" s="472"/>
      <c r="CN26" s="497" t="str">
        <f t="shared" si="321"/>
        <v/>
      </c>
      <c r="CO26" s="474" t="str">
        <f t="shared" si="322"/>
        <v/>
      </c>
      <c r="CP26" s="475" t="str">
        <f t="shared" si="323"/>
        <v/>
      </c>
      <c r="CQ26" s="471"/>
      <c r="CR26" s="472"/>
      <c r="CS26" s="497" t="str">
        <f t="shared" si="324"/>
        <v/>
      </c>
      <c r="CT26" s="474" t="str">
        <f t="shared" si="325"/>
        <v/>
      </c>
      <c r="CU26" s="475" t="str">
        <f t="shared" si="326"/>
        <v/>
      </c>
      <c r="CV26" s="471"/>
      <c r="CW26" s="472"/>
      <c r="CX26" s="497" t="str">
        <f t="shared" si="327"/>
        <v/>
      </c>
      <c r="CY26" s="474" t="str">
        <f t="shared" si="328"/>
        <v/>
      </c>
      <c r="CZ26" s="475" t="str">
        <f t="shared" si="329"/>
        <v/>
      </c>
      <c r="DA26" s="471"/>
      <c r="DB26" s="472"/>
      <c r="DC26" s="497" t="str">
        <f t="shared" si="330"/>
        <v/>
      </c>
      <c r="DD26" s="474" t="str">
        <f t="shared" si="331"/>
        <v/>
      </c>
      <c r="DE26" s="475" t="str">
        <f t="shared" si="332"/>
        <v/>
      </c>
      <c r="DF26" s="471"/>
      <c r="DG26" s="472"/>
      <c r="DH26" s="497" t="str">
        <f t="shared" si="333"/>
        <v/>
      </c>
      <c r="DI26" s="474" t="str">
        <f t="shared" si="334"/>
        <v/>
      </c>
      <c r="DJ26" s="475" t="str">
        <f t="shared" si="335"/>
        <v/>
      </c>
      <c r="DK26" s="471"/>
      <c r="DL26" s="472"/>
      <c r="DM26" s="497" t="str">
        <f t="shared" si="336"/>
        <v/>
      </c>
      <c r="DN26" s="474" t="str">
        <f t="shared" si="337"/>
        <v/>
      </c>
      <c r="DO26" s="475" t="str">
        <f t="shared" si="338"/>
        <v/>
      </c>
      <c r="DP26" s="471"/>
      <c r="DQ26" s="472"/>
      <c r="DR26" s="497" t="str">
        <f t="shared" si="339"/>
        <v/>
      </c>
      <c r="DS26" s="474" t="str">
        <f t="shared" si="340"/>
        <v/>
      </c>
      <c r="DT26" s="475" t="str">
        <f t="shared" si="341"/>
        <v/>
      </c>
      <c r="DU26" s="471"/>
      <c r="DV26" s="472"/>
      <c r="DW26" s="497" t="str">
        <f t="shared" si="342"/>
        <v/>
      </c>
      <c r="DX26" s="474" t="str">
        <f t="shared" si="343"/>
        <v/>
      </c>
      <c r="DY26" s="475" t="str">
        <f t="shared" si="344"/>
        <v/>
      </c>
      <c r="DZ26" s="471"/>
      <c r="EA26" s="472"/>
      <c r="EB26" s="497" t="str">
        <f t="shared" si="345"/>
        <v/>
      </c>
      <c r="EC26" s="474" t="str">
        <f t="shared" si="346"/>
        <v/>
      </c>
      <c r="ED26" s="475" t="str">
        <f t="shared" si="347"/>
        <v/>
      </c>
      <c r="EE26" s="471"/>
      <c r="EF26" s="472"/>
      <c r="EG26" s="497" t="str">
        <f t="shared" si="348"/>
        <v/>
      </c>
      <c r="EH26" s="474" t="str">
        <f t="shared" si="349"/>
        <v/>
      </c>
      <c r="EI26" s="475" t="str">
        <f t="shared" si="350"/>
        <v/>
      </c>
      <c r="EJ26" s="471"/>
      <c r="EK26" s="472"/>
      <c r="EL26" s="497" t="str">
        <f t="shared" si="351"/>
        <v/>
      </c>
      <c r="EM26" s="474" t="str">
        <f t="shared" si="352"/>
        <v/>
      </c>
      <c r="EN26" s="475" t="str">
        <f t="shared" si="353"/>
        <v/>
      </c>
      <c r="EO26" s="471"/>
      <c r="EP26" s="472"/>
      <c r="EQ26" s="497" t="str">
        <f t="shared" si="354"/>
        <v/>
      </c>
      <c r="ER26" s="474" t="str">
        <f t="shared" si="355"/>
        <v/>
      </c>
      <c r="ES26" s="475" t="str">
        <f t="shared" si="356"/>
        <v/>
      </c>
      <c r="ET26" s="471"/>
      <c r="EU26" s="472"/>
      <c r="EV26" s="497" t="str">
        <f t="shared" si="357"/>
        <v/>
      </c>
      <c r="EW26" s="474" t="str">
        <f t="shared" si="358"/>
        <v/>
      </c>
      <c r="EX26" s="475" t="str">
        <f t="shared" si="359"/>
        <v/>
      </c>
      <c r="EY26" s="471"/>
      <c r="EZ26" s="472"/>
      <c r="FA26" s="497" t="str">
        <f t="shared" si="360"/>
        <v/>
      </c>
      <c r="FB26" s="474" t="str">
        <f t="shared" si="361"/>
        <v/>
      </c>
      <c r="FC26" s="475" t="str">
        <f t="shared" si="362"/>
        <v/>
      </c>
      <c r="FD26" s="471"/>
      <c r="FE26" s="472"/>
      <c r="FF26" s="497" t="str">
        <f t="shared" si="363"/>
        <v/>
      </c>
      <c r="FG26" s="474" t="str">
        <f t="shared" si="364"/>
        <v/>
      </c>
      <c r="FH26" s="475" t="str">
        <f t="shared" si="365"/>
        <v/>
      </c>
      <c r="FI26" s="471"/>
      <c r="FJ26" s="472"/>
      <c r="FK26" s="497" t="str">
        <f t="shared" si="366"/>
        <v/>
      </c>
      <c r="FL26" s="474" t="str">
        <f t="shared" si="367"/>
        <v/>
      </c>
      <c r="FM26" s="475" t="str">
        <f t="shared" si="368"/>
        <v/>
      </c>
      <c r="FN26" s="471"/>
      <c r="FO26" s="472"/>
      <c r="FP26" s="497" t="str">
        <f t="shared" si="369"/>
        <v/>
      </c>
      <c r="FQ26" s="474" t="str">
        <f t="shared" si="370"/>
        <v/>
      </c>
      <c r="FR26" s="475" t="str">
        <f t="shared" si="371"/>
        <v/>
      </c>
      <c r="FS26" s="471"/>
      <c r="FT26" s="472"/>
      <c r="FU26" s="497" t="str">
        <f t="shared" si="372"/>
        <v/>
      </c>
      <c r="FV26" s="474" t="str">
        <f t="shared" si="373"/>
        <v/>
      </c>
      <c r="FW26" s="475" t="str">
        <f t="shared" si="374"/>
        <v/>
      </c>
      <c r="FX26" s="471"/>
      <c r="FY26" s="472"/>
      <c r="FZ26" s="497" t="str">
        <f t="shared" si="375"/>
        <v/>
      </c>
      <c r="GA26" s="474" t="str">
        <f t="shared" si="376"/>
        <v/>
      </c>
      <c r="GB26" s="475" t="str">
        <f t="shared" si="377"/>
        <v/>
      </c>
      <c r="GC26" s="471"/>
      <c r="GD26" s="472"/>
      <c r="GE26" s="497" t="str">
        <f t="shared" si="378"/>
        <v/>
      </c>
      <c r="GF26" s="474" t="str">
        <f t="shared" si="379"/>
        <v/>
      </c>
      <c r="GG26" s="475" t="str">
        <f t="shared" si="380"/>
        <v/>
      </c>
      <c r="GH26" s="471"/>
      <c r="GI26" s="472"/>
      <c r="GJ26" s="497" t="str">
        <f t="shared" si="381"/>
        <v/>
      </c>
      <c r="GK26" s="474" t="str">
        <f t="shared" si="382"/>
        <v/>
      </c>
      <c r="GL26" s="475" t="str">
        <f t="shared" si="383"/>
        <v/>
      </c>
      <c r="GM26" s="471"/>
      <c r="GN26" s="472"/>
      <c r="GO26" s="497" t="str">
        <f t="shared" si="384"/>
        <v/>
      </c>
      <c r="GP26" s="474" t="str">
        <f t="shared" si="385"/>
        <v/>
      </c>
      <c r="GQ26" s="475" t="str">
        <f t="shared" si="386"/>
        <v/>
      </c>
      <c r="GR26" s="471"/>
      <c r="GS26" s="472"/>
      <c r="GT26" s="497" t="str">
        <f t="shared" si="387"/>
        <v/>
      </c>
      <c r="GU26" s="474" t="str">
        <f t="shared" si="388"/>
        <v/>
      </c>
      <c r="GV26" s="475" t="str">
        <f t="shared" si="389"/>
        <v/>
      </c>
      <c r="GW26" s="471"/>
      <c r="GX26" s="472"/>
      <c r="GY26" s="497" t="str">
        <f t="shared" si="390"/>
        <v/>
      </c>
      <c r="GZ26" s="474" t="str">
        <f t="shared" si="391"/>
        <v/>
      </c>
      <c r="HA26" s="475" t="str">
        <f t="shared" si="392"/>
        <v/>
      </c>
      <c r="HB26" s="471"/>
      <c r="HC26" s="472"/>
      <c r="HD26" s="497" t="str">
        <f t="shared" si="393"/>
        <v/>
      </c>
      <c r="HE26" s="474" t="str">
        <f t="shared" si="394"/>
        <v/>
      </c>
      <c r="HF26" s="475" t="str">
        <f t="shared" si="395"/>
        <v/>
      </c>
      <c r="HG26" s="471"/>
      <c r="HH26" s="472"/>
      <c r="HI26" s="497" t="str">
        <f t="shared" si="396"/>
        <v/>
      </c>
      <c r="HJ26" s="474" t="str">
        <f t="shared" si="397"/>
        <v/>
      </c>
      <c r="HK26" s="475" t="str">
        <f t="shared" si="398"/>
        <v/>
      </c>
      <c r="HL26" s="471"/>
      <c r="HM26" s="472"/>
      <c r="HN26" s="497" t="str">
        <f t="shared" si="399"/>
        <v/>
      </c>
      <c r="HO26" s="474" t="str">
        <f t="shared" si="400"/>
        <v/>
      </c>
      <c r="HP26" s="475" t="str">
        <f t="shared" si="401"/>
        <v/>
      </c>
      <c r="HQ26" s="471"/>
      <c r="HR26" s="472"/>
      <c r="HS26" s="497" t="str">
        <f t="shared" si="402"/>
        <v/>
      </c>
      <c r="HT26" s="474" t="str">
        <f t="shared" si="403"/>
        <v/>
      </c>
      <c r="HU26" s="475" t="str">
        <f t="shared" si="404"/>
        <v/>
      </c>
      <c r="HV26" s="471"/>
      <c r="HW26" s="472"/>
      <c r="HX26" s="497" t="str">
        <f t="shared" si="405"/>
        <v/>
      </c>
      <c r="HY26" s="474" t="str">
        <f t="shared" si="406"/>
        <v/>
      </c>
      <c r="HZ26" s="475" t="str">
        <f t="shared" si="407"/>
        <v/>
      </c>
      <c r="IA26" s="471"/>
      <c r="IB26" s="472"/>
      <c r="IC26" s="497" t="str">
        <f t="shared" si="408"/>
        <v/>
      </c>
      <c r="ID26" s="474" t="str">
        <f t="shared" si="409"/>
        <v/>
      </c>
      <c r="IE26" s="475" t="str">
        <f t="shared" si="410"/>
        <v/>
      </c>
      <c r="IF26" s="471"/>
      <c r="IG26" s="472"/>
      <c r="IH26" s="497" t="str">
        <f t="shared" si="411"/>
        <v/>
      </c>
      <c r="II26" s="474" t="str">
        <f t="shared" si="412"/>
        <v/>
      </c>
      <c r="IJ26" s="475" t="str">
        <f t="shared" si="413"/>
        <v/>
      </c>
      <c r="IK26" s="471"/>
      <c r="IL26" s="472"/>
      <c r="IM26" s="497" t="str">
        <f t="shared" si="414"/>
        <v/>
      </c>
      <c r="IN26" s="474" t="str">
        <f t="shared" si="415"/>
        <v/>
      </c>
      <c r="IO26" s="475" t="str">
        <f t="shared" si="416"/>
        <v/>
      </c>
      <c r="IP26" s="471"/>
      <c r="IQ26" s="472"/>
      <c r="IR26" s="497" t="str">
        <f t="shared" si="417"/>
        <v/>
      </c>
      <c r="IS26" s="474" t="str">
        <f t="shared" si="418"/>
        <v/>
      </c>
      <c r="IT26" s="475" t="str">
        <f t="shared" si="419"/>
        <v/>
      </c>
      <c r="IU26" s="471"/>
      <c r="IV26" s="472"/>
      <c r="IW26" s="497" t="str">
        <f t="shared" si="420"/>
        <v/>
      </c>
      <c r="IX26" s="474" t="str">
        <f t="shared" si="421"/>
        <v/>
      </c>
      <c r="IY26" s="475" t="str">
        <f t="shared" si="422"/>
        <v/>
      </c>
      <c r="IZ26" s="471"/>
      <c r="JA26" s="472"/>
      <c r="JB26" s="497" t="str">
        <f t="shared" si="423"/>
        <v/>
      </c>
      <c r="JC26" s="474" t="str">
        <f t="shared" si="424"/>
        <v/>
      </c>
      <c r="JD26" s="475" t="str">
        <f t="shared" si="425"/>
        <v/>
      </c>
      <c r="JE26" s="471"/>
      <c r="JF26" s="472"/>
      <c r="JG26" s="497" t="str">
        <f t="shared" si="426"/>
        <v/>
      </c>
      <c r="JH26" s="474" t="str">
        <f t="shared" si="427"/>
        <v/>
      </c>
      <c r="JI26" s="475" t="str">
        <f t="shared" si="428"/>
        <v/>
      </c>
      <c r="JJ26" s="471"/>
      <c r="JK26" s="472"/>
      <c r="JL26" s="497" t="str">
        <f t="shared" si="429"/>
        <v/>
      </c>
      <c r="JM26" s="474" t="str">
        <f t="shared" si="430"/>
        <v/>
      </c>
      <c r="JN26" s="475" t="str">
        <f t="shared" si="431"/>
        <v/>
      </c>
      <c r="JO26" s="471"/>
      <c r="JP26" s="472"/>
      <c r="JQ26" s="497" t="str">
        <f t="shared" si="432"/>
        <v/>
      </c>
      <c r="JR26" s="474" t="str">
        <f t="shared" si="433"/>
        <v/>
      </c>
      <c r="JS26" s="475" t="str">
        <f t="shared" si="434"/>
        <v/>
      </c>
      <c r="JT26" s="471"/>
      <c r="JU26" s="472"/>
      <c r="JV26" s="497" t="str">
        <f t="shared" si="435"/>
        <v/>
      </c>
      <c r="JW26" s="474" t="str">
        <f t="shared" si="436"/>
        <v/>
      </c>
      <c r="JX26" s="475" t="str">
        <f t="shared" si="437"/>
        <v/>
      </c>
      <c r="JY26" s="471"/>
      <c r="JZ26" s="472"/>
      <c r="KA26" s="497" t="str">
        <f t="shared" si="438"/>
        <v/>
      </c>
      <c r="KB26" s="474" t="str">
        <f t="shared" si="439"/>
        <v/>
      </c>
      <c r="KC26" s="475" t="str">
        <f t="shared" si="440"/>
        <v/>
      </c>
      <c r="KD26" s="471"/>
      <c r="KE26" s="472"/>
      <c r="KF26" s="497" t="str">
        <f t="shared" si="441"/>
        <v/>
      </c>
      <c r="KG26" s="474" t="str">
        <f t="shared" si="442"/>
        <v/>
      </c>
      <c r="KH26" s="475" t="str">
        <f t="shared" si="443"/>
        <v/>
      </c>
      <c r="KI26" s="471"/>
      <c r="KJ26" s="472"/>
      <c r="KK26" s="497" t="str">
        <f t="shared" si="444"/>
        <v/>
      </c>
      <c r="KL26" s="474" t="str">
        <f t="shared" si="445"/>
        <v/>
      </c>
      <c r="KM26" s="475" t="str">
        <f t="shared" si="446"/>
        <v/>
      </c>
      <c r="KN26" s="471"/>
      <c r="KO26" s="472"/>
      <c r="KP26" s="497" t="str">
        <f t="shared" si="447"/>
        <v/>
      </c>
      <c r="KQ26" s="474" t="str">
        <f t="shared" si="448"/>
        <v/>
      </c>
      <c r="KR26" s="475" t="str">
        <f t="shared" si="449"/>
        <v/>
      </c>
      <c r="KS26" s="471"/>
      <c r="KT26" s="472"/>
      <c r="KU26" s="497" t="str">
        <f t="shared" si="450"/>
        <v/>
      </c>
      <c r="KV26" s="474" t="str">
        <f t="shared" si="451"/>
        <v/>
      </c>
      <c r="KW26" s="475" t="str">
        <f t="shared" si="452"/>
        <v/>
      </c>
      <c r="KX26" s="471"/>
      <c r="KY26" s="472"/>
      <c r="KZ26" s="497" t="str">
        <f t="shared" si="453"/>
        <v/>
      </c>
      <c r="LA26" s="474" t="str">
        <f t="shared" si="454"/>
        <v/>
      </c>
      <c r="LB26" s="475" t="str">
        <f t="shared" si="455"/>
        <v/>
      </c>
      <c r="LC26" s="471"/>
      <c r="LD26" s="472"/>
      <c r="LE26" s="497" t="str">
        <f t="shared" si="456"/>
        <v/>
      </c>
      <c r="LF26" s="474" t="str">
        <f t="shared" si="457"/>
        <v/>
      </c>
      <c r="LG26" s="475" t="str">
        <f t="shared" si="458"/>
        <v/>
      </c>
      <c r="LH26" s="471"/>
      <c r="LI26" s="472"/>
      <c r="LJ26" s="497" t="str">
        <f t="shared" si="459"/>
        <v/>
      </c>
      <c r="LK26" s="474" t="str">
        <f t="shared" si="460"/>
        <v/>
      </c>
      <c r="LL26" s="475" t="str">
        <f t="shared" si="461"/>
        <v/>
      </c>
      <c r="LM26" s="471"/>
      <c r="LN26" s="472"/>
      <c r="LO26" s="497" t="str">
        <f t="shared" si="462"/>
        <v/>
      </c>
      <c r="LP26" s="474" t="str">
        <f t="shared" si="463"/>
        <v/>
      </c>
      <c r="LQ26" s="475" t="str">
        <f t="shared" si="464"/>
        <v/>
      </c>
      <c r="LR26" s="471"/>
      <c r="LS26" s="472"/>
      <c r="LT26" s="497" t="str">
        <f t="shared" si="465"/>
        <v/>
      </c>
      <c r="LU26" s="474" t="str">
        <f t="shared" si="466"/>
        <v/>
      </c>
      <c r="LV26" s="475" t="str">
        <f t="shared" si="467"/>
        <v/>
      </c>
      <c r="LW26" s="471"/>
      <c r="LX26" s="472"/>
      <c r="LY26" s="497" t="str">
        <f t="shared" si="468"/>
        <v/>
      </c>
      <c r="LZ26" s="474" t="str">
        <f t="shared" si="469"/>
        <v/>
      </c>
      <c r="MA26" s="475" t="str">
        <f t="shared" si="470"/>
        <v/>
      </c>
      <c r="MB26" s="471"/>
      <c r="MC26" s="472"/>
      <c r="MD26" s="497" t="str">
        <f t="shared" si="471"/>
        <v/>
      </c>
      <c r="ME26" s="474" t="str">
        <f t="shared" si="472"/>
        <v/>
      </c>
      <c r="MF26" s="475" t="str">
        <f t="shared" si="473"/>
        <v/>
      </c>
      <c r="MG26" s="471"/>
      <c r="MH26" s="472"/>
      <c r="MI26" s="497" t="str">
        <f t="shared" si="474"/>
        <v/>
      </c>
      <c r="MJ26" s="474" t="str">
        <f t="shared" si="475"/>
        <v/>
      </c>
      <c r="MK26" s="475" t="str">
        <f t="shared" si="476"/>
        <v/>
      </c>
      <c r="ML26" s="471"/>
      <c r="MM26" s="472"/>
      <c r="MN26" s="497" t="str">
        <f t="shared" si="477"/>
        <v/>
      </c>
      <c r="MO26" s="474" t="str">
        <f t="shared" si="478"/>
        <v/>
      </c>
      <c r="MP26" s="475" t="str">
        <f t="shared" si="479"/>
        <v/>
      </c>
      <c r="MQ26" s="471"/>
      <c r="MR26" s="472"/>
      <c r="MS26" s="497" t="str">
        <f t="shared" si="480"/>
        <v/>
      </c>
      <c r="MT26" s="474" t="str">
        <f t="shared" si="481"/>
        <v/>
      </c>
      <c r="MU26" s="475" t="str">
        <f t="shared" si="482"/>
        <v/>
      </c>
      <c r="MV26" s="471"/>
      <c r="MW26" s="472"/>
      <c r="MX26" s="497" t="str">
        <f t="shared" si="483"/>
        <v/>
      </c>
      <c r="MY26" s="474" t="str">
        <f t="shared" si="484"/>
        <v/>
      </c>
      <c r="MZ26" s="475" t="str">
        <f t="shared" si="485"/>
        <v/>
      </c>
      <c r="NA26" s="471"/>
      <c r="NB26" s="472"/>
      <c r="NC26" s="497" t="str">
        <f t="shared" si="486"/>
        <v/>
      </c>
      <c r="ND26" s="474" t="str">
        <f t="shared" si="487"/>
        <v/>
      </c>
      <c r="NE26" s="475" t="str">
        <f t="shared" si="488"/>
        <v/>
      </c>
      <c r="NF26" s="471"/>
      <c r="NG26" s="472"/>
      <c r="NH26" s="497" t="str">
        <f t="shared" si="489"/>
        <v/>
      </c>
      <c r="NI26" s="474" t="str">
        <f t="shared" si="490"/>
        <v/>
      </c>
      <c r="NJ26" s="475" t="str">
        <f t="shared" si="491"/>
        <v/>
      </c>
      <c r="NK26" s="471"/>
      <c r="NL26" s="472"/>
      <c r="NM26" s="497" t="str">
        <f t="shared" si="492"/>
        <v/>
      </c>
      <c r="NN26" s="474" t="str">
        <f t="shared" si="493"/>
        <v/>
      </c>
      <c r="NO26" s="475" t="str">
        <f t="shared" si="494"/>
        <v/>
      </c>
      <c r="NP26" s="471"/>
      <c r="NQ26" s="472"/>
      <c r="NR26" s="497" t="str">
        <f t="shared" si="495"/>
        <v/>
      </c>
      <c r="NS26" s="474" t="str">
        <f t="shared" si="496"/>
        <v/>
      </c>
      <c r="NT26" s="475" t="str">
        <f t="shared" si="497"/>
        <v/>
      </c>
      <c r="NU26" s="471"/>
      <c r="NV26" s="472"/>
      <c r="NW26" s="497" t="str">
        <f t="shared" si="498"/>
        <v/>
      </c>
      <c r="NX26" s="474" t="str">
        <f t="shared" si="499"/>
        <v/>
      </c>
      <c r="NY26" s="475" t="str">
        <f t="shared" si="500"/>
        <v/>
      </c>
      <c r="NZ26" s="471"/>
      <c r="OA26" s="472"/>
      <c r="OB26" s="497" t="str">
        <f t="shared" si="501"/>
        <v/>
      </c>
      <c r="OC26" s="474" t="str">
        <f t="shared" si="502"/>
        <v/>
      </c>
      <c r="OD26" s="475" t="str">
        <f t="shared" si="503"/>
        <v/>
      </c>
      <c r="OE26" s="471"/>
      <c r="OF26" s="472"/>
      <c r="OG26" s="497" t="str">
        <f t="shared" si="504"/>
        <v/>
      </c>
      <c r="OH26" s="474" t="str">
        <f t="shared" si="505"/>
        <v/>
      </c>
      <c r="OI26" s="475" t="str">
        <f t="shared" si="506"/>
        <v/>
      </c>
      <c r="OJ26" s="471"/>
      <c r="OK26" s="472"/>
      <c r="OL26" s="497" t="str">
        <f t="shared" si="507"/>
        <v/>
      </c>
      <c r="OM26" s="474" t="str">
        <f t="shared" si="508"/>
        <v/>
      </c>
      <c r="ON26" s="475" t="str">
        <f t="shared" si="509"/>
        <v/>
      </c>
      <c r="OO26" s="471"/>
      <c r="OP26" s="472"/>
      <c r="OQ26" s="497" t="str">
        <f t="shared" si="510"/>
        <v/>
      </c>
      <c r="OR26" s="474" t="str">
        <f t="shared" si="511"/>
        <v/>
      </c>
      <c r="OS26" s="475" t="str">
        <f t="shared" si="512"/>
        <v/>
      </c>
      <c r="OT26" s="471"/>
      <c r="OU26" s="472"/>
      <c r="OV26" s="497" t="str">
        <f t="shared" si="513"/>
        <v/>
      </c>
      <c r="OW26" s="474" t="str">
        <f t="shared" si="514"/>
        <v/>
      </c>
      <c r="OX26" s="475" t="str">
        <f t="shared" si="515"/>
        <v/>
      </c>
      <c r="OY26" s="471"/>
      <c r="OZ26" s="472"/>
      <c r="PA26" s="497" t="str">
        <f t="shared" si="516"/>
        <v/>
      </c>
      <c r="PB26" s="474" t="str">
        <f t="shared" si="517"/>
        <v/>
      </c>
      <c r="PC26" s="475" t="str">
        <f t="shared" si="518"/>
        <v/>
      </c>
      <c r="PD26" s="471"/>
      <c r="PE26" s="472"/>
      <c r="PF26" s="497" t="str">
        <f t="shared" si="519"/>
        <v/>
      </c>
      <c r="PG26" s="474" t="str">
        <f t="shared" si="520"/>
        <v/>
      </c>
      <c r="PH26" s="475" t="str">
        <f t="shared" si="521"/>
        <v/>
      </c>
      <c r="PI26" s="471"/>
      <c r="PJ26" s="472"/>
      <c r="PK26" s="497" t="str">
        <f t="shared" si="522"/>
        <v/>
      </c>
      <c r="PL26" s="474" t="str">
        <f t="shared" si="523"/>
        <v/>
      </c>
      <c r="PM26" s="475" t="str">
        <f t="shared" si="524"/>
        <v/>
      </c>
      <c r="PN26" s="471"/>
      <c r="PO26" s="472"/>
      <c r="PP26" s="497" t="str">
        <f t="shared" si="525"/>
        <v/>
      </c>
      <c r="PQ26" s="474" t="str">
        <f t="shared" si="526"/>
        <v/>
      </c>
      <c r="PR26" s="475" t="str">
        <f t="shared" si="527"/>
        <v/>
      </c>
      <c r="PS26" s="471"/>
      <c r="PT26" s="472"/>
      <c r="PU26" s="497" t="str">
        <f t="shared" si="528"/>
        <v/>
      </c>
      <c r="PV26" s="474" t="str">
        <f t="shared" si="529"/>
        <v/>
      </c>
      <c r="PW26" s="475" t="str">
        <f t="shared" si="530"/>
        <v/>
      </c>
      <c r="PX26" s="471"/>
      <c r="PY26" s="472"/>
      <c r="PZ26" s="497" t="str">
        <f t="shared" si="531"/>
        <v/>
      </c>
      <c r="QA26" s="474" t="str">
        <f t="shared" si="532"/>
        <v/>
      </c>
      <c r="QB26" s="475" t="str">
        <f t="shared" si="533"/>
        <v/>
      </c>
      <c r="QC26" s="471"/>
      <c r="QD26" s="472"/>
      <c r="QE26" s="497" t="str">
        <f t="shared" si="534"/>
        <v/>
      </c>
      <c r="QF26" s="474" t="str">
        <f t="shared" si="535"/>
        <v/>
      </c>
      <c r="QG26" s="475" t="str">
        <f t="shared" si="536"/>
        <v/>
      </c>
      <c r="QH26" s="471"/>
      <c r="QI26" s="472"/>
      <c r="QJ26" s="497" t="str">
        <f t="shared" si="537"/>
        <v/>
      </c>
      <c r="QK26" s="474" t="str">
        <f t="shared" si="538"/>
        <v/>
      </c>
      <c r="QL26" s="475" t="str">
        <f t="shared" si="539"/>
        <v/>
      </c>
      <c r="QM26" s="474"/>
    </row>
    <row r="27" spans="1:455" s="455" customFormat="1" ht="49.5" customHeight="1">
      <c r="A27" s="953"/>
      <c r="B27" s="468" t="s">
        <v>784</v>
      </c>
      <c r="C27" s="469" t="s">
        <v>419</v>
      </c>
      <c r="D27" s="470">
        <v>179000</v>
      </c>
      <c r="E27" s="471"/>
      <c r="F27" s="472"/>
      <c r="G27" s="497" t="str">
        <f t="shared" si="270"/>
        <v/>
      </c>
      <c r="H27" s="474" t="str">
        <f t="shared" si="271"/>
        <v/>
      </c>
      <c r="I27" s="475" t="str">
        <f t="shared" si="272"/>
        <v/>
      </c>
      <c r="J27" s="471"/>
      <c r="K27" s="472"/>
      <c r="L27" s="497" t="str">
        <f t="shared" si="273"/>
        <v/>
      </c>
      <c r="M27" s="474" t="str">
        <f t="shared" si="274"/>
        <v/>
      </c>
      <c r="N27" s="475" t="str">
        <f t="shared" si="275"/>
        <v/>
      </c>
      <c r="O27" s="471"/>
      <c r="P27" s="472"/>
      <c r="Q27" s="497" t="str">
        <f t="shared" si="276"/>
        <v/>
      </c>
      <c r="R27" s="474" t="str">
        <f t="shared" si="277"/>
        <v/>
      </c>
      <c r="S27" s="475" t="str">
        <f t="shared" si="278"/>
        <v/>
      </c>
      <c r="T27" s="471"/>
      <c r="U27" s="472"/>
      <c r="V27" s="497" t="str">
        <f t="shared" si="279"/>
        <v/>
      </c>
      <c r="W27" s="474" t="str">
        <f t="shared" si="280"/>
        <v/>
      </c>
      <c r="X27" s="475" t="str">
        <f t="shared" si="281"/>
        <v/>
      </c>
      <c r="Y27" s="471"/>
      <c r="Z27" s="472"/>
      <c r="AA27" s="497" t="str">
        <f t="shared" si="282"/>
        <v/>
      </c>
      <c r="AB27" s="474" t="str">
        <f t="shared" si="283"/>
        <v/>
      </c>
      <c r="AC27" s="475" t="str">
        <f t="shared" si="284"/>
        <v/>
      </c>
      <c r="AD27" s="471"/>
      <c r="AE27" s="472"/>
      <c r="AF27" s="497" t="str">
        <f t="shared" si="285"/>
        <v/>
      </c>
      <c r="AG27" s="474" t="str">
        <f t="shared" si="286"/>
        <v/>
      </c>
      <c r="AH27" s="475" t="str">
        <f t="shared" si="287"/>
        <v/>
      </c>
      <c r="AI27" s="471"/>
      <c r="AJ27" s="472"/>
      <c r="AK27" s="497" t="str">
        <f t="shared" si="288"/>
        <v/>
      </c>
      <c r="AL27" s="474" t="str">
        <f t="shared" si="289"/>
        <v/>
      </c>
      <c r="AM27" s="475" t="str">
        <f t="shared" si="290"/>
        <v/>
      </c>
      <c r="AN27" s="471"/>
      <c r="AO27" s="472"/>
      <c r="AP27" s="497" t="str">
        <f t="shared" si="291"/>
        <v/>
      </c>
      <c r="AQ27" s="474" t="str">
        <f t="shared" si="292"/>
        <v/>
      </c>
      <c r="AR27" s="475" t="str">
        <f t="shared" si="293"/>
        <v/>
      </c>
      <c r="AS27" s="471"/>
      <c r="AT27" s="472"/>
      <c r="AU27" s="497" t="str">
        <f t="shared" si="294"/>
        <v/>
      </c>
      <c r="AV27" s="474" t="str">
        <f t="shared" si="295"/>
        <v/>
      </c>
      <c r="AW27" s="475" t="str">
        <f t="shared" si="296"/>
        <v/>
      </c>
      <c r="AX27" s="471"/>
      <c r="AY27" s="472"/>
      <c r="AZ27" s="497" t="str">
        <f t="shared" si="297"/>
        <v/>
      </c>
      <c r="BA27" s="474" t="str">
        <f t="shared" si="298"/>
        <v/>
      </c>
      <c r="BB27" s="475" t="str">
        <f t="shared" si="299"/>
        <v/>
      </c>
      <c r="BC27" s="471"/>
      <c r="BD27" s="472"/>
      <c r="BE27" s="497" t="str">
        <f t="shared" si="300"/>
        <v/>
      </c>
      <c r="BF27" s="474" t="str">
        <f t="shared" si="301"/>
        <v/>
      </c>
      <c r="BG27" s="475" t="str">
        <f t="shared" si="302"/>
        <v/>
      </c>
      <c r="BH27" s="471"/>
      <c r="BI27" s="472"/>
      <c r="BJ27" s="497" t="str">
        <f t="shared" si="303"/>
        <v/>
      </c>
      <c r="BK27" s="474" t="str">
        <f t="shared" si="304"/>
        <v/>
      </c>
      <c r="BL27" s="475" t="str">
        <f t="shared" si="305"/>
        <v/>
      </c>
      <c r="BM27" s="471"/>
      <c r="BN27" s="472"/>
      <c r="BO27" s="497" t="str">
        <f t="shared" si="306"/>
        <v/>
      </c>
      <c r="BP27" s="474" t="str">
        <f t="shared" si="307"/>
        <v/>
      </c>
      <c r="BQ27" s="475" t="str">
        <f t="shared" si="308"/>
        <v/>
      </c>
      <c r="BR27" s="471"/>
      <c r="BS27" s="472"/>
      <c r="BT27" s="497" t="str">
        <f t="shared" si="309"/>
        <v/>
      </c>
      <c r="BU27" s="474" t="str">
        <f t="shared" si="310"/>
        <v/>
      </c>
      <c r="BV27" s="475" t="str">
        <f t="shared" si="311"/>
        <v/>
      </c>
      <c r="BW27" s="471"/>
      <c r="BX27" s="472"/>
      <c r="BY27" s="497" t="str">
        <f t="shared" si="312"/>
        <v/>
      </c>
      <c r="BZ27" s="474" t="str">
        <f t="shared" si="313"/>
        <v/>
      </c>
      <c r="CA27" s="475" t="str">
        <f t="shared" si="314"/>
        <v/>
      </c>
      <c r="CB27" s="471"/>
      <c r="CC27" s="472"/>
      <c r="CD27" s="497" t="str">
        <f t="shared" si="315"/>
        <v/>
      </c>
      <c r="CE27" s="474" t="str">
        <f t="shared" si="316"/>
        <v/>
      </c>
      <c r="CF27" s="475" t="str">
        <f t="shared" si="317"/>
        <v/>
      </c>
      <c r="CG27" s="471"/>
      <c r="CH27" s="472"/>
      <c r="CI27" s="497" t="str">
        <f t="shared" si="318"/>
        <v/>
      </c>
      <c r="CJ27" s="474" t="str">
        <f t="shared" si="319"/>
        <v/>
      </c>
      <c r="CK27" s="475" t="str">
        <f t="shared" si="320"/>
        <v/>
      </c>
      <c r="CL27" s="471"/>
      <c r="CM27" s="472"/>
      <c r="CN27" s="497" t="str">
        <f t="shared" si="321"/>
        <v/>
      </c>
      <c r="CO27" s="474" t="str">
        <f t="shared" si="322"/>
        <v/>
      </c>
      <c r="CP27" s="475" t="str">
        <f t="shared" si="323"/>
        <v/>
      </c>
      <c r="CQ27" s="471"/>
      <c r="CR27" s="472"/>
      <c r="CS27" s="497" t="str">
        <f t="shared" si="324"/>
        <v/>
      </c>
      <c r="CT27" s="474" t="str">
        <f t="shared" si="325"/>
        <v/>
      </c>
      <c r="CU27" s="475" t="str">
        <f t="shared" si="326"/>
        <v/>
      </c>
      <c r="CV27" s="471"/>
      <c r="CW27" s="472"/>
      <c r="CX27" s="497" t="str">
        <f t="shared" si="327"/>
        <v/>
      </c>
      <c r="CY27" s="474" t="str">
        <f t="shared" si="328"/>
        <v/>
      </c>
      <c r="CZ27" s="475" t="str">
        <f t="shared" si="329"/>
        <v/>
      </c>
      <c r="DA27" s="471"/>
      <c r="DB27" s="472"/>
      <c r="DC27" s="497" t="str">
        <f t="shared" si="330"/>
        <v/>
      </c>
      <c r="DD27" s="474" t="str">
        <f t="shared" si="331"/>
        <v/>
      </c>
      <c r="DE27" s="475" t="str">
        <f t="shared" si="332"/>
        <v/>
      </c>
      <c r="DF27" s="471"/>
      <c r="DG27" s="472"/>
      <c r="DH27" s="497" t="str">
        <f t="shared" si="333"/>
        <v/>
      </c>
      <c r="DI27" s="474" t="str">
        <f t="shared" si="334"/>
        <v/>
      </c>
      <c r="DJ27" s="475" t="str">
        <f t="shared" si="335"/>
        <v/>
      </c>
      <c r="DK27" s="471"/>
      <c r="DL27" s="472"/>
      <c r="DM27" s="497" t="str">
        <f t="shared" si="336"/>
        <v/>
      </c>
      <c r="DN27" s="474" t="str">
        <f t="shared" si="337"/>
        <v/>
      </c>
      <c r="DO27" s="475" t="str">
        <f t="shared" si="338"/>
        <v/>
      </c>
      <c r="DP27" s="471"/>
      <c r="DQ27" s="472"/>
      <c r="DR27" s="497" t="str">
        <f t="shared" si="339"/>
        <v/>
      </c>
      <c r="DS27" s="474" t="str">
        <f t="shared" si="340"/>
        <v/>
      </c>
      <c r="DT27" s="475" t="str">
        <f t="shared" si="341"/>
        <v/>
      </c>
      <c r="DU27" s="471"/>
      <c r="DV27" s="472"/>
      <c r="DW27" s="497" t="str">
        <f t="shared" si="342"/>
        <v/>
      </c>
      <c r="DX27" s="474" t="str">
        <f t="shared" si="343"/>
        <v/>
      </c>
      <c r="DY27" s="475" t="str">
        <f t="shared" si="344"/>
        <v/>
      </c>
      <c r="DZ27" s="471"/>
      <c r="EA27" s="472"/>
      <c r="EB27" s="497" t="str">
        <f t="shared" si="345"/>
        <v/>
      </c>
      <c r="EC27" s="474" t="str">
        <f t="shared" si="346"/>
        <v/>
      </c>
      <c r="ED27" s="475" t="str">
        <f t="shared" si="347"/>
        <v/>
      </c>
      <c r="EE27" s="471"/>
      <c r="EF27" s="472"/>
      <c r="EG27" s="497" t="str">
        <f t="shared" si="348"/>
        <v/>
      </c>
      <c r="EH27" s="474" t="str">
        <f t="shared" si="349"/>
        <v/>
      </c>
      <c r="EI27" s="475" t="str">
        <f t="shared" si="350"/>
        <v/>
      </c>
      <c r="EJ27" s="471"/>
      <c r="EK27" s="472"/>
      <c r="EL27" s="497" t="str">
        <f t="shared" si="351"/>
        <v/>
      </c>
      <c r="EM27" s="474" t="str">
        <f t="shared" si="352"/>
        <v/>
      </c>
      <c r="EN27" s="475" t="str">
        <f t="shared" si="353"/>
        <v/>
      </c>
      <c r="EO27" s="471"/>
      <c r="EP27" s="472"/>
      <c r="EQ27" s="497" t="str">
        <f t="shared" si="354"/>
        <v/>
      </c>
      <c r="ER27" s="474" t="str">
        <f t="shared" si="355"/>
        <v/>
      </c>
      <c r="ES27" s="475" t="str">
        <f t="shared" si="356"/>
        <v/>
      </c>
      <c r="ET27" s="471"/>
      <c r="EU27" s="472"/>
      <c r="EV27" s="497" t="str">
        <f t="shared" si="357"/>
        <v/>
      </c>
      <c r="EW27" s="474" t="str">
        <f t="shared" si="358"/>
        <v/>
      </c>
      <c r="EX27" s="475" t="str">
        <f t="shared" si="359"/>
        <v/>
      </c>
      <c r="EY27" s="471"/>
      <c r="EZ27" s="472"/>
      <c r="FA27" s="497" t="str">
        <f t="shared" si="360"/>
        <v/>
      </c>
      <c r="FB27" s="474" t="str">
        <f t="shared" si="361"/>
        <v/>
      </c>
      <c r="FC27" s="475" t="str">
        <f t="shared" si="362"/>
        <v/>
      </c>
      <c r="FD27" s="471"/>
      <c r="FE27" s="472"/>
      <c r="FF27" s="497" t="str">
        <f t="shared" si="363"/>
        <v/>
      </c>
      <c r="FG27" s="474" t="str">
        <f t="shared" si="364"/>
        <v/>
      </c>
      <c r="FH27" s="475" t="str">
        <f t="shared" si="365"/>
        <v/>
      </c>
      <c r="FI27" s="471"/>
      <c r="FJ27" s="472"/>
      <c r="FK27" s="497" t="str">
        <f t="shared" si="366"/>
        <v/>
      </c>
      <c r="FL27" s="474" t="str">
        <f t="shared" si="367"/>
        <v/>
      </c>
      <c r="FM27" s="475" t="str">
        <f t="shared" si="368"/>
        <v/>
      </c>
      <c r="FN27" s="471"/>
      <c r="FO27" s="472"/>
      <c r="FP27" s="497" t="str">
        <f t="shared" si="369"/>
        <v/>
      </c>
      <c r="FQ27" s="474" t="str">
        <f t="shared" si="370"/>
        <v/>
      </c>
      <c r="FR27" s="475" t="str">
        <f t="shared" si="371"/>
        <v/>
      </c>
      <c r="FS27" s="471"/>
      <c r="FT27" s="472"/>
      <c r="FU27" s="497" t="str">
        <f t="shared" si="372"/>
        <v/>
      </c>
      <c r="FV27" s="474" t="str">
        <f t="shared" si="373"/>
        <v/>
      </c>
      <c r="FW27" s="475" t="str">
        <f t="shared" si="374"/>
        <v/>
      </c>
      <c r="FX27" s="471"/>
      <c r="FY27" s="472"/>
      <c r="FZ27" s="497" t="str">
        <f t="shared" si="375"/>
        <v/>
      </c>
      <c r="GA27" s="474" t="str">
        <f t="shared" si="376"/>
        <v/>
      </c>
      <c r="GB27" s="475" t="str">
        <f t="shared" si="377"/>
        <v/>
      </c>
      <c r="GC27" s="471"/>
      <c r="GD27" s="472"/>
      <c r="GE27" s="497" t="str">
        <f t="shared" si="378"/>
        <v/>
      </c>
      <c r="GF27" s="474" t="str">
        <f t="shared" si="379"/>
        <v/>
      </c>
      <c r="GG27" s="475" t="str">
        <f t="shared" si="380"/>
        <v/>
      </c>
      <c r="GH27" s="471"/>
      <c r="GI27" s="472"/>
      <c r="GJ27" s="497" t="str">
        <f t="shared" si="381"/>
        <v/>
      </c>
      <c r="GK27" s="474" t="str">
        <f t="shared" si="382"/>
        <v/>
      </c>
      <c r="GL27" s="475" t="str">
        <f t="shared" si="383"/>
        <v/>
      </c>
      <c r="GM27" s="471"/>
      <c r="GN27" s="472"/>
      <c r="GO27" s="497" t="str">
        <f t="shared" si="384"/>
        <v/>
      </c>
      <c r="GP27" s="474" t="str">
        <f t="shared" si="385"/>
        <v/>
      </c>
      <c r="GQ27" s="475" t="str">
        <f t="shared" si="386"/>
        <v/>
      </c>
      <c r="GR27" s="471"/>
      <c r="GS27" s="472"/>
      <c r="GT27" s="497" t="str">
        <f t="shared" si="387"/>
        <v/>
      </c>
      <c r="GU27" s="474" t="str">
        <f t="shared" si="388"/>
        <v/>
      </c>
      <c r="GV27" s="475" t="str">
        <f t="shared" si="389"/>
        <v/>
      </c>
      <c r="GW27" s="471"/>
      <c r="GX27" s="472"/>
      <c r="GY27" s="497" t="str">
        <f t="shared" si="390"/>
        <v/>
      </c>
      <c r="GZ27" s="474" t="str">
        <f t="shared" si="391"/>
        <v/>
      </c>
      <c r="HA27" s="475" t="str">
        <f t="shared" si="392"/>
        <v/>
      </c>
      <c r="HB27" s="471"/>
      <c r="HC27" s="472"/>
      <c r="HD27" s="497" t="str">
        <f t="shared" si="393"/>
        <v/>
      </c>
      <c r="HE27" s="474" t="str">
        <f t="shared" si="394"/>
        <v/>
      </c>
      <c r="HF27" s="475" t="str">
        <f t="shared" si="395"/>
        <v/>
      </c>
      <c r="HG27" s="471"/>
      <c r="HH27" s="472"/>
      <c r="HI27" s="497" t="str">
        <f t="shared" si="396"/>
        <v/>
      </c>
      <c r="HJ27" s="474" t="str">
        <f t="shared" si="397"/>
        <v/>
      </c>
      <c r="HK27" s="475" t="str">
        <f t="shared" si="398"/>
        <v/>
      </c>
      <c r="HL27" s="471"/>
      <c r="HM27" s="472"/>
      <c r="HN27" s="497" t="str">
        <f t="shared" si="399"/>
        <v/>
      </c>
      <c r="HO27" s="474" t="str">
        <f t="shared" si="400"/>
        <v/>
      </c>
      <c r="HP27" s="475" t="str">
        <f t="shared" si="401"/>
        <v/>
      </c>
      <c r="HQ27" s="471"/>
      <c r="HR27" s="472"/>
      <c r="HS27" s="497" t="str">
        <f t="shared" si="402"/>
        <v/>
      </c>
      <c r="HT27" s="474" t="str">
        <f t="shared" si="403"/>
        <v/>
      </c>
      <c r="HU27" s="475" t="str">
        <f t="shared" si="404"/>
        <v/>
      </c>
      <c r="HV27" s="471"/>
      <c r="HW27" s="472"/>
      <c r="HX27" s="497" t="str">
        <f t="shared" si="405"/>
        <v/>
      </c>
      <c r="HY27" s="474" t="str">
        <f t="shared" si="406"/>
        <v/>
      </c>
      <c r="HZ27" s="475" t="str">
        <f t="shared" si="407"/>
        <v/>
      </c>
      <c r="IA27" s="471"/>
      <c r="IB27" s="472"/>
      <c r="IC27" s="497" t="str">
        <f t="shared" si="408"/>
        <v/>
      </c>
      <c r="ID27" s="474" t="str">
        <f t="shared" si="409"/>
        <v/>
      </c>
      <c r="IE27" s="475" t="str">
        <f t="shared" si="410"/>
        <v/>
      </c>
      <c r="IF27" s="471"/>
      <c r="IG27" s="472"/>
      <c r="IH27" s="497" t="str">
        <f t="shared" si="411"/>
        <v/>
      </c>
      <c r="II27" s="474" t="str">
        <f t="shared" si="412"/>
        <v/>
      </c>
      <c r="IJ27" s="475" t="str">
        <f t="shared" si="413"/>
        <v/>
      </c>
      <c r="IK27" s="471"/>
      <c r="IL27" s="472"/>
      <c r="IM27" s="497" t="str">
        <f t="shared" si="414"/>
        <v/>
      </c>
      <c r="IN27" s="474" t="str">
        <f t="shared" si="415"/>
        <v/>
      </c>
      <c r="IO27" s="475" t="str">
        <f t="shared" si="416"/>
        <v/>
      </c>
      <c r="IP27" s="471"/>
      <c r="IQ27" s="472"/>
      <c r="IR27" s="497" t="str">
        <f t="shared" si="417"/>
        <v/>
      </c>
      <c r="IS27" s="474" t="str">
        <f t="shared" si="418"/>
        <v/>
      </c>
      <c r="IT27" s="475" t="str">
        <f t="shared" si="419"/>
        <v/>
      </c>
      <c r="IU27" s="471"/>
      <c r="IV27" s="472"/>
      <c r="IW27" s="497" t="str">
        <f t="shared" si="420"/>
        <v/>
      </c>
      <c r="IX27" s="474" t="str">
        <f t="shared" si="421"/>
        <v/>
      </c>
      <c r="IY27" s="475" t="str">
        <f t="shared" si="422"/>
        <v/>
      </c>
      <c r="IZ27" s="471"/>
      <c r="JA27" s="472"/>
      <c r="JB27" s="497" t="str">
        <f t="shared" si="423"/>
        <v/>
      </c>
      <c r="JC27" s="474" t="str">
        <f t="shared" si="424"/>
        <v/>
      </c>
      <c r="JD27" s="475" t="str">
        <f t="shared" si="425"/>
        <v/>
      </c>
      <c r="JE27" s="471"/>
      <c r="JF27" s="472"/>
      <c r="JG27" s="497" t="str">
        <f t="shared" si="426"/>
        <v/>
      </c>
      <c r="JH27" s="474" t="str">
        <f t="shared" si="427"/>
        <v/>
      </c>
      <c r="JI27" s="475" t="str">
        <f t="shared" si="428"/>
        <v/>
      </c>
      <c r="JJ27" s="471"/>
      <c r="JK27" s="472"/>
      <c r="JL27" s="497" t="str">
        <f t="shared" si="429"/>
        <v/>
      </c>
      <c r="JM27" s="474" t="str">
        <f t="shared" si="430"/>
        <v/>
      </c>
      <c r="JN27" s="475" t="str">
        <f t="shared" si="431"/>
        <v/>
      </c>
      <c r="JO27" s="471"/>
      <c r="JP27" s="472"/>
      <c r="JQ27" s="497" t="str">
        <f t="shared" si="432"/>
        <v/>
      </c>
      <c r="JR27" s="474" t="str">
        <f t="shared" si="433"/>
        <v/>
      </c>
      <c r="JS27" s="475" t="str">
        <f t="shared" si="434"/>
        <v/>
      </c>
      <c r="JT27" s="471"/>
      <c r="JU27" s="472"/>
      <c r="JV27" s="497" t="str">
        <f t="shared" si="435"/>
        <v/>
      </c>
      <c r="JW27" s="474" t="str">
        <f t="shared" si="436"/>
        <v/>
      </c>
      <c r="JX27" s="475" t="str">
        <f t="shared" si="437"/>
        <v/>
      </c>
      <c r="JY27" s="471"/>
      <c r="JZ27" s="472"/>
      <c r="KA27" s="497" t="str">
        <f t="shared" si="438"/>
        <v/>
      </c>
      <c r="KB27" s="474" t="str">
        <f t="shared" si="439"/>
        <v/>
      </c>
      <c r="KC27" s="475" t="str">
        <f t="shared" si="440"/>
        <v/>
      </c>
      <c r="KD27" s="471"/>
      <c r="KE27" s="472"/>
      <c r="KF27" s="497" t="str">
        <f t="shared" si="441"/>
        <v/>
      </c>
      <c r="KG27" s="474" t="str">
        <f t="shared" si="442"/>
        <v/>
      </c>
      <c r="KH27" s="475" t="str">
        <f t="shared" si="443"/>
        <v/>
      </c>
      <c r="KI27" s="471"/>
      <c r="KJ27" s="472"/>
      <c r="KK27" s="497" t="str">
        <f t="shared" si="444"/>
        <v/>
      </c>
      <c r="KL27" s="474" t="str">
        <f t="shared" si="445"/>
        <v/>
      </c>
      <c r="KM27" s="475" t="str">
        <f t="shared" si="446"/>
        <v/>
      </c>
      <c r="KN27" s="471"/>
      <c r="KO27" s="472"/>
      <c r="KP27" s="497" t="str">
        <f t="shared" si="447"/>
        <v/>
      </c>
      <c r="KQ27" s="474" t="str">
        <f t="shared" si="448"/>
        <v/>
      </c>
      <c r="KR27" s="475" t="str">
        <f t="shared" si="449"/>
        <v/>
      </c>
      <c r="KS27" s="471"/>
      <c r="KT27" s="472"/>
      <c r="KU27" s="497" t="str">
        <f t="shared" si="450"/>
        <v/>
      </c>
      <c r="KV27" s="474" t="str">
        <f t="shared" si="451"/>
        <v/>
      </c>
      <c r="KW27" s="475" t="str">
        <f t="shared" si="452"/>
        <v/>
      </c>
      <c r="KX27" s="471"/>
      <c r="KY27" s="472"/>
      <c r="KZ27" s="497" t="str">
        <f t="shared" si="453"/>
        <v/>
      </c>
      <c r="LA27" s="474" t="str">
        <f t="shared" si="454"/>
        <v/>
      </c>
      <c r="LB27" s="475" t="str">
        <f t="shared" si="455"/>
        <v/>
      </c>
      <c r="LC27" s="471"/>
      <c r="LD27" s="472"/>
      <c r="LE27" s="497" t="str">
        <f t="shared" si="456"/>
        <v/>
      </c>
      <c r="LF27" s="474" t="str">
        <f t="shared" si="457"/>
        <v/>
      </c>
      <c r="LG27" s="475" t="str">
        <f t="shared" si="458"/>
        <v/>
      </c>
      <c r="LH27" s="471"/>
      <c r="LI27" s="472"/>
      <c r="LJ27" s="497" t="str">
        <f t="shared" si="459"/>
        <v/>
      </c>
      <c r="LK27" s="474" t="str">
        <f t="shared" si="460"/>
        <v/>
      </c>
      <c r="LL27" s="475" t="str">
        <f t="shared" si="461"/>
        <v/>
      </c>
      <c r="LM27" s="471"/>
      <c r="LN27" s="472"/>
      <c r="LO27" s="497" t="str">
        <f t="shared" si="462"/>
        <v/>
      </c>
      <c r="LP27" s="474" t="str">
        <f t="shared" si="463"/>
        <v/>
      </c>
      <c r="LQ27" s="475" t="str">
        <f t="shared" si="464"/>
        <v/>
      </c>
      <c r="LR27" s="471"/>
      <c r="LS27" s="472"/>
      <c r="LT27" s="497" t="str">
        <f t="shared" si="465"/>
        <v/>
      </c>
      <c r="LU27" s="474" t="str">
        <f t="shared" si="466"/>
        <v/>
      </c>
      <c r="LV27" s="475" t="str">
        <f t="shared" si="467"/>
        <v/>
      </c>
      <c r="LW27" s="471"/>
      <c r="LX27" s="472"/>
      <c r="LY27" s="497" t="str">
        <f t="shared" si="468"/>
        <v/>
      </c>
      <c r="LZ27" s="474" t="str">
        <f t="shared" si="469"/>
        <v/>
      </c>
      <c r="MA27" s="475" t="str">
        <f t="shared" si="470"/>
        <v/>
      </c>
      <c r="MB27" s="471"/>
      <c r="MC27" s="472"/>
      <c r="MD27" s="497" t="str">
        <f t="shared" si="471"/>
        <v/>
      </c>
      <c r="ME27" s="474" t="str">
        <f t="shared" si="472"/>
        <v/>
      </c>
      <c r="MF27" s="475" t="str">
        <f t="shared" si="473"/>
        <v/>
      </c>
      <c r="MG27" s="471"/>
      <c r="MH27" s="472"/>
      <c r="MI27" s="497" t="str">
        <f t="shared" si="474"/>
        <v/>
      </c>
      <c r="MJ27" s="474" t="str">
        <f t="shared" si="475"/>
        <v/>
      </c>
      <c r="MK27" s="475" t="str">
        <f t="shared" si="476"/>
        <v/>
      </c>
      <c r="ML27" s="471"/>
      <c r="MM27" s="472"/>
      <c r="MN27" s="497" t="str">
        <f t="shared" si="477"/>
        <v/>
      </c>
      <c r="MO27" s="474" t="str">
        <f t="shared" si="478"/>
        <v/>
      </c>
      <c r="MP27" s="475" t="str">
        <f t="shared" si="479"/>
        <v/>
      </c>
      <c r="MQ27" s="471"/>
      <c r="MR27" s="472"/>
      <c r="MS27" s="497" t="str">
        <f t="shared" si="480"/>
        <v/>
      </c>
      <c r="MT27" s="474" t="str">
        <f t="shared" si="481"/>
        <v/>
      </c>
      <c r="MU27" s="475" t="str">
        <f t="shared" si="482"/>
        <v/>
      </c>
      <c r="MV27" s="471"/>
      <c r="MW27" s="472"/>
      <c r="MX27" s="497" t="str">
        <f t="shared" si="483"/>
        <v/>
      </c>
      <c r="MY27" s="474" t="str">
        <f t="shared" si="484"/>
        <v/>
      </c>
      <c r="MZ27" s="475" t="str">
        <f t="shared" si="485"/>
        <v/>
      </c>
      <c r="NA27" s="471"/>
      <c r="NB27" s="472"/>
      <c r="NC27" s="497" t="str">
        <f t="shared" si="486"/>
        <v/>
      </c>
      <c r="ND27" s="474" t="str">
        <f t="shared" si="487"/>
        <v/>
      </c>
      <c r="NE27" s="475" t="str">
        <f t="shared" si="488"/>
        <v/>
      </c>
      <c r="NF27" s="471"/>
      <c r="NG27" s="472"/>
      <c r="NH27" s="497" t="str">
        <f t="shared" si="489"/>
        <v/>
      </c>
      <c r="NI27" s="474" t="str">
        <f t="shared" si="490"/>
        <v/>
      </c>
      <c r="NJ27" s="475" t="str">
        <f t="shared" si="491"/>
        <v/>
      </c>
      <c r="NK27" s="471"/>
      <c r="NL27" s="472"/>
      <c r="NM27" s="497" t="str">
        <f t="shared" si="492"/>
        <v/>
      </c>
      <c r="NN27" s="474" t="str">
        <f t="shared" si="493"/>
        <v/>
      </c>
      <c r="NO27" s="475" t="str">
        <f t="shared" si="494"/>
        <v/>
      </c>
      <c r="NP27" s="471"/>
      <c r="NQ27" s="472"/>
      <c r="NR27" s="497" t="str">
        <f t="shared" si="495"/>
        <v/>
      </c>
      <c r="NS27" s="474" t="str">
        <f t="shared" si="496"/>
        <v/>
      </c>
      <c r="NT27" s="475" t="str">
        <f t="shared" si="497"/>
        <v/>
      </c>
      <c r="NU27" s="471"/>
      <c r="NV27" s="472"/>
      <c r="NW27" s="497" t="str">
        <f t="shared" si="498"/>
        <v/>
      </c>
      <c r="NX27" s="474" t="str">
        <f t="shared" si="499"/>
        <v/>
      </c>
      <c r="NY27" s="475" t="str">
        <f t="shared" si="500"/>
        <v/>
      </c>
      <c r="NZ27" s="471"/>
      <c r="OA27" s="472"/>
      <c r="OB27" s="497" t="str">
        <f t="shared" si="501"/>
        <v/>
      </c>
      <c r="OC27" s="474" t="str">
        <f t="shared" si="502"/>
        <v/>
      </c>
      <c r="OD27" s="475" t="str">
        <f t="shared" si="503"/>
        <v/>
      </c>
      <c r="OE27" s="471"/>
      <c r="OF27" s="472"/>
      <c r="OG27" s="497" t="str">
        <f t="shared" si="504"/>
        <v/>
      </c>
      <c r="OH27" s="474" t="str">
        <f t="shared" si="505"/>
        <v/>
      </c>
      <c r="OI27" s="475" t="str">
        <f t="shared" si="506"/>
        <v/>
      </c>
      <c r="OJ27" s="471"/>
      <c r="OK27" s="472"/>
      <c r="OL27" s="497" t="str">
        <f t="shared" si="507"/>
        <v/>
      </c>
      <c r="OM27" s="474" t="str">
        <f t="shared" si="508"/>
        <v/>
      </c>
      <c r="ON27" s="475" t="str">
        <f t="shared" si="509"/>
        <v/>
      </c>
      <c r="OO27" s="471"/>
      <c r="OP27" s="472"/>
      <c r="OQ27" s="497" t="str">
        <f t="shared" si="510"/>
        <v/>
      </c>
      <c r="OR27" s="474" t="str">
        <f t="shared" si="511"/>
        <v/>
      </c>
      <c r="OS27" s="475" t="str">
        <f t="shared" si="512"/>
        <v/>
      </c>
      <c r="OT27" s="471"/>
      <c r="OU27" s="472"/>
      <c r="OV27" s="497" t="str">
        <f t="shared" si="513"/>
        <v/>
      </c>
      <c r="OW27" s="474" t="str">
        <f t="shared" si="514"/>
        <v/>
      </c>
      <c r="OX27" s="475" t="str">
        <f t="shared" si="515"/>
        <v/>
      </c>
      <c r="OY27" s="471"/>
      <c r="OZ27" s="472"/>
      <c r="PA27" s="497" t="str">
        <f t="shared" si="516"/>
        <v/>
      </c>
      <c r="PB27" s="474" t="str">
        <f t="shared" si="517"/>
        <v/>
      </c>
      <c r="PC27" s="475" t="str">
        <f t="shared" si="518"/>
        <v/>
      </c>
      <c r="PD27" s="471"/>
      <c r="PE27" s="472"/>
      <c r="PF27" s="497" t="str">
        <f t="shared" si="519"/>
        <v/>
      </c>
      <c r="PG27" s="474" t="str">
        <f t="shared" si="520"/>
        <v/>
      </c>
      <c r="PH27" s="475" t="str">
        <f t="shared" si="521"/>
        <v/>
      </c>
      <c r="PI27" s="471"/>
      <c r="PJ27" s="472"/>
      <c r="PK27" s="497" t="str">
        <f t="shared" si="522"/>
        <v/>
      </c>
      <c r="PL27" s="474" t="str">
        <f t="shared" si="523"/>
        <v/>
      </c>
      <c r="PM27" s="475" t="str">
        <f t="shared" si="524"/>
        <v/>
      </c>
      <c r="PN27" s="471"/>
      <c r="PO27" s="472"/>
      <c r="PP27" s="497" t="str">
        <f t="shared" si="525"/>
        <v/>
      </c>
      <c r="PQ27" s="474" t="str">
        <f t="shared" si="526"/>
        <v/>
      </c>
      <c r="PR27" s="475" t="str">
        <f t="shared" si="527"/>
        <v/>
      </c>
      <c r="PS27" s="471"/>
      <c r="PT27" s="472"/>
      <c r="PU27" s="497" t="str">
        <f t="shared" si="528"/>
        <v/>
      </c>
      <c r="PV27" s="474" t="str">
        <f t="shared" si="529"/>
        <v/>
      </c>
      <c r="PW27" s="475" t="str">
        <f t="shared" si="530"/>
        <v/>
      </c>
      <c r="PX27" s="471"/>
      <c r="PY27" s="472"/>
      <c r="PZ27" s="497" t="str">
        <f t="shared" si="531"/>
        <v/>
      </c>
      <c r="QA27" s="474" t="str">
        <f t="shared" si="532"/>
        <v/>
      </c>
      <c r="QB27" s="475" t="str">
        <f t="shared" si="533"/>
        <v/>
      </c>
      <c r="QC27" s="471"/>
      <c r="QD27" s="472"/>
      <c r="QE27" s="497" t="str">
        <f t="shared" si="534"/>
        <v/>
      </c>
      <c r="QF27" s="474" t="str">
        <f t="shared" si="535"/>
        <v/>
      </c>
      <c r="QG27" s="475" t="str">
        <f t="shared" si="536"/>
        <v/>
      </c>
      <c r="QH27" s="471"/>
      <c r="QI27" s="472"/>
      <c r="QJ27" s="497" t="str">
        <f t="shared" si="537"/>
        <v/>
      </c>
      <c r="QK27" s="474" t="str">
        <f t="shared" si="538"/>
        <v/>
      </c>
      <c r="QL27" s="475" t="str">
        <f t="shared" si="539"/>
        <v/>
      </c>
      <c r="QM27" s="474"/>
    </row>
    <row r="28" spans="1:455" s="455" customFormat="1" ht="49.5" customHeight="1">
      <c r="A28" s="953"/>
      <c r="B28" s="468" t="s">
        <v>717</v>
      </c>
      <c r="C28" s="469" t="s">
        <v>419</v>
      </c>
      <c r="D28" s="470">
        <v>4959</v>
      </c>
      <c r="E28" s="471"/>
      <c r="F28" s="472"/>
      <c r="G28" s="497" t="str">
        <f t="shared" si="270"/>
        <v/>
      </c>
      <c r="H28" s="474" t="str">
        <f t="shared" si="271"/>
        <v/>
      </c>
      <c r="I28" s="475" t="str">
        <f t="shared" si="272"/>
        <v/>
      </c>
      <c r="J28" s="471"/>
      <c r="K28" s="472"/>
      <c r="L28" s="497" t="str">
        <f t="shared" si="273"/>
        <v/>
      </c>
      <c r="M28" s="474" t="str">
        <f t="shared" si="274"/>
        <v/>
      </c>
      <c r="N28" s="475" t="str">
        <f t="shared" si="275"/>
        <v/>
      </c>
      <c r="O28" s="471"/>
      <c r="P28" s="472"/>
      <c r="Q28" s="497" t="str">
        <f t="shared" si="276"/>
        <v/>
      </c>
      <c r="R28" s="474" t="str">
        <f t="shared" si="277"/>
        <v/>
      </c>
      <c r="S28" s="475" t="str">
        <f t="shared" si="278"/>
        <v/>
      </c>
      <c r="T28" s="471"/>
      <c r="U28" s="472"/>
      <c r="V28" s="497" t="str">
        <f t="shared" si="279"/>
        <v/>
      </c>
      <c r="W28" s="474" t="str">
        <f t="shared" si="280"/>
        <v/>
      </c>
      <c r="X28" s="475" t="str">
        <f t="shared" si="281"/>
        <v/>
      </c>
      <c r="Y28" s="471"/>
      <c r="Z28" s="472"/>
      <c r="AA28" s="497" t="str">
        <f t="shared" si="282"/>
        <v/>
      </c>
      <c r="AB28" s="474" t="str">
        <f t="shared" si="283"/>
        <v/>
      </c>
      <c r="AC28" s="475" t="str">
        <f t="shared" si="284"/>
        <v/>
      </c>
      <c r="AD28" s="471"/>
      <c r="AE28" s="472"/>
      <c r="AF28" s="497" t="str">
        <f t="shared" si="285"/>
        <v/>
      </c>
      <c r="AG28" s="474" t="str">
        <f t="shared" si="286"/>
        <v/>
      </c>
      <c r="AH28" s="475" t="str">
        <f t="shared" si="287"/>
        <v/>
      </c>
      <c r="AI28" s="471"/>
      <c r="AJ28" s="472"/>
      <c r="AK28" s="497" t="str">
        <f t="shared" si="288"/>
        <v/>
      </c>
      <c r="AL28" s="474" t="str">
        <f t="shared" si="289"/>
        <v/>
      </c>
      <c r="AM28" s="475" t="str">
        <f t="shared" si="290"/>
        <v/>
      </c>
      <c r="AN28" s="471"/>
      <c r="AO28" s="472"/>
      <c r="AP28" s="497" t="str">
        <f t="shared" si="291"/>
        <v/>
      </c>
      <c r="AQ28" s="474" t="str">
        <f t="shared" si="292"/>
        <v/>
      </c>
      <c r="AR28" s="475" t="str">
        <f t="shared" si="293"/>
        <v/>
      </c>
      <c r="AS28" s="471"/>
      <c r="AT28" s="472"/>
      <c r="AU28" s="497" t="str">
        <f t="shared" si="294"/>
        <v/>
      </c>
      <c r="AV28" s="474" t="str">
        <f t="shared" si="295"/>
        <v/>
      </c>
      <c r="AW28" s="475" t="str">
        <f t="shared" si="296"/>
        <v/>
      </c>
      <c r="AX28" s="471"/>
      <c r="AY28" s="472"/>
      <c r="AZ28" s="497" t="str">
        <f t="shared" si="297"/>
        <v/>
      </c>
      <c r="BA28" s="474" t="str">
        <f t="shared" si="298"/>
        <v/>
      </c>
      <c r="BB28" s="475" t="str">
        <f t="shared" si="299"/>
        <v/>
      </c>
      <c r="BC28" s="471"/>
      <c r="BD28" s="472"/>
      <c r="BE28" s="497" t="str">
        <f t="shared" si="300"/>
        <v/>
      </c>
      <c r="BF28" s="474" t="str">
        <f t="shared" si="301"/>
        <v/>
      </c>
      <c r="BG28" s="475" t="str">
        <f t="shared" si="302"/>
        <v/>
      </c>
      <c r="BH28" s="471"/>
      <c r="BI28" s="472"/>
      <c r="BJ28" s="497" t="str">
        <f t="shared" si="303"/>
        <v/>
      </c>
      <c r="BK28" s="474" t="str">
        <f t="shared" si="304"/>
        <v/>
      </c>
      <c r="BL28" s="475" t="str">
        <f t="shared" si="305"/>
        <v/>
      </c>
      <c r="BM28" s="471"/>
      <c r="BN28" s="472"/>
      <c r="BO28" s="497" t="str">
        <f t="shared" si="306"/>
        <v/>
      </c>
      <c r="BP28" s="474" t="str">
        <f t="shared" si="307"/>
        <v/>
      </c>
      <c r="BQ28" s="475" t="str">
        <f t="shared" si="308"/>
        <v/>
      </c>
      <c r="BR28" s="471"/>
      <c r="BS28" s="472"/>
      <c r="BT28" s="497" t="str">
        <f t="shared" si="309"/>
        <v/>
      </c>
      <c r="BU28" s="474" t="str">
        <f t="shared" si="310"/>
        <v/>
      </c>
      <c r="BV28" s="475" t="str">
        <f t="shared" si="311"/>
        <v/>
      </c>
      <c r="BW28" s="471"/>
      <c r="BX28" s="472"/>
      <c r="BY28" s="497" t="str">
        <f t="shared" si="312"/>
        <v/>
      </c>
      <c r="BZ28" s="474" t="str">
        <f t="shared" si="313"/>
        <v/>
      </c>
      <c r="CA28" s="475" t="str">
        <f t="shared" si="314"/>
        <v/>
      </c>
      <c r="CB28" s="471"/>
      <c r="CC28" s="472"/>
      <c r="CD28" s="497" t="str">
        <f t="shared" si="315"/>
        <v/>
      </c>
      <c r="CE28" s="474" t="str">
        <f t="shared" si="316"/>
        <v/>
      </c>
      <c r="CF28" s="475" t="str">
        <f t="shared" si="317"/>
        <v/>
      </c>
      <c r="CG28" s="471"/>
      <c r="CH28" s="472"/>
      <c r="CI28" s="497" t="str">
        <f t="shared" si="318"/>
        <v/>
      </c>
      <c r="CJ28" s="474" t="str">
        <f t="shared" si="319"/>
        <v/>
      </c>
      <c r="CK28" s="475" t="str">
        <f t="shared" si="320"/>
        <v/>
      </c>
      <c r="CL28" s="471"/>
      <c r="CM28" s="472"/>
      <c r="CN28" s="497" t="str">
        <f t="shared" si="321"/>
        <v/>
      </c>
      <c r="CO28" s="474" t="str">
        <f t="shared" si="322"/>
        <v/>
      </c>
      <c r="CP28" s="475" t="str">
        <f t="shared" si="323"/>
        <v/>
      </c>
      <c r="CQ28" s="471"/>
      <c r="CR28" s="472"/>
      <c r="CS28" s="497" t="str">
        <f t="shared" si="324"/>
        <v/>
      </c>
      <c r="CT28" s="474" t="str">
        <f t="shared" si="325"/>
        <v/>
      </c>
      <c r="CU28" s="475" t="str">
        <f t="shared" si="326"/>
        <v/>
      </c>
      <c r="CV28" s="471"/>
      <c r="CW28" s="472"/>
      <c r="CX28" s="497" t="str">
        <f t="shared" si="327"/>
        <v/>
      </c>
      <c r="CY28" s="474" t="str">
        <f t="shared" si="328"/>
        <v/>
      </c>
      <c r="CZ28" s="475" t="str">
        <f t="shared" si="329"/>
        <v/>
      </c>
      <c r="DA28" s="471"/>
      <c r="DB28" s="472"/>
      <c r="DC28" s="497" t="str">
        <f t="shared" si="330"/>
        <v/>
      </c>
      <c r="DD28" s="474" t="str">
        <f t="shared" si="331"/>
        <v/>
      </c>
      <c r="DE28" s="475" t="str">
        <f t="shared" si="332"/>
        <v/>
      </c>
      <c r="DF28" s="471"/>
      <c r="DG28" s="472"/>
      <c r="DH28" s="497" t="str">
        <f t="shared" si="333"/>
        <v/>
      </c>
      <c r="DI28" s="474" t="str">
        <f t="shared" si="334"/>
        <v/>
      </c>
      <c r="DJ28" s="475" t="str">
        <f t="shared" si="335"/>
        <v/>
      </c>
      <c r="DK28" s="471"/>
      <c r="DL28" s="472"/>
      <c r="DM28" s="497" t="str">
        <f t="shared" si="336"/>
        <v/>
      </c>
      <c r="DN28" s="474" t="str">
        <f t="shared" si="337"/>
        <v/>
      </c>
      <c r="DO28" s="475" t="str">
        <f t="shared" si="338"/>
        <v/>
      </c>
      <c r="DP28" s="471"/>
      <c r="DQ28" s="472"/>
      <c r="DR28" s="497" t="str">
        <f t="shared" si="339"/>
        <v/>
      </c>
      <c r="DS28" s="474" t="str">
        <f t="shared" si="340"/>
        <v/>
      </c>
      <c r="DT28" s="475" t="str">
        <f t="shared" si="341"/>
        <v/>
      </c>
      <c r="DU28" s="471"/>
      <c r="DV28" s="472"/>
      <c r="DW28" s="497" t="str">
        <f t="shared" si="342"/>
        <v/>
      </c>
      <c r="DX28" s="474" t="str">
        <f t="shared" si="343"/>
        <v/>
      </c>
      <c r="DY28" s="475" t="str">
        <f t="shared" si="344"/>
        <v/>
      </c>
      <c r="DZ28" s="471"/>
      <c r="EA28" s="472"/>
      <c r="EB28" s="497" t="str">
        <f t="shared" si="345"/>
        <v/>
      </c>
      <c r="EC28" s="474" t="str">
        <f t="shared" si="346"/>
        <v/>
      </c>
      <c r="ED28" s="475" t="str">
        <f t="shared" si="347"/>
        <v/>
      </c>
      <c r="EE28" s="471"/>
      <c r="EF28" s="472"/>
      <c r="EG28" s="497" t="str">
        <f t="shared" si="348"/>
        <v/>
      </c>
      <c r="EH28" s="474" t="str">
        <f t="shared" si="349"/>
        <v/>
      </c>
      <c r="EI28" s="475" t="str">
        <f t="shared" si="350"/>
        <v/>
      </c>
      <c r="EJ28" s="471"/>
      <c r="EK28" s="472"/>
      <c r="EL28" s="497" t="str">
        <f t="shared" si="351"/>
        <v/>
      </c>
      <c r="EM28" s="474" t="str">
        <f t="shared" si="352"/>
        <v/>
      </c>
      <c r="EN28" s="475" t="str">
        <f t="shared" si="353"/>
        <v/>
      </c>
      <c r="EO28" s="471"/>
      <c r="EP28" s="472"/>
      <c r="EQ28" s="497" t="str">
        <f t="shared" si="354"/>
        <v/>
      </c>
      <c r="ER28" s="474" t="str">
        <f t="shared" si="355"/>
        <v/>
      </c>
      <c r="ES28" s="475" t="str">
        <f t="shared" si="356"/>
        <v/>
      </c>
      <c r="ET28" s="471"/>
      <c r="EU28" s="472"/>
      <c r="EV28" s="497" t="str">
        <f t="shared" si="357"/>
        <v/>
      </c>
      <c r="EW28" s="474" t="str">
        <f t="shared" si="358"/>
        <v/>
      </c>
      <c r="EX28" s="475" t="str">
        <f t="shared" si="359"/>
        <v/>
      </c>
      <c r="EY28" s="471"/>
      <c r="EZ28" s="472"/>
      <c r="FA28" s="497" t="str">
        <f t="shared" si="360"/>
        <v/>
      </c>
      <c r="FB28" s="474" t="str">
        <f t="shared" si="361"/>
        <v/>
      </c>
      <c r="FC28" s="475" t="str">
        <f t="shared" si="362"/>
        <v/>
      </c>
      <c r="FD28" s="471"/>
      <c r="FE28" s="472"/>
      <c r="FF28" s="497" t="str">
        <f t="shared" si="363"/>
        <v/>
      </c>
      <c r="FG28" s="474" t="str">
        <f t="shared" si="364"/>
        <v/>
      </c>
      <c r="FH28" s="475" t="str">
        <f t="shared" si="365"/>
        <v/>
      </c>
      <c r="FI28" s="471"/>
      <c r="FJ28" s="472"/>
      <c r="FK28" s="497" t="str">
        <f t="shared" si="366"/>
        <v/>
      </c>
      <c r="FL28" s="474" t="str">
        <f t="shared" si="367"/>
        <v/>
      </c>
      <c r="FM28" s="475" t="str">
        <f t="shared" si="368"/>
        <v/>
      </c>
      <c r="FN28" s="471"/>
      <c r="FO28" s="472"/>
      <c r="FP28" s="497" t="str">
        <f t="shared" si="369"/>
        <v/>
      </c>
      <c r="FQ28" s="474" t="str">
        <f t="shared" si="370"/>
        <v/>
      </c>
      <c r="FR28" s="475" t="str">
        <f t="shared" si="371"/>
        <v/>
      </c>
      <c r="FS28" s="471"/>
      <c r="FT28" s="472"/>
      <c r="FU28" s="497" t="str">
        <f t="shared" si="372"/>
        <v/>
      </c>
      <c r="FV28" s="474" t="str">
        <f t="shared" si="373"/>
        <v/>
      </c>
      <c r="FW28" s="475" t="str">
        <f t="shared" si="374"/>
        <v/>
      </c>
      <c r="FX28" s="471"/>
      <c r="FY28" s="472"/>
      <c r="FZ28" s="497" t="str">
        <f t="shared" si="375"/>
        <v/>
      </c>
      <c r="GA28" s="474" t="str">
        <f t="shared" si="376"/>
        <v/>
      </c>
      <c r="GB28" s="475" t="str">
        <f t="shared" si="377"/>
        <v/>
      </c>
      <c r="GC28" s="471"/>
      <c r="GD28" s="472"/>
      <c r="GE28" s="497" t="str">
        <f t="shared" si="378"/>
        <v/>
      </c>
      <c r="GF28" s="474" t="str">
        <f t="shared" si="379"/>
        <v/>
      </c>
      <c r="GG28" s="475" t="str">
        <f t="shared" si="380"/>
        <v/>
      </c>
      <c r="GH28" s="471"/>
      <c r="GI28" s="472"/>
      <c r="GJ28" s="497" t="str">
        <f t="shared" si="381"/>
        <v/>
      </c>
      <c r="GK28" s="474" t="str">
        <f t="shared" si="382"/>
        <v/>
      </c>
      <c r="GL28" s="475" t="str">
        <f t="shared" si="383"/>
        <v/>
      </c>
      <c r="GM28" s="471"/>
      <c r="GN28" s="472"/>
      <c r="GO28" s="497" t="str">
        <f t="shared" si="384"/>
        <v/>
      </c>
      <c r="GP28" s="474" t="str">
        <f t="shared" si="385"/>
        <v/>
      </c>
      <c r="GQ28" s="475" t="str">
        <f t="shared" si="386"/>
        <v/>
      </c>
      <c r="GR28" s="471"/>
      <c r="GS28" s="472"/>
      <c r="GT28" s="497" t="str">
        <f t="shared" si="387"/>
        <v/>
      </c>
      <c r="GU28" s="474" t="str">
        <f t="shared" si="388"/>
        <v/>
      </c>
      <c r="GV28" s="475" t="str">
        <f t="shared" si="389"/>
        <v/>
      </c>
      <c r="GW28" s="471"/>
      <c r="GX28" s="472"/>
      <c r="GY28" s="497" t="str">
        <f t="shared" si="390"/>
        <v/>
      </c>
      <c r="GZ28" s="474" t="str">
        <f t="shared" si="391"/>
        <v/>
      </c>
      <c r="HA28" s="475" t="str">
        <f t="shared" si="392"/>
        <v/>
      </c>
      <c r="HB28" s="471"/>
      <c r="HC28" s="472"/>
      <c r="HD28" s="497" t="str">
        <f t="shared" si="393"/>
        <v/>
      </c>
      <c r="HE28" s="474" t="str">
        <f t="shared" si="394"/>
        <v/>
      </c>
      <c r="HF28" s="475" t="str">
        <f t="shared" si="395"/>
        <v/>
      </c>
      <c r="HG28" s="471"/>
      <c r="HH28" s="472"/>
      <c r="HI28" s="497" t="str">
        <f t="shared" si="396"/>
        <v/>
      </c>
      <c r="HJ28" s="474" t="str">
        <f t="shared" si="397"/>
        <v/>
      </c>
      <c r="HK28" s="475" t="str">
        <f t="shared" si="398"/>
        <v/>
      </c>
      <c r="HL28" s="471"/>
      <c r="HM28" s="472"/>
      <c r="HN28" s="497" t="str">
        <f t="shared" si="399"/>
        <v/>
      </c>
      <c r="HO28" s="474" t="str">
        <f t="shared" si="400"/>
        <v/>
      </c>
      <c r="HP28" s="475" t="str">
        <f t="shared" si="401"/>
        <v/>
      </c>
      <c r="HQ28" s="471"/>
      <c r="HR28" s="472"/>
      <c r="HS28" s="497" t="str">
        <f t="shared" si="402"/>
        <v/>
      </c>
      <c r="HT28" s="474" t="str">
        <f t="shared" si="403"/>
        <v/>
      </c>
      <c r="HU28" s="475" t="str">
        <f t="shared" si="404"/>
        <v/>
      </c>
      <c r="HV28" s="471"/>
      <c r="HW28" s="472"/>
      <c r="HX28" s="497" t="str">
        <f t="shared" si="405"/>
        <v/>
      </c>
      <c r="HY28" s="474" t="str">
        <f t="shared" si="406"/>
        <v/>
      </c>
      <c r="HZ28" s="475" t="str">
        <f t="shared" si="407"/>
        <v/>
      </c>
      <c r="IA28" s="471"/>
      <c r="IB28" s="472"/>
      <c r="IC28" s="497" t="str">
        <f t="shared" si="408"/>
        <v/>
      </c>
      <c r="ID28" s="474" t="str">
        <f t="shared" si="409"/>
        <v/>
      </c>
      <c r="IE28" s="475" t="str">
        <f t="shared" si="410"/>
        <v/>
      </c>
      <c r="IF28" s="471"/>
      <c r="IG28" s="472"/>
      <c r="IH28" s="497" t="str">
        <f t="shared" si="411"/>
        <v/>
      </c>
      <c r="II28" s="474" t="str">
        <f t="shared" si="412"/>
        <v/>
      </c>
      <c r="IJ28" s="475" t="str">
        <f t="shared" si="413"/>
        <v/>
      </c>
      <c r="IK28" s="471"/>
      <c r="IL28" s="472"/>
      <c r="IM28" s="497" t="str">
        <f t="shared" si="414"/>
        <v/>
      </c>
      <c r="IN28" s="474" t="str">
        <f t="shared" si="415"/>
        <v/>
      </c>
      <c r="IO28" s="475" t="str">
        <f t="shared" si="416"/>
        <v/>
      </c>
      <c r="IP28" s="471"/>
      <c r="IQ28" s="472"/>
      <c r="IR28" s="497" t="str">
        <f t="shared" si="417"/>
        <v/>
      </c>
      <c r="IS28" s="474" t="str">
        <f t="shared" si="418"/>
        <v/>
      </c>
      <c r="IT28" s="475" t="str">
        <f t="shared" si="419"/>
        <v/>
      </c>
      <c r="IU28" s="471"/>
      <c r="IV28" s="472"/>
      <c r="IW28" s="497" t="str">
        <f t="shared" si="420"/>
        <v/>
      </c>
      <c r="IX28" s="474" t="str">
        <f t="shared" si="421"/>
        <v/>
      </c>
      <c r="IY28" s="475" t="str">
        <f t="shared" si="422"/>
        <v/>
      </c>
      <c r="IZ28" s="471"/>
      <c r="JA28" s="472"/>
      <c r="JB28" s="497" t="str">
        <f t="shared" si="423"/>
        <v/>
      </c>
      <c r="JC28" s="474" t="str">
        <f t="shared" si="424"/>
        <v/>
      </c>
      <c r="JD28" s="475" t="str">
        <f t="shared" si="425"/>
        <v/>
      </c>
      <c r="JE28" s="471"/>
      <c r="JF28" s="472"/>
      <c r="JG28" s="497" t="str">
        <f t="shared" si="426"/>
        <v/>
      </c>
      <c r="JH28" s="474" t="str">
        <f t="shared" si="427"/>
        <v/>
      </c>
      <c r="JI28" s="475" t="str">
        <f t="shared" si="428"/>
        <v/>
      </c>
      <c r="JJ28" s="471"/>
      <c r="JK28" s="472"/>
      <c r="JL28" s="497" t="str">
        <f t="shared" si="429"/>
        <v/>
      </c>
      <c r="JM28" s="474" t="str">
        <f t="shared" si="430"/>
        <v/>
      </c>
      <c r="JN28" s="475" t="str">
        <f t="shared" si="431"/>
        <v/>
      </c>
      <c r="JO28" s="471"/>
      <c r="JP28" s="472"/>
      <c r="JQ28" s="497" t="str">
        <f t="shared" si="432"/>
        <v/>
      </c>
      <c r="JR28" s="474" t="str">
        <f t="shared" si="433"/>
        <v/>
      </c>
      <c r="JS28" s="475" t="str">
        <f t="shared" si="434"/>
        <v/>
      </c>
      <c r="JT28" s="471"/>
      <c r="JU28" s="472"/>
      <c r="JV28" s="497" t="str">
        <f t="shared" si="435"/>
        <v/>
      </c>
      <c r="JW28" s="474" t="str">
        <f t="shared" si="436"/>
        <v/>
      </c>
      <c r="JX28" s="475" t="str">
        <f t="shared" si="437"/>
        <v/>
      </c>
      <c r="JY28" s="471"/>
      <c r="JZ28" s="472"/>
      <c r="KA28" s="497" t="str">
        <f t="shared" si="438"/>
        <v/>
      </c>
      <c r="KB28" s="474" t="str">
        <f t="shared" si="439"/>
        <v/>
      </c>
      <c r="KC28" s="475" t="str">
        <f t="shared" si="440"/>
        <v/>
      </c>
      <c r="KD28" s="471"/>
      <c r="KE28" s="472"/>
      <c r="KF28" s="497" t="str">
        <f t="shared" si="441"/>
        <v/>
      </c>
      <c r="KG28" s="474" t="str">
        <f t="shared" si="442"/>
        <v/>
      </c>
      <c r="KH28" s="475" t="str">
        <f t="shared" si="443"/>
        <v/>
      </c>
      <c r="KI28" s="471"/>
      <c r="KJ28" s="472"/>
      <c r="KK28" s="497" t="str">
        <f t="shared" si="444"/>
        <v/>
      </c>
      <c r="KL28" s="474" t="str">
        <f t="shared" si="445"/>
        <v/>
      </c>
      <c r="KM28" s="475" t="str">
        <f t="shared" si="446"/>
        <v/>
      </c>
      <c r="KN28" s="471"/>
      <c r="KO28" s="472"/>
      <c r="KP28" s="497" t="str">
        <f t="shared" si="447"/>
        <v/>
      </c>
      <c r="KQ28" s="474" t="str">
        <f t="shared" si="448"/>
        <v/>
      </c>
      <c r="KR28" s="475" t="str">
        <f t="shared" si="449"/>
        <v/>
      </c>
      <c r="KS28" s="471"/>
      <c r="KT28" s="472"/>
      <c r="KU28" s="497" t="str">
        <f t="shared" si="450"/>
        <v/>
      </c>
      <c r="KV28" s="474" t="str">
        <f t="shared" si="451"/>
        <v/>
      </c>
      <c r="KW28" s="475" t="str">
        <f t="shared" si="452"/>
        <v/>
      </c>
      <c r="KX28" s="471"/>
      <c r="KY28" s="472"/>
      <c r="KZ28" s="497" t="str">
        <f t="shared" si="453"/>
        <v/>
      </c>
      <c r="LA28" s="474" t="str">
        <f t="shared" si="454"/>
        <v/>
      </c>
      <c r="LB28" s="475" t="str">
        <f t="shared" si="455"/>
        <v/>
      </c>
      <c r="LC28" s="471"/>
      <c r="LD28" s="472"/>
      <c r="LE28" s="497" t="str">
        <f t="shared" si="456"/>
        <v/>
      </c>
      <c r="LF28" s="474" t="str">
        <f t="shared" si="457"/>
        <v/>
      </c>
      <c r="LG28" s="475" t="str">
        <f t="shared" si="458"/>
        <v/>
      </c>
      <c r="LH28" s="471"/>
      <c r="LI28" s="472"/>
      <c r="LJ28" s="497" t="str">
        <f t="shared" si="459"/>
        <v/>
      </c>
      <c r="LK28" s="474" t="str">
        <f t="shared" si="460"/>
        <v/>
      </c>
      <c r="LL28" s="475" t="str">
        <f t="shared" si="461"/>
        <v/>
      </c>
      <c r="LM28" s="471"/>
      <c r="LN28" s="472"/>
      <c r="LO28" s="497" t="str">
        <f t="shared" si="462"/>
        <v/>
      </c>
      <c r="LP28" s="474" t="str">
        <f t="shared" si="463"/>
        <v/>
      </c>
      <c r="LQ28" s="475" t="str">
        <f t="shared" si="464"/>
        <v/>
      </c>
      <c r="LR28" s="471"/>
      <c r="LS28" s="472"/>
      <c r="LT28" s="497" t="str">
        <f t="shared" si="465"/>
        <v/>
      </c>
      <c r="LU28" s="474" t="str">
        <f t="shared" si="466"/>
        <v/>
      </c>
      <c r="LV28" s="475" t="str">
        <f t="shared" si="467"/>
        <v/>
      </c>
      <c r="LW28" s="471"/>
      <c r="LX28" s="472"/>
      <c r="LY28" s="497" t="str">
        <f t="shared" si="468"/>
        <v/>
      </c>
      <c r="LZ28" s="474" t="str">
        <f t="shared" si="469"/>
        <v/>
      </c>
      <c r="MA28" s="475" t="str">
        <f t="shared" si="470"/>
        <v/>
      </c>
      <c r="MB28" s="471"/>
      <c r="MC28" s="472"/>
      <c r="MD28" s="497" t="str">
        <f t="shared" si="471"/>
        <v/>
      </c>
      <c r="ME28" s="474" t="str">
        <f t="shared" si="472"/>
        <v/>
      </c>
      <c r="MF28" s="475" t="str">
        <f t="shared" si="473"/>
        <v/>
      </c>
      <c r="MG28" s="471"/>
      <c r="MH28" s="472"/>
      <c r="MI28" s="497" t="str">
        <f t="shared" si="474"/>
        <v/>
      </c>
      <c r="MJ28" s="474" t="str">
        <f t="shared" si="475"/>
        <v/>
      </c>
      <c r="MK28" s="475" t="str">
        <f t="shared" si="476"/>
        <v/>
      </c>
      <c r="ML28" s="471"/>
      <c r="MM28" s="472"/>
      <c r="MN28" s="497" t="str">
        <f t="shared" si="477"/>
        <v/>
      </c>
      <c r="MO28" s="474" t="str">
        <f t="shared" si="478"/>
        <v/>
      </c>
      <c r="MP28" s="475" t="str">
        <f t="shared" si="479"/>
        <v/>
      </c>
      <c r="MQ28" s="471"/>
      <c r="MR28" s="472"/>
      <c r="MS28" s="497" t="str">
        <f t="shared" si="480"/>
        <v/>
      </c>
      <c r="MT28" s="474" t="str">
        <f t="shared" si="481"/>
        <v/>
      </c>
      <c r="MU28" s="475" t="str">
        <f t="shared" si="482"/>
        <v/>
      </c>
      <c r="MV28" s="471"/>
      <c r="MW28" s="472"/>
      <c r="MX28" s="497" t="str">
        <f t="shared" si="483"/>
        <v/>
      </c>
      <c r="MY28" s="474" t="str">
        <f t="shared" si="484"/>
        <v/>
      </c>
      <c r="MZ28" s="475" t="str">
        <f t="shared" si="485"/>
        <v/>
      </c>
      <c r="NA28" s="471"/>
      <c r="NB28" s="472"/>
      <c r="NC28" s="497" t="str">
        <f t="shared" si="486"/>
        <v/>
      </c>
      <c r="ND28" s="474" t="str">
        <f t="shared" si="487"/>
        <v/>
      </c>
      <c r="NE28" s="475" t="str">
        <f t="shared" si="488"/>
        <v/>
      </c>
      <c r="NF28" s="471"/>
      <c r="NG28" s="472"/>
      <c r="NH28" s="497" t="str">
        <f t="shared" si="489"/>
        <v/>
      </c>
      <c r="NI28" s="474" t="str">
        <f t="shared" si="490"/>
        <v/>
      </c>
      <c r="NJ28" s="475" t="str">
        <f t="shared" si="491"/>
        <v/>
      </c>
      <c r="NK28" s="471"/>
      <c r="NL28" s="472"/>
      <c r="NM28" s="497" t="str">
        <f t="shared" si="492"/>
        <v/>
      </c>
      <c r="NN28" s="474" t="str">
        <f t="shared" si="493"/>
        <v/>
      </c>
      <c r="NO28" s="475" t="str">
        <f t="shared" si="494"/>
        <v/>
      </c>
      <c r="NP28" s="471"/>
      <c r="NQ28" s="472"/>
      <c r="NR28" s="497" t="str">
        <f t="shared" si="495"/>
        <v/>
      </c>
      <c r="NS28" s="474" t="str">
        <f t="shared" si="496"/>
        <v/>
      </c>
      <c r="NT28" s="475" t="str">
        <f t="shared" si="497"/>
        <v/>
      </c>
      <c r="NU28" s="471"/>
      <c r="NV28" s="472"/>
      <c r="NW28" s="497" t="str">
        <f t="shared" si="498"/>
        <v/>
      </c>
      <c r="NX28" s="474" t="str">
        <f t="shared" si="499"/>
        <v/>
      </c>
      <c r="NY28" s="475" t="str">
        <f t="shared" si="500"/>
        <v/>
      </c>
      <c r="NZ28" s="471"/>
      <c r="OA28" s="472"/>
      <c r="OB28" s="497" t="str">
        <f t="shared" si="501"/>
        <v/>
      </c>
      <c r="OC28" s="474" t="str">
        <f t="shared" si="502"/>
        <v/>
      </c>
      <c r="OD28" s="475" t="str">
        <f t="shared" si="503"/>
        <v/>
      </c>
      <c r="OE28" s="471"/>
      <c r="OF28" s="472"/>
      <c r="OG28" s="497" t="str">
        <f t="shared" si="504"/>
        <v/>
      </c>
      <c r="OH28" s="474" t="str">
        <f t="shared" si="505"/>
        <v/>
      </c>
      <c r="OI28" s="475" t="str">
        <f t="shared" si="506"/>
        <v/>
      </c>
      <c r="OJ28" s="471"/>
      <c r="OK28" s="472"/>
      <c r="OL28" s="497" t="str">
        <f t="shared" si="507"/>
        <v/>
      </c>
      <c r="OM28" s="474" t="str">
        <f t="shared" si="508"/>
        <v/>
      </c>
      <c r="ON28" s="475" t="str">
        <f t="shared" si="509"/>
        <v/>
      </c>
      <c r="OO28" s="471"/>
      <c r="OP28" s="472"/>
      <c r="OQ28" s="497" t="str">
        <f t="shared" si="510"/>
        <v/>
      </c>
      <c r="OR28" s="474" t="str">
        <f t="shared" si="511"/>
        <v/>
      </c>
      <c r="OS28" s="475" t="str">
        <f t="shared" si="512"/>
        <v/>
      </c>
      <c r="OT28" s="471"/>
      <c r="OU28" s="472"/>
      <c r="OV28" s="497" t="str">
        <f t="shared" si="513"/>
        <v/>
      </c>
      <c r="OW28" s="474" t="str">
        <f t="shared" si="514"/>
        <v/>
      </c>
      <c r="OX28" s="475" t="str">
        <f t="shared" si="515"/>
        <v/>
      </c>
      <c r="OY28" s="471"/>
      <c r="OZ28" s="472"/>
      <c r="PA28" s="497" t="str">
        <f t="shared" si="516"/>
        <v/>
      </c>
      <c r="PB28" s="474" t="str">
        <f t="shared" si="517"/>
        <v/>
      </c>
      <c r="PC28" s="475" t="str">
        <f t="shared" si="518"/>
        <v/>
      </c>
      <c r="PD28" s="471"/>
      <c r="PE28" s="472"/>
      <c r="PF28" s="497" t="str">
        <f t="shared" si="519"/>
        <v/>
      </c>
      <c r="PG28" s="474" t="str">
        <f t="shared" si="520"/>
        <v/>
      </c>
      <c r="PH28" s="475" t="str">
        <f t="shared" si="521"/>
        <v/>
      </c>
      <c r="PI28" s="471"/>
      <c r="PJ28" s="472"/>
      <c r="PK28" s="497" t="str">
        <f t="shared" si="522"/>
        <v/>
      </c>
      <c r="PL28" s="474" t="str">
        <f t="shared" si="523"/>
        <v/>
      </c>
      <c r="PM28" s="475" t="str">
        <f t="shared" si="524"/>
        <v/>
      </c>
      <c r="PN28" s="471"/>
      <c r="PO28" s="472"/>
      <c r="PP28" s="497" t="str">
        <f t="shared" si="525"/>
        <v/>
      </c>
      <c r="PQ28" s="474" t="str">
        <f t="shared" si="526"/>
        <v/>
      </c>
      <c r="PR28" s="475" t="str">
        <f t="shared" si="527"/>
        <v/>
      </c>
      <c r="PS28" s="471"/>
      <c r="PT28" s="472"/>
      <c r="PU28" s="497" t="str">
        <f t="shared" si="528"/>
        <v/>
      </c>
      <c r="PV28" s="474" t="str">
        <f t="shared" si="529"/>
        <v/>
      </c>
      <c r="PW28" s="475" t="str">
        <f t="shared" si="530"/>
        <v/>
      </c>
      <c r="PX28" s="471"/>
      <c r="PY28" s="472"/>
      <c r="PZ28" s="497" t="str">
        <f t="shared" si="531"/>
        <v/>
      </c>
      <c r="QA28" s="474" t="str">
        <f t="shared" si="532"/>
        <v/>
      </c>
      <c r="QB28" s="475" t="str">
        <f t="shared" si="533"/>
        <v/>
      </c>
      <c r="QC28" s="471"/>
      <c r="QD28" s="472"/>
      <c r="QE28" s="497" t="str">
        <f t="shared" si="534"/>
        <v/>
      </c>
      <c r="QF28" s="474" t="str">
        <f t="shared" si="535"/>
        <v/>
      </c>
      <c r="QG28" s="475" t="str">
        <f t="shared" si="536"/>
        <v/>
      </c>
      <c r="QH28" s="471"/>
      <c r="QI28" s="472"/>
      <c r="QJ28" s="497" t="str">
        <f t="shared" si="537"/>
        <v/>
      </c>
      <c r="QK28" s="474" t="str">
        <f t="shared" si="538"/>
        <v/>
      </c>
      <c r="QL28" s="475" t="str">
        <f t="shared" si="539"/>
        <v/>
      </c>
      <c r="QM28" s="474"/>
    </row>
    <row r="29" spans="1:455" s="455" customFormat="1" ht="49.5" customHeight="1">
      <c r="A29" s="953"/>
      <c r="B29" s="468" t="s">
        <v>718</v>
      </c>
      <c r="C29" s="469" t="s">
        <v>419</v>
      </c>
      <c r="D29" s="470">
        <v>4560</v>
      </c>
      <c r="E29" s="471"/>
      <c r="F29" s="472"/>
      <c r="G29" s="497" t="str">
        <f t="shared" si="270"/>
        <v/>
      </c>
      <c r="H29" s="474" t="str">
        <f t="shared" si="271"/>
        <v/>
      </c>
      <c r="I29" s="475" t="str">
        <f t="shared" si="272"/>
        <v/>
      </c>
      <c r="J29" s="471"/>
      <c r="K29" s="472"/>
      <c r="L29" s="497" t="str">
        <f t="shared" si="273"/>
        <v/>
      </c>
      <c r="M29" s="474" t="str">
        <f t="shared" si="274"/>
        <v/>
      </c>
      <c r="N29" s="475" t="str">
        <f t="shared" si="275"/>
        <v/>
      </c>
      <c r="O29" s="471"/>
      <c r="P29" s="472"/>
      <c r="Q29" s="497" t="str">
        <f t="shared" si="276"/>
        <v/>
      </c>
      <c r="R29" s="474" t="str">
        <f t="shared" si="277"/>
        <v/>
      </c>
      <c r="S29" s="475" t="str">
        <f t="shared" si="278"/>
        <v/>
      </c>
      <c r="T29" s="471"/>
      <c r="U29" s="472"/>
      <c r="V29" s="497" t="str">
        <f t="shared" si="279"/>
        <v/>
      </c>
      <c r="W29" s="474" t="str">
        <f t="shared" si="280"/>
        <v/>
      </c>
      <c r="X29" s="475" t="str">
        <f t="shared" si="281"/>
        <v/>
      </c>
      <c r="Y29" s="471"/>
      <c r="Z29" s="472"/>
      <c r="AA29" s="497" t="str">
        <f t="shared" si="282"/>
        <v/>
      </c>
      <c r="AB29" s="474" t="str">
        <f t="shared" si="283"/>
        <v/>
      </c>
      <c r="AC29" s="475" t="str">
        <f t="shared" si="284"/>
        <v/>
      </c>
      <c r="AD29" s="471"/>
      <c r="AE29" s="472"/>
      <c r="AF29" s="497" t="str">
        <f t="shared" si="285"/>
        <v/>
      </c>
      <c r="AG29" s="474" t="str">
        <f t="shared" si="286"/>
        <v/>
      </c>
      <c r="AH29" s="475" t="str">
        <f t="shared" si="287"/>
        <v/>
      </c>
      <c r="AI29" s="471"/>
      <c r="AJ29" s="472"/>
      <c r="AK29" s="497" t="str">
        <f t="shared" si="288"/>
        <v/>
      </c>
      <c r="AL29" s="474" t="str">
        <f t="shared" si="289"/>
        <v/>
      </c>
      <c r="AM29" s="475" t="str">
        <f t="shared" si="290"/>
        <v/>
      </c>
      <c r="AN29" s="471"/>
      <c r="AO29" s="472"/>
      <c r="AP29" s="497" t="str">
        <f t="shared" si="291"/>
        <v/>
      </c>
      <c r="AQ29" s="474" t="str">
        <f t="shared" si="292"/>
        <v/>
      </c>
      <c r="AR29" s="475" t="str">
        <f t="shared" si="293"/>
        <v/>
      </c>
      <c r="AS29" s="471"/>
      <c r="AT29" s="472"/>
      <c r="AU29" s="497" t="str">
        <f t="shared" si="294"/>
        <v/>
      </c>
      <c r="AV29" s="474" t="str">
        <f t="shared" si="295"/>
        <v/>
      </c>
      <c r="AW29" s="475" t="str">
        <f t="shared" si="296"/>
        <v/>
      </c>
      <c r="AX29" s="471"/>
      <c r="AY29" s="472"/>
      <c r="AZ29" s="497" t="str">
        <f t="shared" si="297"/>
        <v/>
      </c>
      <c r="BA29" s="474" t="str">
        <f t="shared" si="298"/>
        <v/>
      </c>
      <c r="BB29" s="475" t="str">
        <f t="shared" si="299"/>
        <v/>
      </c>
      <c r="BC29" s="471"/>
      <c r="BD29" s="472"/>
      <c r="BE29" s="497" t="str">
        <f t="shared" si="300"/>
        <v/>
      </c>
      <c r="BF29" s="474" t="str">
        <f t="shared" si="301"/>
        <v/>
      </c>
      <c r="BG29" s="475" t="str">
        <f t="shared" si="302"/>
        <v/>
      </c>
      <c r="BH29" s="471"/>
      <c r="BI29" s="472"/>
      <c r="BJ29" s="497" t="str">
        <f t="shared" si="303"/>
        <v/>
      </c>
      <c r="BK29" s="474" t="str">
        <f t="shared" si="304"/>
        <v/>
      </c>
      <c r="BL29" s="475" t="str">
        <f t="shared" si="305"/>
        <v/>
      </c>
      <c r="BM29" s="471"/>
      <c r="BN29" s="472"/>
      <c r="BO29" s="497" t="str">
        <f t="shared" si="306"/>
        <v/>
      </c>
      <c r="BP29" s="474" t="str">
        <f t="shared" si="307"/>
        <v/>
      </c>
      <c r="BQ29" s="475" t="str">
        <f t="shared" si="308"/>
        <v/>
      </c>
      <c r="BR29" s="471"/>
      <c r="BS29" s="472"/>
      <c r="BT29" s="497" t="str">
        <f t="shared" si="309"/>
        <v/>
      </c>
      <c r="BU29" s="474" t="str">
        <f t="shared" si="310"/>
        <v/>
      </c>
      <c r="BV29" s="475" t="str">
        <f t="shared" si="311"/>
        <v/>
      </c>
      <c r="BW29" s="471"/>
      <c r="BX29" s="472"/>
      <c r="BY29" s="497" t="str">
        <f t="shared" si="312"/>
        <v/>
      </c>
      <c r="BZ29" s="474" t="str">
        <f t="shared" si="313"/>
        <v/>
      </c>
      <c r="CA29" s="475" t="str">
        <f t="shared" si="314"/>
        <v/>
      </c>
      <c r="CB29" s="471"/>
      <c r="CC29" s="472"/>
      <c r="CD29" s="497" t="str">
        <f t="shared" si="315"/>
        <v/>
      </c>
      <c r="CE29" s="474" t="str">
        <f t="shared" si="316"/>
        <v/>
      </c>
      <c r="CF29" s="475" t="str">
        <f t="shared" si="317"/>
        <v/>
      </c>
      <c r="CG29" s="471"/>
      <c r="CH29" s="472"/>
      <c r="CI29" s="497" t="str">
        <f t="shared" si="318"/>
        <v/>
      </c>
      <c r="CJ29" s="474" t="str">
        <f t="shared" si="319"/>
        <v/>
      </c>
      <c r="CK29" s="475" t="str">
        <f t="shared" si="320"/>
        <v/>
      </c>
      <c r="CL29" s="471"/>
      <c r="CM29" s="472"/>
      <c r="CN29" s="497" t="str">
        <f t="shared" si="321"/>
        <v/>
      </c>
      <c r="CO29" s="474" t="str">
        <f t="shared" si="322"/>
        <v/>
      </c>
      <c r="CP29" s="475" t="str">
        <f t="shared" si="323"/>
        <v/>
      </c>
      <c r="CQ29" s="471"/>
      <c r="CR29" s="472"/>
      <c r="CS29" s="497" t="str">
        <f t="shared" si="324"/>
        <v/>
      </c>
      <c r="CT29" s="474" t="str">
        <f t="shared" si="325"/>
        <v/>
      </c>
      <c r="CU29" s="475" t="str">
        <f t="shared" si="326"/>
        <v/>
      </c>
      <c r="CV29" s="471"/>
      <c r="CW29" s="472"/>
      <c r="CX29" s="497" t="str">
        <f t="shared" si="327"/>
        <v/>
      </c>
      <c r="CY29" s="474" t="str">
        <f t="shared" si="328"/>
        <v/>
      </c>
      <c r="CZ29" s="475" t="str">
        <f t="shared" si="329"/>
        <v/>
      </c>
      <c r="DA29" s="471"/>
      <c r="DB29" s="472"/>
      <c r="DC29" s="497" t="str">
        <f t="shared" si="330"/>
        <v/>
      </c>
      <c r="DD29" s="474" t="str">
        <f t="shared" si="331"/>
        <v/>
      </c>
      <c r="DE29" s="475" t="str">
        <f t="shared" si="332"/>
        <v/>
      </c>
      <c r="DF29" s="471"/>
      <c r="DG29" s="472"/>
      <c r="DH29" s="497" t="str">
        <f t="shared" si="333"/>
        <v/>
      </c>
      <c r="DI29" s="474" t="str">
        <f t="shared" si="334"/>
        <v/>
      </c>
      <c r="DJ29" s="475" t="str">
        <f t="shared" si="335"/>
        <v/>
      </c>
      <c r="DK29" s="471"/>
      <c r="DL29" s="472"/>
      <c r="DM29" s="497" t="str">
        <f t="shared" si="336"/>
        <v/>
      </c>
      <c r="DN29" s="474" t="str">
        <f t="shared" si="337"/>
        <v/>
      </c>
      <c r="DO29" s="475" t="str">
        <f t="shared" si="338"/>
        <v/>
      </c>
      <c r="DP29" s="471"/>
      <c r="DQ29" s="472"/>
      <c r="DR29" s="497" t="str">
        <f t="shared" si="339"/>
        <v/>
      </c>
      <c r="DS29" s="474" t="str">
        <f t="shared" si="340"/>
        <v/>
      </c>
      <c r="DT29" s="475" t="str">
        <f t="shared" si="341"/>
        <v/>
      </c>
      <c r="DU29" s="471"/>
      <c r="DV29" s="472"/>
      <c r="DW29" s="497" t="str">
        <f t="shared" si="342"/>
        <v/>
      </c>
      <c r="DX29" s="474" t="str">
        <f t="shared" si="343"/>
        <v/>
      </c>
      <c r="DY29" s="475" t="str">
        <f t="shared" si="344"/>
        <v/>
      </c>
      <c r="DZ29" s="471"/>
      <c r="EA29" s="472"/>
      <c r="EB29" s="497" t="str">
        <f t="shared" si="345"/>
        <v/>
      </c>
      <c r="EC29" s="474" t="str">
        <f t="shared" si="346"/>
        <v/>
      </c>
      <c r="ED29" s="475" t="str">
        <f t="shared" si="347"/>
        <v/>
      </c>
      <c r="EE29" s="471"/>
      <c r="EF29" s="472"/>
      <c r="EG29" s="497" t="str">
        <f t="shared" si="348"/>
        <v/>
      </c>
      <c r="EH29" s="474" t="str">
        <f t="shared" si="349"/>
        <v/>
      </c>
      <c r="EI29" s="475" t="str">
        <f t="shared" si="350"/>
        <v/>
      </c>
      <c r="EJ29" s="471"/>
      <c r="EK29" s="472"/>
      <c r="EL29" s="497" t="str">
        <f t="shared" si="351"/>
        <v/>
      </c>
      <c r="EM29" s="474" t="str">
        <f t="shared" si="352"/>
        <v/>
      </c>
      <c r="EN29" s="475" t="str">
        <f t="shared" si="353"/>
        <v/>
      </c>
      <c r="EO29" s="471"/>
      <c r="EP29" s="472"/>
      <c r="EQ29" s="497" t="str">
        <f t="shared" si="354"/>
        <v/>
      </c>
      <c r="ER29" s="474" t="str">
        <f t="shared" si="355"/>
        <v/>
      </c>
      <c r="ES29" s="475" t="str">
        <f t="shared" si="356"/>
        <v/>
      </c>
      <c r="ET29" s="471"/>
      <c r="EU29" s="472"/>
      <c r="EV29" s="497" t="str">
        <f t="shared" si="357"/>
        <v/>
      </c>
      <c r="EW29" s="474" t="str">
        <f t="shared" si="358"/>
        <v/>
      </c>
      <c r="EX29" s="475" t="str">
        <f t="shared" si="359"/>
        <v/>
      </c>
      <c r="EY29" s="471"/>
      <c r="EZ29" s="472"/>
      <c r="FA29" s="497" t="str">
        <f t="shared" si="360"/>
        <v/>
      </c>
      <c r="FB29" s="474" t="str">
        <f t="shared" si="361"/>
        <v/>
      </c>
      <c r="FC29" s="475" t="str">
        <f t="shared" si="362"/>
        <v/>
      </c>
      <c r="FD29" s="471"/>
      <c r="FE29" s="472"/>
      <c r="FF29" s="497" t="str">
        <f t="shared" si="363"/>
        <v/>
      </c>
      <c r="FG29" s="474" t="str">
        <f t="shared" si="364"/>
        <v/>
      </c>
      <c r="FH29" s="475" t="str">
        <f t="shared" si="365"/>
        <v/>
      </c>
      <c r="FI29" s="471"/>
      <c r="FJ29" s="472"/>
      <c r="FK29" s="497" t="str">
        <f t="shared" si="366"/>
        <v/>
      </c>
      <c r="FL29" s="474" t="str">
        <f t="shared" si="367"/>
        <v/>
      </c>
      <c r="FM29" s="475" t="str">
        <f t="shared" si="368"/>
        <v/>
      </c>
      <c r="FN29" s="471"/>
      <c r="FO29" s="472"/>
      <c r="FP29" s="497" t="str">
        <f t="shared" si="369"/>
        <v/>
      </c>
      <c r="FQ29" s="474" t="str">
        <f t="shared" si="370"/>
        <v/>
      </c>
      <c r="FR29" s="475" t="str">
        <f t="shared" si="371"/>
        <v/>
      </c>
      <c r="FS29" s="471"/>
      <c r="FT29" s="472"/>
      <c r="FU29" s="497" t="str">
        <f t="shared" si="372"/>
        <v/>
      </c>
      <c r="FV29" s="474" t="str">
        <f t="shared" si="373"/>
        <v/>
      </c>
      <c r="FW29" s="475" t="str">
        <f t="shared" si="374"/>
        <v/>
      </c>
      <c r="FX29" s="471"/>
      <c r="FY29" s="472"/>
      <c r="FZ29" s="497" t="str">
        <f t="shared" si="375"/>
        <v/>
      </c>
      <c r="GA29" s="474" t="str">
        <f t="shared" si="376"/>
        <v/>
      </c>
      <c r="GB29" s="475" t="str">
        <f t="shared" si="377"/>
        <v/>
      </c>
      <c r="GC29" s="471"/>
      <c r="GD29" s="472"/>
      <c r="GE29" s="497" t="str">
        <f t="shared" si="378"/>
        <v/>
      </c>
      <c r="GF29" s="474" t="str">
        <f t="shared" si="379"/>
        <v/>
      </c>
      <c r="GG29" s="475" t="str">
        <f t="shared" si="380"/>
        <v/>
      </c>
      <c r="GH29" s="471"/>
      <c r="GI29" s="472"/>
      <c r="GJ29" s="497" t="str">
        <f t="shared" si="381"/>
        <v/>
      </c>
      <c r="GK29" s="474" t="str">
        <f t="shared" si="382"/>
        <v/>
      </c>
      <c r="GL29" s="475" t="str">
        <f t="shared" si="383"/>
        <v/>
      </c>
      <c r="GM29" s="471"/>
      <c r="GN29" s="472"/>
      <c r="GO29" s="497" t="str">
        <f t="shared" si="384"/>
        <v/>
      </c>
      <c r="GP29" s="474" t="str">
        <f t="shared" si="385"/>
        <v/>
      </c>
      <c r="GQ29" s="475" t="str">
        <f t="shared" si="386"/>
        <v/>
      </c>
      <c r="GR29" s="471"/>
      <c r="GS29" s="472"/>
      <c r="GT29" s="497" t="str">
        <f t="shared" si="387"/>
        <v/>
      </c>
      <c r="GU29" s="474" t="str">
        <f t="shared" si="388"/>
        <v/>
      </c>
      <c r="GV29" s="475" t="str">
        <f t="shared" si="389"/>
        <v/>
      </c>
      <c r="GW29" s="471"/>
      <c r="GX29" s="472"/>
      <c r="GY29" s="497" t="str">
        <f t="shared" si="390"/>
        <v/>
      </c>
      <c r="GZ29" s="474" t="str">
        <f t="shared" si="391"/>
        <v/>
      </c>
      <c r="HA29" s="475" t="str">
        <f t="shared" si="392"/>
        <v/>
      </c>
      <c r="HB29" s="471"/>
      <c r="HC29" s="472"/>
      <c r="HD29" s="497" t="str">
        <f t="shared" si="393"/>
        <v/>
      </c>
      <c r="HE29" s="474" t="str">
        <f t="shared" si="394"/>
        <v/>
      </c>
      <c r="HF29" s="475" t="str">
        <f t="shared" si="395"/>
        <v/>
      </c>
      <c r="HG29" s="471"/>
      <c r="HH29" s="472"/>
      <c r="HI29" s="497" t="str">
        <f t="shared" si="396"/>
        <v/>
      </c>
      <c r="HJ29" s="474" t="str">
        <f t="shared" si="397"/>
        <v/>
      </c>
      <c r="HK29" s="475" t="str">
        <f t="shared" si="398"/>
        <v/>
      </c>
      <c r="HL29" s="471"/>
      <c r="HM29" s="472"/>
      <c r="HN29" s="497" t="str">
        <f t="shared" si="399"/>
        <v/>
      </c>
      <c r="HO29" s="474" t="str">
        <f t="shared" si="400"/>
        <v/>
      </c>
      <c r="HP29" s="475" t="str">
        <f t="shared" si="401"/>
        <v/>
      </c>
      <c r="HQ29" s="471"/>
      <c r="HR29" s="472"/>
      <c r="HS29" s="497" t="str">
        <f t="shared" si="402"/>
        <v/>
      </c>
      <c r="HT29" s="474" t="str">
        <f t="shared" si="403"/>
        <v/>
      </c>
      <c r="HU29" s="475" t="str">
        <f t="shared" si="404"/>
        <v/>
      </c>
      <c r="HV29" s="471"/>
      <c r="HW29" s="472"/>
      <c r="HX29" s="497" t="str">
        <f t="shared" si="405"/>
        <v/>
      </c>
      <c r="HY29" s="474" t="str">
        <f t="shared" si="406"/>
        <v/>
      </c>
      <c r="HZ29" s="475" t="str">
        <f t="shared" si="407"/>
        <v/>
      </c>
      <c r="IA29" s="471"/>
      <c r="IB29" s="472"/>
      <c r="IC29" s="497" t="str">
        <f t="shared" si="408"/>
        <v/>
      </c>
      <c r="ID29" s="474" t="str">
        <f t="shared" si="409"/>
        <v/>
      </c>
      <c r="IE29" s="475" t="str">
        <f t="shared" si="410"/>
        <v/>
      </c>
      <c r="IF29" s="471"/>
      <c r="IG29" s="472"/>
      <c r="IH29" s="497" t="str">
        <f t="shared" si="411"/>
        <v/>
      </c>
      <c r="II29" s="474" t="str">
        <f t="shared" si="412"/>
        <v/>
      </c>
      <c r="IJ29" s="475" t="str">
        <f t="shared" si="413"/>
        <v/>
      </c>
      <c r="IK29" s="471"/>
      <c r="IL29" s="472"/>
      <c r="IM29" s="497" t="str">
        <f t="shared" si="414"/>
        <v/>
      </c>
      <c r="IN29" s="474" t="str">
        <f t="shared" si="415"/>
        <v/>
      </c>
      <c r="IO29" s="475" t="str">
        <f t="shared" si="416"/>
        <v/>
      </c>
      <c r="IP29" s="471"/>
      <c r="IQ29" s="472"/>
      <c r="IR29" s="497" t="str">
        <f t="shared" si="417"/>
        <v/>
      </c>
      <c r="IS29" s="474" t="str">
        <f t="shared" si="418"/>
        <v/>
      </c>
      <c r="IT29" s="475" t="str">
        <f t="shared" si="419"/>
        <v/>
      </c>
      <c r="IU29" s="471"/>
      <c r="IV29" s="472"/>
      <c r="IW29" s="497" t="str">
        <f t="shared" si="420"/>
        <v/>
      </c>
      <c r="IX29" s="474" t="str">
        <f t="shared" si="421"/>
        <v/>
      </c>
      <c r="IY29" s="475" t="str">
        <f t="shared" si="422"/>
        <v/>
      </c>
      <c r="IZ29" s="471"/>
      <c r="JA29" s="472"/>
      <c r="JB29" s="497" t="str">
        <f t="shared" si="423"/>
        <v/>
      </c>
      <c r="JC29" s="474" t="str">
        <f t="shared" si="424"/>
        <v/>
      </c>
      <c r="JD29" s="475" t="str">
        <f t="shared" si="425"/>
        <v/>
      </c>
      <c r="JE29" s="471"/>
      <c r="JF29" s="472"/>
      <c r="JG29" s="497" t="str">
        <f t="shared" si="426"/>
        <v/>
      </c>
      <c r="JH29" s="474" t="str">
        <f t="shared" si="427"/>
        <v/>
      </c>
      <c r="JI29" s="475" t="str">
        <f t="shared" si="428"/>
        <v/>
      </c>
      <c r="JJ29" s="471"/>
      <c r="JK29" s="472"/>
      <c r="JL29" s="497" t="str">
        <f t="shared" si="429"/>
        <v/>
      </c>
      <c r="JM29" s="474" t="str">
        <f t="shared" si="430"/>
        <v/>
      </c>
      <c r="JN29" s="475" t="str">
        <f t="shared" si="431"/>
        <v/>
      </c>
      <c r="JO29" s="471"/>
      <c r="JP29" s="472"/>
      <c r="JQ29" s="497" t="str">
        <f t="shared" si="432"/>
        <v/>
      </c>
      <c r="JR29" s="474" t="str">
        <f t="shared" si="433"/>
        <v/>
      </c>
      <c r="JS29" s="475" t="str">
        <f t="shared" si="434"/>
        <v/>
      </c>
      <c r="JT29" s="471"/>
      <c r="JU29" s="472"/>
      <c r="JV29" s="497" t="str">
        <f t="shared" si="435"/>
        <v/>
      </c>
      <c r="JW29" s="474" t="str">
        <f t="shared" si="436"/>
        <v/>
      </c>
      <c r="JX29" s="475" t="str">
        <f t="shared" si="437"/>
        <v/>
      </c>
      <c r="JY29" s="471"/>
      <c r="JZ29" s="472"/>
      <c r="KA29" s="497" t="str">
        <f t="shared" si="438"/>
        <v/>
      </c>
      <c r="KB29" s="474" t="str">
        <f t="shared" si="439"/>
        <v/>
      </c>
      <c r="KC29" s="475" t="str">
        <f t="shared" si="440"/>
        <v/>
      </c>
      <c r="KD29" s="471"/>
      <c r="KE29" s="472"/>
      <c r="KF29" s="497" t="str">
        <f t="shared" si="441"/>
        <v/>
      </c>
      <c r="KG29" s="474" t="str">
        <f t="shared" si="442"/>
        <v/>
      </c>
      <c r="KH29" s="475" t="str">
        <f t="shared" si="443"/>
        <v/>
      </c>
      <c r="KI29" s="471"/>
      <c r="KJ29" s="472"/>
      <c r="KK29" s="497" t="str">
        <f t="shared" si="444"/>
        <v/>
      </c>
      <c r="KL29" s="474" t="str">
        <f t="shared" si="445"/>
        <v/>
      </c>
      <c r="KM29" s="475" t="str">
        <f t="shared" si="446"/>
        <v/>
      </c>
      <c r="KN29" s="471"/>
      <c r="KO29" s="472"/>
      <c r="KP29" s="497" t="str">
        <f t="shared" si="447"/>
        <v/>
      </c>
      <c r="KQ29" s="474" t="str">
        <f t="shared" si="448"/>
        <v/>
      </c>
      <c r="KR29" s="475" t="str">
        <f t="shared" si="449"/>
        <v/>
      </c>
      <c r="KS29" s="471"/>
      <c r="KT29" s="472"/>
      <c r="KU29" s="497" t="str">
        <f t="shared" si="450"/>
        <v/>
      </c>
      <c r="KV29" s="474" t="str">
        <f t="shared" si="451"/>
        <v/>
      </c>
      <c r="KW29" s="475" t="str">
        <f t="shared" si="452"/>
        <v/>
      </c>
      <c r="KX29" s="471"/>
      <c r="KY29" s="472"/>
      <c r="KZ29" s="497" t="str">
        <f t="shared" si="453"/>
        <v/>
      </c>
      <c r="LA29" s="474" t="str">
        <f t="shared" si="454"/>
        <v/>
      </c>
      <c r="LB29" s="475" t="str">
        <f t="shared" si="455"/>
        <v/>
      </c>
      <c r="LC29" s="471"/>
      <c r="LD29" s="472"/>
      <c r="LE29" s="497" t="str">
        <f t="shared" si="456"/>
        <v/>
      </c>
      <c r="LF29" s="474" t="str">
        <f t="shared" si="457"/>
        <v/>
      </c>
      <c r="LG29" s="475" t="str">
        <f t="shared" si="458"/>
        <v/>
      </c>
      <c r="LH29" s="471"/>
      <c r="LI29" s="472"/>
      <c r="LJ29" s="497" t="str">
        <f t="shared" si="459"/>
        <v/>
      </c>
      <c r="LK29" s="474" t="str">
        <f t="shared" si="460"/>
        <v/>
      </c>
      <c r="LL29" s="475" t="str">
        <f t="shared" si="461"/>
        <v/>
      </c>
      <c r="LM29" s="471"/>
      <c r="LN29" s="472"/>
      <c r="LO29" s="497" t="str">
        <f t="shared" si="462"/>
        <v/>
      </c>
      <c r="LP29" s="474" t="str">
        <f t="shared" si="463"/>
        <v/>
      </c>
      <c r="LQ29" s="475" t="str">
        <f t="shared" si="464"/>
        <v/>
      </c>
      <c r="LR29" s="471"/>
      <c r="LS29" s="472"/>
      <c r="LT29" s="497" t="str">
        <f t="shared" si="465"/>
        <v/>
      </c>
      <c r="LU29" s="474" t="str">
        <f t="shared" si="466"/>
        <v/>
      </c>
      <c r="LV29" s="475" t="str">
        <f t="shared" si="467"/>
        <v/>
      </c>
      <c r="LW29" s="471"/>
      <c r="LX29" s="472"/>
      <c r="LY29" s="497" t="str">
        <f t="shared" si="468"/>
        <v/>
      </c>
      <c r="LZ29" s="474" t="str">
        <f t="shared" si="469"/>
        <v/>
      </c>
      <c r="MA29" s="475" t="str">
        <f t="shared" si="470"/>
        <v/>
      </c>
      <c r="MB29" s="471"/>
      <c r="MC29" s="472"/>
      <c r="MD29" s="497" t="str">
        <f t="shared" si="471"/>
        <v/>
      </c>
      <c r="ME29" s="474" t="str">
        <f t="shared" si="472"/>
        <v/>
      </c>
      <c r="MF29" s="475" t="str">
        <f t="shared" si="473"/>
        <v/>
      </c>
      <c r="MG29" s="471"/>
      <c r="MH29" s="472"/>
      <c r="MI29" s="497" t="str">
        <f t="shared" si="474"/>
        <v/>
      </c>
      <c r="MJ29" s="474" t="str">
        <f t="shared" si="475"/>
        <v/>
      </c>
      <c r="MK29" s="475" t="str">
        <f t="shared" si="476"/>
        <v/>
      </c>
      <c r="ML29" s="471"/>
      <c r="MM29" s="472"/>
      <c r="MN29" s="497" t="str">
        <f t="shared" si="477"/>
        <v/>
      </c>
      <c r="MO29" s="474" t="str">
        <f t="shared" si="478"/>
        <v/>
      </c>
      <c r="MP29" s="475" t="str">
        <f t="shared" si="479"/>
        <v/>
      </c>
      <c r="MQ29" s="471"/>
      <c r="MR29" s="472"/>
      <c r="MS29" s="497" t="str">
        <f t="shared" si="480"/>
        <v/>
      </c>
      <c r="MT29" s="474" t="str">
        <f t="shared" si="481"/>
        <v/>
      </c>
      <c r="MU29" s="475" t="str">
        <f t="shared" si="482"/>
        <v/>
      </c>
      <c r="MV29" s="471"/>
      <c r="MW29" s="472"/>
      <c r="MX29" s="497" t="str">
        <f t="shared" si="483"/>
        <v/>
      </c>
      <c r="MY29" s="474" t="str">
        <f t="shared" si="484"/>
        <v/>
      </c>
      <c r="MZ29" s="475" t="str">
        <f t="shared" si="485"/>
        <v/>
      </c>
      <c r="NA29" s="471"/>
      <c r="NB29" s="472"/>
      <c r="NC29" s="497" t="str">
        <f t="shared" si="486"/>
        <v/>
      </c>
      <c r="ND29" s="474" t="str">
        <f t="shared" si="487"/>
        <v/>
      </c>
      <c r="NE29" s="475" t="str">
        <f t="shared" si="488"/>
        <v/>
      </c>
      <c r="NF29" s="471"/>
      <c r="NG29" s="472"/>
      <c r="NH29" s="497" t="str">
        <f t="shared" si="489"/>
        <v/>
      </c>
      <c r="NI29" s="474" t="str">
        <f t="shared" si="490"/>
        <v/>
      </c>
      <c r="NJ29" s="475" t="str">
        <f t="shared" si="491"/>
        <v/>
      </c>
      <c r="NK29" s="471"/>
      <c r="NL29" s="472"/>
      <c r="NM29" s="497" t="str">
        <f t="shared" si="492"/>
        <v/>
      </c>
      <c r="NN29" s="474" t="str">
        <f t="shared" si="493"/>
        <v/>
      </c>
      <c r="NO29" s="475" t="str">
        <f t="shared" si="494"/>
        <v/>
      </c>
      <c r="NP29" s="471"/>
      <c r="NQ29" s="472"/>
      <c r="NR29" s="497" t="str">
        <f t="shared" si="495"/>
        <v/>
      </c>
      <c r="NS29" s="474" t="str">
        <f t="shared" si="496"/>
        <v/>
      </c>
      <c r="NT29" s="475" t="str">
        <f t="shared" si="497"/>
        <v/>
      </c>
      <c r="NU29" s="471"/>
      <c r="NV29" s="472"/>
      <c r="NW29" s="497" t="str">
        <f t="shared" si="498"/>
        <v/>
      </c>
      <c r="NX29" s="474" t="str">
        <f t="shared" si="499"/>
        <v/>
      </c>
      <c r="NY29" s="475" t="str">
        <f t="shared" si="500"/>
        <v/>
      </c>
      <c r="NZ29" s="471"/>
      <c r="OA29" s="472"/>
      <c r="OB29" s="497" t="str">
        <f t="shared" si="501"/>
        <v/>
      </c>
      <c r="OC29" s="474" t="str">
        <f t="shared" si="502"/>
        <v/>
      </c>
      <c r="OD29" s="475" t="str">
        <f t="shared" si="503"/>
        <v/>
      </c>
      <c r="OE29" s="471"/>
      <c r="OF29" s="472"/>
      <c r="OG29" s="497" t="str">
        <f t="shared" si="504"/>
        <v/>
      </c>
      <c r="OH29" s="474" t="str">
        <f t="shared" si="505"/>
        <v/>
      </c>
      <c r="OI29" s="475" t="str">
        <f t="shared" si="506"/>
        <v/>
      </c>
      <c r="OJ29" s="471"/>
      <c r="OK29" s="472"/>
      <c r="OL29" s="497" t="str">
        <f t="shared" si="507"/>
        <v/>
      </c>
      <c r="OM29" s="474" t="str">
        <f t="shared" si="508"/>
        <v/>
      </c>
      <c r="ON29" s="475" t="str">
        <f t="shared" si="509"/>
        <v/>
      </c>
      <c r="OO29" s="471"/>
      <c r="OP29" s="472"/>
      <c r="OQ29" s="497" t="str">
        <f t="shared" si="510"/>
        <v/>
      </c>
      <c r="OR29" s="474" t="str">
        <f t="shared" si="511"/>
        <v/>
      </c>
      <c r="OS29" s="475" t="str">
        <f t="shared" si="512"/>
        <v/>
      </c>
      <c r="OT29" s="471"/>
      <c r="OU29" s="472"/>
      <c r="OV29" s="497" t="str">
        <f t="shared" si="513"/>
        <v/>
      </c>
      <c r="OW29" s="474" t="str">
        <f t="shared" si="514"/>
        <v/>
      </c>
      <c r="OX29" s="475" t="str">
        <f t="shared" si="515"/>
        <v/>
      </c>
      <c r="OY29" s="471"/>
      <c r="OZ29" s="472"/>
      <c r="PA29" s="497" t="str">
        <f t="shared" si="516"/>
        <v/>
      </c>
      <c r="PB29" s="474" t="str">
        <f t="shared" si="517"/>
        <v/>
      </c>
      <c r="PC29" s="475" t="str">
        <f t="shared" si="518"/>
        <v/>
      </c>
      <c r="PD29" s="471"/>
      <c r="PE29" s="472"/>
      <c r="PF29" s="497" t="str">
        <f t="shared" si="519"/>
        <v/>
      </c>
      <c r="PG29" s="474" t="str">
        <f t="shared" si="520"/>
        <v/>
      </c>
      <c r="PH29" s="475" t="str">
        <f t="shared" si="521"/>
        <v/>
      </c>
      <c r="PI29" s="471"/>
      <c r="PJ29" s="472"/>
      <c r="PK29" s="497" t="str">
        <f t="shared" si="522"/>
        <v/>
      </c>
      <c r="PL29" s="474" t="str">
        <f t="shared" si="523"/>
        <v/>
      </c>
      <c r="PM29" s="475" t="str">
        <f t="shared" si="524"/>
        <v/>
      </c>
      <c r="PN29" s="471"/>
      <c r="PO29" s="472"/>
      <c r="PP29" s="497" t="str">
        <f t="shared" si="525"/>
        <v/>
      </c>
      <c r="PQ29" s="474" t="str">
        <f t="shared" si="526"/>
        <v/>
      </c>
      <c r="PR29" s="475" t="str">
        <f t="shared" si="527"/>
        <v/>
      </c>
      <c r="PS29" s="471"/>
      <c r="PT29" s="472"/>
      <c r="PU29" s="497" t="str">
        <f t="shared" si="528"/>
        <v/>
      </c>
      <c r="PV29" s="474" t="str">
        <f t="shared" si="529"/>
        <v/>
      </c>
      <c r="PW29" s="475" t="str">
        <f t="shared" si="530"/>
        <v/>
      </c>
      <c r="PX29" s="471"/>
      <c r="PY29" s="472"/>
      <c r="PZ29" s="497" t="str">
        <f t="shared" si="531"/>
        <v/>
      </c>
      <c r="QA29" s="474" t="str">
        <f t="shared" si="532"/>
        <v/>
      </c>
      <c r="QB29" s="475" t="str">
        <f t="shared" si="533"/>
        <v/>
      </c>
      <c r="QC29" s="471"/>
      <c r="QD29" s="472"/>
      <c r="QE29" s="497" t="str">
        <f t="shared" si="534"/>
        <v/>
      </c>
      <c r="QF29" s="474" t="str">
        <f t="shared" si="535"/>
        <v/>
      </c>
      <c r="QG29" s="475" t="str">
        <f t="shared" si="536"/>
        <v/>
      </c>
      <c r="QH29" s="471"/>
      <c r="QI29" s="472"/>
      <c r="QJ29" s="497" t="str">
        <f t="shared" si="537"/>
        <v/>
      </c>
      <c r="QK29" s="474" t="str">
        <f t="shared" si="538"/>
        <v/>
      </c>
      <c r="QL29" s="475" t="str">
        <f t="shared" si="539"/>
        <v/>
      </c>
      <c r="QM29" s="474"/>
    </row>
    <row r="30" spans="1:455" ht="76.5" customHeight="1">
      <c r="A30" s="953" t="s">
        <v>420</v>
      </c>
      <c r="B30" s="468" t="s">
        <v>740</v>
      </c>
      <c r="C30" s="469" t="s">
        <v>407</v>
      </c>
      <c r="D30" s="470">
        <v>42400</v>
      </c>
      <c r="E30" s="471"/>
      <c r="F30" s="472"/>
      <c r="G30" s="497" t="str">
        <f t="shared" si="270"/>
        <v/>
      </c>
      <c r="H30" s="474" t="str">
        <f t="shared" si="271"/>
        <v/>
      </c>
      <c r="I30" s="475" t="str">
        <f t="shared" si="272"/>
        <v/>
      </c>
      <c r="J30" s="471"/>
      <c r="K30" s="472"/>
      <c r="L30" s="497" t="str">
        <f t="shared" si="273"/>
        <v/>
      </c>
      <c r="M30" s="474" t="str">
        <f t="shared" si="274"/>
        <v/>
      </c>
      <c r="N30" s="475" t="str">
        <f t="shared" si="275"/>
        <v/>
      </c>
      <c r="O30" s="471"/>
      <c r="P30" s="472"/>
      <c r="Q30" s="497" t="str">
        <f t="shared" si="276"/>
        <v/>
      </c>
      <c r="R30" s="474" t="str">
        <f t="shared" si="277"/>
        <v/>
      </c>
      <c r="S30" s="475" t="str">
        <f t="shared" si="278"/>
        <v/>
      </c>
      <c r="T30" s="471"/>
      <c r="U30" s="472"/>
      <c r="V30" s="497" t="str">
        <f t="shared" si="279"/>
        <v/>
      </c>
      <c r="W30" s="474" t="str">
        <f t="shared" si="280"/>
        <v/>
      </c>
      <c r="X30" s="475" t="str">
        <f t="shared" si="281"/>
        <v/>
      </c>
      <c r="Y30" s="471"/>
      <c r="Z30" s="472"/>
      <c r="AA30" s="497" t="str">
        <f t="shared" si="282"/>
        <v/>
      </c>
      <c r="AB30" s="474" t="str">
        <f t="shared" si="283"/>
        <v/>
      </c>
      <c r="AC30" s="475" t="str">
        <f t="shared" si="284"/>
        <v/>
      </c>
      <c r="AD30" s="471"/>
      <c r="AE30" s="472"/>
      <c r="AF30" s="497" t="str">
        <f t="shared" si="285"/>
        <v/>
      </c>
      <c r="AG30" s="474" t="str">
        <f t="shared" si="286"/>
        <v/>
      </c>
      <c r="AH30" s="475" t="str">
        <f t="shared" si="287"/>
        <v/>
      </c>
      <c r="AI30" s="471"/>
      <c r="AJ30" s="472"/>
      <c r="AK30" s="497" t="str">
        <f t="shared" si="288"/>
        <v/>
      </c>
      <c r="AL30" s="474" t="str">
        <f t="shared" si="289"/>
        <v/>
      </c>
      <c r="AM30" s="475" t="str">
        <f t="shared" si="290"/>
        <v/>
      </c>
      <c r="AN30" s="471"/>
      <c r="AO30" s="472"/>
      <c r="AP30" s="497" t="str">
        <f t="shared" si="291"/>
        <v/>
      </c>
      <c r="AQ30" s="474" t="str">
        <f t="shared" si="292"/>
        <v/>
      </c>
      <c r="AR30" s="475" t="str">
        <f t="shared" si="293"/>
        <v/>
      </c>
      <c r="AS30" s="471"/>
      <c r="AT30" s="472"/>
      <c r="AU30" s="497" t="str">
        <f t="shared" si="294"/>
        <v/>
      </c>
      <c r="AV30" s="474" t="str">
        <f t="shared" si="295"/>
        <v/>
      </c>
      <c r="AW30" s="475" t="str">
        <f t="shared" si="296"/>
        <v/>
      </c>
      <c r="AX30" s="471"/>
      <c r="AY30" s="472"/>
      <c r="AZ30" s="497" t="str">
        <f t="shared" si="297"/>
        <v/>
      </c>
      <c r="BA30" s="474" t="str">
        <f t="shared" si="298"/>
        <v/>
      </c>
      <c r="BB30" s="475" t="str">
        <f t="shared" si="299"/>
        <v/>
      </c>
      <c r="BC30" s="471"/>
      <c r="BD30" s="472"/>
      <c r="BE30" s="497" t="str">
        <f t="shared" si="300"/>
        <v/>
      </c>
      <c r="BF30" s="474" t="str">
        <f t="shared" si="301"/>
        <v/>
      </c>
      <c r="BG30" s="475" t="str">
        <f t="shared" si="302"/>
        <v/>
      </c>
      <c r="BH30" s="471"/>
      <c r="BI30" s="472"/>
      <c r="BJ30" s="497" t="str">
        <f t="shared" si="303"/>
        <v/>
      </c>
      <c r="BK30" s="474" t="str">
        <f t="shared" si="304"/>
        <v/>
      </c>
      <c r="BL30" s="475" t="str">
        <f t="shared" si="305"/>
        <v/>
      </c>
      <c r="BM30" s="471"/>
      <c r="BN30" s="472"/>
      <c r="BO30" s="497" t="str">
        <f t="shared" si="306"/>
        <v/>
      </c>
      <c r="BP30" s="474" t="str">
        <f t="shared" si="307"/>
        <v/>
      </c>
      <c r="BQ30" s="475" t="str">
        <f t="shared" si="308"/>
        <v/>
      </c>
      <c r="BR30" s="471"/>
      <c r="BS30" s="472"/>
      <c r="BT30" s="497" t="str">
        <f t="shared" si="309"/>
        <v/>
      </c>
      <c r="BU30" s="474" t="str">
        <f t="shared" si="310"/>
        <v/>
      </c>
      <c r="BV30" s="475" t="str">
        <f t="shared" si="311"/>
        <v/>
      </c>
      <c r="BW30" s="471"/>
      <c r="BX30" s="472"/>
      <c r="BY30" s="497" t="str">
        <f t="shared" si="312"/>
        <v/>
      </c>
      <c r="BZ30" s="474" t="str">
        <f t="shared" si="313"/>
        <v/>
      </c>
      <c r="CA30" s="475" t="str">
        <f t="shared" si="314"/>
        <v/>
      </c>
      <c r="CB30" s="471"/>
      <c r="CC30" s="472"/>
      <c r="CD30" s="497" t="str">
        <f t="shared" si="315"/>
        <v/>
      </c>
      <c r="CE30" s="474" t="str">
        <f t="shared" si="316"/>
        <v/>
      </c>
      <c r="CF30" s="475" t="str">
        <f t="shared" si="317"/>
        <v/>
      </c>
      <c r="CG30" s="471"/>
      <c r="CH30" s="472"/>
      <c r="CI30" s="497" t="str">
        <f t="shared" si="318"/>
        <v/>
      </c>
      <c r="CJ30" s="474" t="str">
        <f t="shared" si="319"/>
        <v/>
      </c>
      <c r="CK30" s="475" t="str">
        <f t="shared" si="320"/>
        <v/>
      </c>
      <c r="CL30" s="471"/>
      <c r="CM30" s="472"/>
      <c r="CN30" s="497" t="str">
        <f t="shared" si="321"/>
        <v/>
      </c>
      <c r="CO30" s="474" t="str">
        <f t="shared" si="322"/>
        <v/>
      </c>
      <c r="CP30" s="475" t="str">
        <f t="shared" si="323"/>
        <v/>
      </c>
      <c r="CQ30" s="471"/>
      <c r="CR30" s="472"/>
      <c r="CS30" s="497" t="str">
        <f t="shared" si="324"/>
        <v/>
      </c>
      <c r="CT30" s="474" t="str">
        <f t="shared" si="325"/>
        <v/>
      </c>
      <c r="CU30" s="475" t="str">
        <f t="shared" si="326"/>
        <v/>
      </c>
      <c r="CV30" s="471"/>
      <c r="CW30" s="472"/>
      <c r="CX30" s="497" t="str">
        <f t="shared" si="327"/>
        <v/>
      </c>
      <c r="CY30" s="474" t="str">
        <f t="shared" si="328"/>
        <v/>
      </c>
      <c r="CZ30" s="475" t="str">
        <f t="shared" si="329"/>
        <v/>
      </c>
      <c r="DA30" s="471"/>
      <c r="DB30" s="472"/>
      <c r="DC30" s="497" t="str">
        <f t="shared" si="330"/>
        <v/>
      </c>
      <c r="DD30" s="474" t="str">
        <f t="shared" si="331"/>
        <v/>
      </c>
      <c r="DE30" s="475" t="str">
        <f t="shared" si="332"/>
        <v/>
      </c>
      <c r="DF30" s="471"/>
      <c r="DG30" s="472"/>
      <c r="DH30" s="497" t="str">
        <f t="shared" si="333"/>
        <v/>
      </c>
      <c r="DI30" s="474" t="str">
        <f t="shared" si="334"/>
        <v/>
      </c>
      <c r="DJ30" s="475" t="str">
        <f t="shared" si="335"/>
        <v/>
      </c>
      <c r="DK30" s="471"/>
      <c r="DL30" s="472"/>
      <c r="DM30" s="497" t="str">
        <f t="shared" si="336"/>
        <v/>
      </c>
      <c r="DN30" s="474" t="str">
        <f t="shared" si="337"/>
        <v/>
      </c>
      <c r="DO30" s="475" t="str">
        <f t="shared" si="338"/>
        <v/>
      </c>
      <c r="DP30" s="471"/>
      <c r="DQ30" s="472"/>
      <c r="DR30" s="497" t="str">
        <f t="shared" si="339"/>
        <v/>
      </c>
      <c r="DS30" s="474" t="str">
        <f t="shared" si="340"/>
        <v/>
      </c>
      <c r="DT30" s="475" t="str">
        <f t="shared" si="341"/>
        <v/>
      </c>
      <c r="DU30" s="471"/>
      <c r="DV30" s="472"/>
      <c r="DW30" s="497" t="str">
        <f t="shared" si="342"/>
        <v/>
      </c>
      <c r="DX30" s="474" t="str">
        <f t="shared" si="343"/>
        <v/>
      </c>
      <c r="DY30" s="475" t="str">
        <f t="shared" si="344"/>
        <v/>
      </c>
      <c r="DZ30" s="471"/>
      <c r="EA30" s="472"/>
      <c r="EB30" s="497" t="str">
        <f t="shared" si="345"/>
        <v/>
      </c>
      <c r="EC30" s="474" t="str">
        <f t="shared" si="346"/>
        <v/>
      </c>
      <c r="ED30" s="475" t="str">
        <f t="shared" si="347"/>
        <v/>
      </c>
      <c r="EE30" s="471"/>
      <c r="EF30" s="472"/>
      <c r="EG30" s="497" t="str">
        <f t="shared" si="348"/>
        <v/>
      </c>
      <c r="EH30" s="474" t="str">
        <f t="shared" si="349"/>
        <v/>
      </c>
      <c r="EI30" s="475" t="str">
        <f t="shared" si="350"/>
        <v/>
      </c>
      <c r="EJ30" s="471"/>
      <c r="EK30" s="472"/>
      <c r="EL30" s="497" t="str">
        <f t="shared" si="351"/>
        <v/>
      </c>
      <c r="EM30" s="474" t="str">
        <f t="shared" si="352"/>
        <v/>
      </c>
      <c r="EN30" s="475" t="str">
        <f t="shared" si="353"/>
        <v/>
      </c>
      <c r="EO30" s="471"/>
      <c r="EP30" s="472"/>
      <c r="EQ30" s="497" t="str">
        <f t="shared" si="354"/>
        <v/>
      </c>
      <c r="ER30" s="474" t="str">
        <f t="shared" si="355"/>
        <v/>
      </c>
      <c r="ES30" s="475" t="str">
        <f t="shared" si="356"/>
        <v/>
      </c>
      <c r="ET30" s="471"/>
      <c r="EU30" s="472"/>
      <c r="EV30" s="497" t="str">
        <f t="shared" si="357"/>
        <v/>
      </c>
      <c r="EW30" s="474" t="str">
        <f t="shared" si="358"/>
        <v/>
      </c>
      <c r="EX30" s="475" t="str">
        <f t="shared" si="359"/>
        <v/>
      </c>
      <c r="EY30" s="471"/>
      <c r="EZ30" s="472"/>
      <c r="FA30" s="497" t="str">
        <f t="shared" si="360"/>
        <v/>
      </c>
      <c r="FB30" s="474" t="str">
        <f t="shared" si="361"/>
        <v/>
      </c>
      <c r="FC30" s="475" t="str">
        <f t="shared" si="362"/>
        <v/>
      </c>
      <c r="FD30" s="471"/>
      <c r="FE30" s="472"/>
      <c r="FF30" s="497" t="str">
        <f t="shared" si="363"/>
        <v/>
      </c>
      <c r="FG30" s="474" t="str">
        <f t="shared" si="364"/>
        <v/>
      </c>
      <c r="FH30" s="475" t="str">
        <f t="shared" si="365"/>
        <v/>
      </c>
      <c r="FI30" s="471"/>
      <c r="FJ30" s="472"/>
      <c r="FK30" s="497" t="str">
        <f t="shared" si="366"/>
        <v/>
      </c>
      <c r="FL30" s="474" t="str">
        <f t="shared" si="367"/>
        <v/>
      </c>
      <c r="FM30" s="475" t="str">
        <f t="shared" si="368"/>
        <v/>
      </c>
      <c r="FN30" s="471"/>
      <c r="FO30" s="472"/>
      <c r="FP30" s="497" t="str">
        <f t="shared" si="369"/>
        <v/>
      </c>
      <c r="FQ30" s="474" t="str">
        <f t="shared" si="370"/>
        <v/>
      </c>
      <c r="FR30" s="475" t="str">
        <f t="shared" si="371"/>
        <v/>
      </c>
      <c r="FS30" s="471"/>
      <c r="FT30" s="472"/>
      <c r="FU30" s="497" t="str">
        <f t="shared" si="372"/>
        <v/>
      </c>
      <c r="FV30" s="474" t="str">
        <f t="shared" si="373"/>
        <v/>
      </c>
      <c r="FW30" s="475" t="str">
        <f t="shared" si="374"/>
        <v/>
      </c>
      <c r="FX30" s="471"/>
      <c r="FY30" s="472"/>
      <c r="FZ30" s="497" t="str">
        <f t="shared" si="375"/>
        <v/>
      </c>
      <c r="GA30" s="474" t="str">
        <f t="shared" si="376"/>
        <v/>
      </c>
      <c r="GB30" s="475" t="str">
        <f t="shared" si="377"/>
        <v/>
      </c>
      <c r="GC30" s="471"/>
      <c r="GD30" s="472"/>
      <c r="GE30" s="497" t="str">
        <f t="shared" si="378"/>
        <v/>
      </c>
      <c r="GF30" s="474" t="str">
        <f t="shared" si="379"/>
        <v/>
      </c>
      <c r="GG30" s="475" t="str">
        <f t="shared" si="380"/>
        <v/>
      </c>
      <c r="GH30" s="471"/>
      <c r="GI30" s="472"/>
      <c r="GJ30" s="497" t="str">
        <f t="shared" si="381"/>
        <v/>
      </c>
      <c r="GK30" s="474" t="str">
        <f t="shared" si="382"/>
        <v/>
      </c>
      <c r="GL30" s="475" t="str">
        <f t="shared" si="383"/>
        <v/>
      </c>
      <c r="GM30" s="471"/>
      <c r="GN30" s="472"/>
      <c r="GO30" s="497" t="str">
        <f t="shared" si="384"/>
        <v/>
      </c>
      <c r="GP30" s="474" t="str">
        <f t="shared" si="385"/>
        <v/>
      </c>
      <c r="GQ30" s="475" t="str">
        <f t="shared" si="386"/>
        <v/>
      </c>
      <c r="GR30" s="471"/>
      <c r="GS30" s="472"/>
      <c r="GT30" s="497" t="str">
        <f t="shared" si="387"/>
        <v/>
      </c>
      <c r="GU30" s="474" t="str">
        <f t="shared" si="388"/>
        <v/>
      </c>
      <c r="GV30" s="475" t="str">
        <f t="shared" si="389"/>
        <v/>
      </c>
      <c r="GW30" s="471"/>
      <c r="GX30" s="472"/>
      <c r="GY30" s="497" t="str">
        <f t="shared" si="390"/>
        <v/>
      </c>
      <c r="GZ30" s="474" t="str">
        <f t="shared" si="391"/>
        <v/>
      </c>
      <c r="HA30" s="475" t="str">
        <f t="shared" si="392"/>
        <v/>
      </c>
      <c r="HB30" s="471"/>
      <c r="HC30" s="472"/>
      <c r="HD30" s="497" t="str">
        <f t="shared" si="393"/>
        <v/>
      </c>
      <c r="HE30" s="474" t="str">
        <f t="shared" si="394"/>
        <v/>
      </c>
      <c r="HF30" s="475" t="str">
        <f t="shared" si="395"/>
        <v/>
      </c>
      <c r="HG30" s="471"/>
      <c r="HH30" s="472"/>
      <c r="HI30" s="497" t="str">
        <f t="shared" si="396"/>
        <v/>
      </c>
      <c r="HJ30" s="474" t="str">
        <f t="shared" si="397"/>
        <v/>
      </c>
      <c r="HK30" s="475" t="str">
        <f t="shared" si="398"/>
        <v/>
      </c>
      <c r="HL30" s="471"/>
      <c r="HM30" s="472"/>
      <c r="HN30" s="497" t="str">
        <f t="shared" si="399"/>
        <v/>
      </c>
      <c r="HO30" s="474" t="str">
        <f t="shared" si="400"/>
        <v/>
      </c>
      <c r="HP30" s="475" t="str">
        <f t="shared" si="401"/>
        <v/>
      </c>
      <c r="HQ30" s="471"/>
      <c r="HR30" s="472"/>
      <c r="HS30" s="497" t="str">
        <f t="shared" si="402"/>
        <v/>
      </c>
      <c r="HT30" s="474" t="str">
        <f t="shared" si="403"/>
        <v/>
      </c>
      <c r="HU30" s="475" t="str">
        <f t="shared" si="404"/>
        <v/>
      </c>
      <c r="HV30" s="471"/>
      <c r="HW30" s="472"/>
      <c r="HX30" s="497" t="str">
        <f t="shared" si="405"/>
        <v/>
      </c>
      <c r="HY30" s="474" t="str">
        <f t="shared" si="406"/>
        <v/>
      </c>
      <c r="HZ30" s="475" t="str">
        <f t="shared" si="407"/>
        <v/>
      </c>
      <c r="IA30" s="471"/>
      <c r="IB30" s="472"/>
      <c r="IC30" s="497" t="str">
        <f t="shared" si="408"/>
        <v/>
      </c>
      <c r="ID30" s="474" t="str">
        <f t="shared" si="409"/>
        <v/>
      </c>
      <c r="IE30" s="475" t="str">
        <f t="shared" si="410"/>
        <v/>
      </c>
      <c r="IF30" s="471"/>
      <c r="IG30" s="472"/>
      <c r="IH30" s="497" t="str">
        <f t="shared" si="411"/>
        <v/>
      </c>
      <c r="II30" s="474" t="str">
        <f t="shared" si="412"/>
        <v/>
      </c>
      <c r="IJ30" s="475" t="str">
        <f t="shared" si="413"/>
        <v/>
      </c>
      <c r="IK30" s="471"/>
      <c r="IL30" s="472"/>
      <c r="IM30" s="497" t="str">
        <f t="shared" si="414"/>
        <v/>
      </c>
      <c r="IN30" s="474" t="str">
        <f t="shared" si="415"/>
        <v/>
      </c>
      <c r="IO30" s="475" t="str">
        <f t="shared" si="416"/>
        <v/>
      </c>
      <c r="IP30" s="471"/>
      <c r="IQ30" s="472"/>
      <c r="IR30" s="497" t="str">
        <f t="shared" si="417"/>
        <v/>
      </c>
      <c r="IS30" s="474" t="str">
        <f t="shared" si="418"/>
        <v/>
      </c>
      <c r="IT30" s="475" t="str">
        <f t="shared" si="419"/>
        <v/>
      </c>
      <c r="IU30" s="471"/>
      <c r="IV30" s="472"/>
      <c r="IW30" s="497" t="str">
        <f t="shared" si="420"/>
        <v/>
      </c>
      <c r="IX30" s="474" t="str">
        <f t="shared" si="421"/>
        <v/>
      </c>
      <c r="IY30" s="475" t="str">
        <f t="shared" si="422"/>
        <v/>
      </c>
      <c r="IZ30" s="471"/>
      <c r="JA30" s="472"/>
      <c r="JB30" s="497" t="str">
        <f t="shared" si="423"/>
        <v/>
      </c>
      <c r="JC30" s="474" t="str">
        <f t="shared" si="424"/>
        <v/>
      </c>
      <c r="JD30" s="475" t="str">
        <f t="shared" si="425"/>
        <v/>
      </c>
      <c r="JE30" s="471"/>
      <c r="JF30" s="472"/>
      <c r="JG30" s="497" t="str">
        <f t="shared" si="426"/>
        <v/>
      </c>
      <c r="JH30" s="474" t="str">
        <f t="shared" si="427"/>
        <v/>
      </c>
      <c r="JI30" s="475" t="str">
        <f t="shared" si="428"/>
        <v/>
      </c>
      <c r="JJ30" s="471"/>
      <c r="JK30" s="472"/>
      <c r="JL30" s="497" t="str">
        <f t="shared" si="429"/>
        <v/>
      </c>
      <c r="JM30" s="474" t="str">
        <f t="shared" si="430"/>
        <v/>
      </c>
      <c r="JN30" s="475" t="str">
        <f t="shared" si="431"/>
        <v/>
      </c>
      <c r="JO30" s="471"/>
      <c r="JP30" s="472"/>
      <c r="JQ30" s="497" t="str">
        <f t="shared" si="432"/>
        <v/>
      </c>
      <c r="JR30" s="474" t="str">
        <f t="shared" si="433"/>
        <v/>
      </c>
      <c r="JS30" s="475" t="str">
        <f t="shared" si="434"/>
        <v/>
      </c>
      <c r="JT30" s="471"/>
      <c r="JU30" s="472"/>
      <c r="JV30" s="497" t="str">
        <f t="shared" si="435"/>
        <v/>
      </c>
      <c r="JW30" s="474" t="str">
        <f t="shared" si="436"/>
        <v/>
      </c>
      <c r="JX30" s="475" t="str">
        <f t="shared" si="437"/>
        <v/>
      </c>
      <c r="JY30" s="471"/>
      <c r="JZ30" s="472"/>
      <c r="KA30" s="497" t="str">
        <f t="shared" si="438"/>
        <v/>
      </c>
      <c r="KB30" s="474" t="str">
        <f t="shared" si="439"/>
        <v/>
      </c>
      <c r="KC30" s="475" t="str">
        <f t="shared" si="440"/>
        <v/>
      </c>
      <c r="KD30" s="471"/>
      <c r="KE30" s="472"/>
      <c r="KF30" s="497" t="str">
        <f t="shared" si="441"/>
        <v/>
      </c>
      <c r="KG30" s="474" t="str">
        <f t="shared" si="442"/>
        <v/>
      </c>
      <c r="KH30" s="475" t="str">
        <f t="shared" si="443"/>
        <v/>
      </c>
      <c r="KI30" s="471"/>
      <c r="KJ30" s="472"/>
      <c r="KK30" s="497" t="str">
        <f t="shared" si="444"/>
        <v/>
      </c>
      <c r="KL30" s="474" t="str">
        <f t="shared" si="445"/>
        <v/>
      </c>
      <c r="KM30" s="475" t="str">
        <f t="shared" si="446"/>
        <v/>
      </c>
      <c r="KN30" s="471"/>
      <c r="KO30" s="472"/>
      <c r="KP30" s="497" t="str">
        <f t="shared" si="447"/>
        <v/>
      </c>
      <c r="KQ30" s="474" t="str">
        <f t="shared" si="448"/>
        <v/>
      </c>
      <c r="KR30" s="475" t="str">
        <f t="shared" si="449"/>
        <v/>
      </c>
      <c r="KS30" s="471"/>
      <c r="KT30" s="472"/>
      <c r="KU30" s="497" t="str">
        <f t="shared" si="450"/>
        <v/>
      </c>
      <c r="KV30" s="474" t="str">
        <f t="shared" si="451"/>
        <v/>
      </c>
      <c r="KW30" s="475" t="str">
        <f t="shared" si="452"/>
        <v/>
      </c>
      <c r="KX30" s="471"/>
      <c r="KY30" s="472"/>
      <c r="KZ30" s="497" t="str">
        <f t="shared" si="453"/>
        <v/>
      </c>
      <c r="LA30" s="474" t="str">
        <f t="shared" si="454"/>
        <v/>
      </c>
      <c r="LB30" s="475" t="str">
        <f t="shared" si="455"/>
        <v/>
      </c>
      <c r="LC30" s="471"/>
      <c r="LD30" s="472"/>
      <c r="LE30" s="497" t="str">
        <f t="shared" si="456"/>
        <v/>
      </c>
      <c r="LF30" s="474" t="str">
        <f t="shared" si="457"/>
        <v/>
      </c>
      <c r="LG30" s="475" t="str">
        <f t="shared" si="458"/>
        <v/>
      </c>
      <c r="LH30" s="471"/>
      <c r="LI30" s="472"/>
      <c r="LJ30" s="497" t="str">
        <f t="shared" si="459"/>
        <v/>
      </c>
      <c r="LK30" s="474" t="str">
        <f t="shared" si="460"/>
        <v/>
      </c>
      <c r="LL30" s="475" t="str">
        <f t="shared" si="461"/>
        <v/>
      </c>
      <c r="LM30" s="471"/>
      <c r="LN30" s="472"/>
      <c r="LO30" s="497" t="str">
        <f t="shared" si="462"/>
        <v/>
      </c>
      <c r="LP30" s="474" t="str">
        <f t="shared" si="463"/>
        <v/>
      </c>
      <c r="LQ30" s="475" t="str">
        <f t="shared" si="464"/>
        <v/>
      </c>
      <c r="LR30" s="471"/>
      <c r="LS30" s="472"/>
      <c r="LT30" s="497" t="str">
        <f t="shared" si="465"/>
        <v/>
      </c>
      <c r="LU30" s="474" t="str">
        <f t="shared" si="466"/>
        <v/>
      </c>
      <c r="LV30" s="475" t="str">
        <f t="shared" si="467"/>
        <v/>
      </c>
      <c r="LW30" s="471"/>
      <c r="LX30" s="472"/>
      <c r="LY30" s="497" t="str">
        <f t="shared" si="468"/>
        <v/>
      </c>
      <c r="LZ30" s="474" t="str">
        <f t="shared" si="469"/>
        <v/>
      </c>
      <c r="MA30" s="475" t="str">
        <f t="shared" si="470"/>
        <v/>
      </c>
      <c r="MB30" s="471"/>
      <c r="MC30" s="472"/>
      <c r="MD30" s="497" t="str">
        <f t="shared" si="471"/>
        <v/>
      </c>
      <c r="ME30" s="474" t="str">
        <f t="shared" si="472"/>
        <v/>
      </c>
      <c r="MF30" s="475" t="str">
        <f t="shared" si="473"/>
        <v/>
      </c>
      <c r="MG30" s="471"/>
      <c r="MH30" s="472"/>
      <c r="MI30" s="497" t="str">
        <f t="shared" si="474"/>
        <v/>
      </c>
      <c r="MJ30" s="474" t="str">
        <f t="shared" si="475"/>
        <v/>
      </c>
      <c r="MK30" s="475" t="str">
        <f t="shared" si="476"/>
        <v/>
      </c>
      <c r="ML30" s="471"/>
      <c r="MM30" s="472"/>
      <c r="MN30" s="497" t="str">
        <f t="shared" si="477"/>
        <v/>
      </c>
      <c r="MO30" s="474" t="str">
        <f t="shared" si="478"/>
        <v/>
      </c>
      <c r="MP30" s="475" t="str">
        <f t="shared" si="479"/>
        <v/>
      </c>
      <c r="MQ30" s="471"/>
      <c r="MR30" s="472"/>
      <c r="MS30" s="497" t="str">
        <f t="shared" si="480"/>
        <v/>
      </c>
      <c r="MT30" s="474" t="str">
        <f t="shared" si="481"/>
        <v/>
      </c>
      <c r="MU30" s="475" t="str">
        <f t="shared" si="482"/>
        <v/>
      </c>
      <c r="MV30" s="471"/>
      <c r="MW30" s="472"/>
      <c r="MX30" s="497" t="str">
        <f t="shared" si="483"/>
        <v/>
      </c>
      <c r="MY30" s="474" t="str">
        <f t="shared" si="484"/>
        <v/>
      </c>
      <c r="MZ30" s="475" t="str">
        <f t="shared" si="485"/>
        <v/>
      </c>
      <c r="NA30" s="471"/>
      <c r="NB30" s="472"/>
      <c r="NC30" s="497" t="str">
        <f t="shared" si="486"/>
        <v/>
      </c>
      <c r="ND30" s="474" t="str">
        <f t="shared" si="487"/>
        <v/>
      </c>
      <c r="NE30" s="475" t="str">
        <f t="shared" si="488"/>
        <v/>
      </c>
      <c r="NF30" s="471"/>
      <c r="NG30" s="472"/>
      <c r="NH30" s="497" t="str">
        <f t="shared" si="489"/>
        <v/>
      </c>
      <c r="NI30" s="474" t="str">
        <f t="shared" si="490"/>
        <v/>
      </c>
      <c r="NJ30" s="475" t="str">
        <f t="shared" si="491"/>
        <v/>
      </c>
      <c r="NK30" s="471"/>
      <c r="NL30" s="472"/>
      <c r="NM30" s="497" t="str">
        <f t="shared" si="492"/>
        <v/>
      </c>
      <c r="NN30" s="474" t="str">
        <f t="shared" si="493"/>
        <v/>
      </c>
      <c r="NO30" s="475" t="str">
        <f t="shared" si="494"/>
        <v/>
      </c>
      <c r="NP30" s="471"/>
      <c r="NQ30" s="472"/>
      <c r="NR30" s="497" t="str">
        <f t="shared" si="495"/>
        <v/>
      </c>
      <c r="NS30" s="474" t="str">
        <f t="shared" si="496"/>
        <v/>
      </c>
      <c r="NT30" s="475" t="str">
        <f t="shared" si="497"/>
        <v/>
      </c>
      <c r="NU30" s="471"/>
      <c r="NV30" s="472"/>
      <c r="NW30" s="497" t="str">
        <f t="shared" si="498"/>
        <v/>
      </c>
      <c r="NX30" s="474" t="str">
        <f t="shared" si="499"/>
        <v/>
      </c>
      <c r="NY30" s="475" t="str">
        <f t="shared" si="500"/>
        <v/>
      </c>
      <c r="NZ30" s="471"/>
      <c r="OA30" s="472"/>
      <c r="OB30" s="497" t="str">
        <f t="shared" si="501"/>
        <v/>
      </c>
      <c r="OC30" s="474" t="str">
        <f t="shared" si="502"/>
        <v/>
      </c>
      <c r="OD30" s="475" t="str">
        <f t="shared" si="503"/>
        <v/>
      </c>
      <c r="OE30" s="471"/>
      <c r="OF30" s="472"/>
      <c r="OG30" s="497" t="str">
        <f t="shared" si="504"/>
        <v/>
      </c>
      <c r="OH30" s="474" t="str">
        <f t="shared" si="505"/>
        <v/>
      </c>
      <c r="OI30" s="475" t="str">
        <f t="shared" si="506"/>
        <v/>
      </c>
      <c r="OJ30" s="471"/>
      <c r="OK30" s="472"/>
      <c r="OL30" s="497" t="str">
        <f t="shared" si="507"/>
        <v/>
      </c>
      <c r="OM30" s="474" t="str">
        <f t="shared" si="508"/>
        <v/>
      </c>
      <c r="ON30" s="475" t="str">
        <f t="shared" si="509"/>
        <v/>
      </c>
      <c r="OO30" s="471"/>
      <c r="OP30" s="472"/>
      <c r="OQ30" s="497" t="str">
        <f t="shared" si="510"/>
        <v/>
      </c>
      <c r="OR30" s="474" t="str">
        <f t="shared" si="511"/>
        <v/>
      </c>
      <c r="OS30" s="475" t="str">
        <f t="shared" si="512"/>
        <v/>
      </c>
      <c r="OT30" s="471"/>
      <c r="OU30" s="472"/>
      <c r="OV30" s="497" t="str">
        <f t="shared" si="513"/>
        <v/>
      </c>
      <c r="OW30" s="474" t="str">
        <f t="shared" si="514"/>
        <v/>
      </c>
      <c r="OX30" s="475" t="str">
        <f t="shared" si="515"/>
        <v/>
      </c>
      <c r="OY30" s="471"/>
      <c r="OZ30" s="472"/>
      <c r="PA30" s="497" t="str">
        <f t="shared" si="516"/>
        <v/>
      </c>
      <c r="PB30" s="474" t="str">
        <f t="shared" si="517"/>
        <v/>
      </c>
      <c r="PC30" s="475" t="str">
        <f t="shared" si="518"/>
        <v/>
      </c>
      <c r="PD30" s="471"/>
      <c r="PE30" s="472"/>
      <c r="PF30" s="497" t="str">
        <f t="shared" si="519"/>
        <v/>
      </c>
      <c r="PG30" s="474" t="str">
        <f t="shared" si="520"/>
        <v/>
      </c>
      <c r="PH30" s="475" t="str">
        <f t="shared" si="521"/>
        <v/>
      </c>
      <c r="PI30" s="471"/>
      <c r="PJ30" s="472"/>
      <c r="PK30" s="497" t="str">
        <f t="shared" si="522"/>
        <v/>
      </c>
      <c r="PL30" s="474" t="str">
        <f t="shared" si="523"/>
        <v/>
      </c>
      <c r="PM30" s="475" t="str">
        <f t="shared" si="524"/>
        <v/>
      </c>
      <c r="PN30" s="471"/>
      <c r="PO30" s="472"/>
      <c r="PP30" s="497" t="str">
        <f t="shared" si="525"/>
        <v/>
      </c>
      <c r="PQ30" s="474" t="str">
        <f t="shared" si="526"/>
        <v/>
      </c>
      <c r="PR30" s="475" t="str">
        <f t="shared" si="527"/>
        <v/>
      </c>
      <c r="PS30" s="471"/>
      <c r="PT30" s="472"/>
      <c r="PU30" s="497" t="str">
        <f t="shared" si="528"/>
        <v/>
      </c>
      <c r="PV30" s="474" t="str">
        <f t="shared" si="529"/>
        <v/>
      </c>
      <c r="PW30" s="475" t="str">
        <f t="shared" si="530"/>
        <v/>
      </c>
      <c r="PX30" s="471"/>
      <c r="PY30" s="472"/>
      <c r="PZ30" s="497" t="str">
        <f t="shared" si="531"/>
        <v/>
      </c>
      <c r="QA30" s="474" t="str">
        <f t="shared" si="532"/>
        <v/>
      </c>
      <c r="QB30" s="475" t="str">
        <f t="shared" si="533"/>
        <v/>
      </c>
      <c r="QC30" s="471"/>
      <c r="QD30" s="472"/>
      <c r="QE30" s="497" t="str">
        <f t="shared" si="534"/>
        <v/>
      </c>
      <c r="QF30" s="474" t="str">
        <f t="shared" si="535"/>
        <v/>
      </c>
      <c r="QG30" s="475" t="str">
        <f t="shared" si="536"/>
        <v/>
      </c>
      <c r="QH30" s="471"/>
      <c r="QI30" s="472"/>
      <c r="QJ30" s="497" t="str">
        <f t="shared" si="537"/>
        <v/>
      </c>
      <c r="QK30" s="474" t="str">
        <f t="shared" si="538"/>
        <v/>
      </c>
      <c r="QL30" s="475" t="str">
        <f t="shared" si="539"/>
        <v/>
      </c>
      <c r="QM30" s="474"/>
    </row>
    <row r="31" spans="1:455" ht="74.25" customHeight="1">
      <c r="A31" s="953"/>
      <c r="B31" s="468" t="s">
        <v>739</v>
      </c>
      <c r="C31" s="469" t="s">
        <v>407</v>
      </c>
      <c r="D31" s="470">
        <v>85400</v>
      </c>
      <c r="E31" s="471"/>
      <c r="F31" s="472"/>
      <c r="G31" s="497" t="str">
        <f t="shared" si="270"/>
        <v/>
      </c>
      <c r="H31" s="474" t="str">
        <f t="shared" si="271"/>
        <v/>
      </c>
      <c r="I31" s="475" t="str">
        <f t="shared" si="272"/>
        <v/>
      </c>
      <c r="J31" s="471"/>
      <c r="K31" s="472"/>
      <c r="L31" s="497" t="str">
        <f t="shared" si="273"/>
        <v/>
      </c>
      <c r="M31" s="474" t="str">
        <f t="shared" si="274"/>
        <v/>
      </c>
      <c r="N31" s="475" t="str">
        <f t="shared" si="275"/>
        <v/>
      </c>
      <c r="O31" s="471"/>
      <c r="P31" s="472"/>
      <c r="Q31" s="497" t="str">
        <f t="shared" si="276"/>
        <v/>
      </c>
      <c r="R31" s="474" t="str">
        <f t="shared" si="277"/>
        <v/>
      </c>
      <c r="S31" s="475" t="str">
        <f t="shared" si="278"/>
        <v/>
      </c>
      <c r="T31" s="471"/>
      <c r="U31" s="472"/>
      <c r="V31" s="497" t="str">
        <f t="shared" si="279"/>
        <v/>
      </c>
      <c r="W31" s="474" t="str">
        <f t="shared" si="280"/>
        <v/>
      </c>
      <c r="X31" s="475" t="str">
        <f t="shared" si="281"/>
        <v/>
      </c>
      <c r="Y31" s="471"/>
      <c r="Z31" s="472"/>
      <c r="AA31" s="497" t="str">
        <f t="shared" si="282"/>
        <v/>
      </c>
      <c r="AB31" s="474" t="str">
        <f t="shared" si="283"/>
        <v/>
      </c>
      <c r="AC31" s="475" t="str">
        <f t="shared" si="284"/>
        <v/>
      </c>
      <c r="AD31" s="471"/>
      <c r="AE31" s="472"/>
      <c r="AF31" s="497" t="str">
        <f t="shared" si="285"/>
        <v/>
      </c>
      <c r="AG31" s="474" t="str">
        <f t="shared" si="286"/>
        <v/>
      </c>
      <c r="AH31" s="475" t="str">
        <f t="shared" si="287"/>
        <v/>
      </c>
      <c r="AI31" s="471"/>
      <c r="AJ31" s="472"/>
      <c r="AK31" s="497" t="str">
        <f t="shared" si="288"/>
        <v/>
      </c>
      <c r="AL31" s="474" t="str">
        <f t="shared" si="289"/>
        <v/>
      </c>
      <c r="AM31" s="475" t="str">
        <f t="shared" si="290"/>
        <v/>
      </c>
      <c r="AN31" s="471"/>
      <c r="AO31" s="472"/>
      <c r="AP31" s="497" t="str">
        <f t="shared" si="291"/>
        <v/>
      </c>
      <c r="AQ31" s="474" t="str">
        <f t="shared" si="292"/>
        <v/>
      </c>
      <c r="AR31" s="475" t="str">
        <f t="shared" si="293"/>
        <v/>
      </c>
      <c r="AS31" s="471"/>
      <c r="AT31" s="472"/>
      <c r="AU31" s="497" t="str">
        <f t="shared" si="294"/>
        <v/>
      </c>
      <c r="AV31" s="474" t="str">
        <f t="shared" si="295"/>
        <v/>
      </c>
      <c r="AW31" s="475" t="str">
        <f t="shared" si="296"/>
        <v/>
      </c>
      <c r="AX31" s="471"/>
      <c r="AY31" s="472"/>
      <c r="AZ31" s="497" t="str">
        <f t="shared" si="297"/>
        <v/>
      </c>
      <c r="BA31" s="474" t="str">
        <f t="shared" si="298"/>
        <v/>
      </c>
      <c r="BB31" s="475" t="str">
        <f t="shared" si="299"/>
        <v/>
      </c>
      <c r="BC31" s="471"/>
      <c r="BD31" s="472"/>
      <c r="BE31" s="497" t="str">
        <f t="shared" si="300"/>
        <v/>
      </c>
      <c r="BF31" s="474" t="str">
        <f t="shared" si="301"/>
        <v/>
      </c>
      <c r="BG31" s="475" t="str">
        <f t="shared" si="302"/>
        <v/>
      </c>
      <c r="BH31" s="471"/>
      <c r="BI31" s="472"/>
      <c r="BJ31" s="497" t="str">
        <f t="shared" si="303"/>
        <v/>
      </c>
      <c r="BK31" s="474" t="str">
        <f t="shared" si="304"/>
        <v/>
      </c>
      <c r="BL31" s="475" t="str">
        <f t="shared" si="305"/>
        <v/>
      </c>
      <c r="BM31" s="471"/>
      <c r="BN31" s="472"/>
      <c r="BO31" s="497" t="str">
        <f t="shared" si="306"/>
        <v/>
      </c>
      <c r="BP31" s="474" t="str">
        <f t="shared" si="307"/>
        <v/>
      </c>
      <c r="BQ31" s="475" t="str">
        <f t="shared" si="308"/>
        <v/>
      </c>
      <c r="BR31" s="471"/>
      <c r="BS31" s="472"/>
      <c r="BT31" s="497" t="str">
        <f t="shared" si="309"/>
        <v/>
      </c>
      <c r="BU31" s="474" t="str">
        <f t="shared" si="310"/>
        <v/>
      </c>
      <c r="BV31" s="475" t="str">
        <f t="shared" si="311"/>
        <v/>
      </c>
      <c r="BW31" s="471"/>
      <c r="BX31" s="472"/>
      <c r="BY31" s="497" t="str">
        <f t="shared" si="312"/>
        <v/>
      </c>
      <c r="BZ31" s="474" t="str">
        <f t="shared" si="313"/>
        <v/>
      </c>
      <c r="CA31" s="475" t="str">
        <f t="shared" si="314"/>
        <v/>
      </c>
      <c r="CB31" s="471"/>
      <c r="CC31" s="472"/>
      <c r="CD31" s="497" t="str">
        <f t="shared" si="315"/>
        <v/>
      </c>
      <c r="CE31" s="474" t="str">
        <f t="shared" si="316"/>
        <v/>
      </c>
      <c r="CF31" s="475" t="str">
        <f t="shared" si="317"/>
        <v/>
      </c>
      <c r="CG31" s="471"/>
      <c r="CH31" s="472"/>
      <c r="CI31" s="497" t="str">
        <f t="shared" si="318"/>
        <v/>
      </c>
      <c r="CJ31" s="474" t="str">
        <f t="shared" si="319"/>
        <v/>
      </c>
      <c r="CK31" s="475" t="str">
        <f t="shared" si="320"/>
        <v/>
      </c>
      <c r="CL31" s="471"/>
      <c r="CM31" s="472"/>
      <c r="CN31" s="497" t="str">
        <f t="shared" si="321"/>
        <v/>
      </c>
      <c r="CO31" s="474" t="str">
        <f t="shared" si="322"/>
        <v/>
      </c>
      <c r="CP31" s="475" t="str">
        <f t="shared" si="323"/>
        <v/>
      </c>
      <c r="CQ31" s="471"/>
      <c r="CR31" s="472"/>
      <c r="CS31" s="497" t="str">
        <f t="shared" si="324"/>
        <v/>
      </c>
      <c r="CT31" s="474" t="str">
        <f t="shared" si="325"/>
        <v/>
      </c>
      <c r="CU31" s="475" t="str">
        <f t="shared" si="326"/>
        <v/>
      </c>
      <c r="CV31" s="471"/>
      <c r="CW31" s="472"/>
      <c r="CX31" s="497" t="str">
        <f t="shared" si="327"/>
        <v/>
      </c>
      <c r="CY31" s="474" t="str">
        <f t="shared" si="328"/>
        <v/>
      </c>
      <c r="CZ31" s="475" t="str">
        <f t="shared" si="329"/>
        <v/>
      </c>
      <c r="DA31" s="471"/>
      <c r="DB31" s="472"/>
      <c r="DC31" s="497" t="str">
        <f t="shared" si="330"/>
        <v/>
      </c>
      <c r="DD31" s="474" t="str">
        <f t="shared" si="331"/>
        <v/>
      </c>
      <c r="DE31" s="475" t="str">
        <f t="shared" si="332"/>
        <v/>
      </c>
      <c r="DF31" s="471"/>
      <c r="DG31" s="472"/>
      <c r="DH31" s="497" t="str">
        <f t="shared" si="333"/>
        <v/>
      </c>
      <c r="DI31" s="474" t="str">
        <f t="shared" si="334"/>
        <v/>
      </c>
      <c r="DJ31" s="475" t="str">
        <f t="shared" si="335"/>
        <v/>
      </c>
      <c r="DK31" s="471"/>
      <c r="DL31" s="472"/>
      <c r="DM31" s="497" t="str">
        <f t="shared" si="336"/>
        <v/>
      </c>
      <c r="DN31" s="474" t="str">
        <f t="shared" si="337"/>
        <v/>
      </c>
      <c r="DO31" s="475" t="str">
        <f t="shared" si="338"/>
        <v/>
      </c>
      <c r="DP31" s="471"/>
      <c r="DQ31" s="472"/>
      <c r="DR31" s="497" t="str">
        <f t="shared" si="339"/>
        <v/>
      </c>
      <c r="DS31" s="474" t="str">
        <f t="shared" si="340"/>
        <v/>
      </c>
      <c r="DT31" s="475" t="str">
        <f t="shared" si="341"/>
        <v/>
      </c>
      <c r="DU31" s="471"/>
      <c r="DV31" s="472"/>
      <c r="DW31" s="497" t="str">
        <f t="shared" si="342"/>
        <v/>
      </c>
      <c r="DX31" s="474" t="str">
        <f t="shared" si="343"/>
        <v/>
      </c>
      <c r="DY31" s="475" t="str">
        <f t="shared" si="344"/>
        <v/>
      </c>
      <c r="DZ31" s="471"/>
      <c r="EA31" s="472"/>
      <c r="EB31" s="497" t="str">
        <f t="shared" si="345"/>
        <v/>
      </c>
      <c r="EC31" s="474" t="str">
        <f t="shared" si="346"/>
        <v/>
      </c>
      <c r="ED31" s="475" t="str">
        <f t="shared" si="347"/>
        <v/>
      </c>
      <c r="EE31" s="471"/>
      <c r="EF31" s="472"/>
      <c r="EG31" s="497" t="str">
        <f t="shared" si="348"/>
        <v/>
      </c>
      <c r="EH31" s="474" t="str">
        <f t="shared" si="349"/>
        <v/>
      </c>
      <c r="EI31" s="475" t="str">
        <f t="shared" si="350"/>
        <v/>
      </c>
      <c r="EJ31" s="471"/>
      <c r="EK31" s="472"/>
      <c r="EL31" s="497" t="str">
        <f t="shared" si="351"/>
        <v/>
      </c>
      <c r="EM31" s="474" t="str">
        <f t="shared" si="352"/>
        <v/>
      </c>
      <c r="EN31" s="475" t="str">
        <f t="shared" si="353"/>
        <v/>
      </c>
      <c r="EO31" s="471"/>
      <c r="EP31" s="472"/>
      <c r="EQ31" s="497" t="str">
        <f t="shared" si="354"/>
        <v/>
      </c>
      <c r="ER31" s="474" t="str">
        <f t="shared" si="355"/>
        <v/>
      </c>
      <c r="ES31" s="475" t="str">
        <f t="shared" si="356"/>
        <v/>
      </c>
      <c r="ET31" s="471"/>
      <c r="EU31" s="472"/>
      <c r="EV31" s="497" t="str">
        <f t="shared" si="357"/>
        <v/>
      </c>
      <c r="EW31" s="474" t="str">
        <f t="shared" si="358"/>
        <v/>
      </c>
      <c r="EX31" s="475" t="str">
        <f t="shared" si="359"/>
        <v/>
      </c>
      <c r="EY31" s="471"/>
      <c r="EZ31" s="472"/>
      <c r="FA31" s="497" t="str">
        <f t="shared" si="360"/>
        <v/>
      </c>
      <c r="FB31" s="474" t="str">
        <f t="shared" si="361"/>
        <v/>
      </c>
      <c r="FC31" s="475" t="str">
        <f t="shared" si="362"/>
        <v/>
      </c>
      <c r="FD31" s="471"/>
      <c r="FE31" s="472"/>
      <c r="FF31" s="497" t="str">
        <f t="shared" si="363"/>
        <v/>
      </c>
      <c r="FG31" s="474" t="str">
        <f t="shared" si="364"/>
        <v/>
      </c>
      <c r="FH31" s="475" t="str">
        <f t="shared" si="365"/>
        <v/>
      </c>
      <c r="FI31" s="471"/>
      <c r="FJ31" s="472"/>
      <c r="FK31" s="497" t="str">
        <f t="shared" si="366"/>
        <v/>
      </c>
      <c r="FL31" s="474" t="str">
        <f t="shared" si="367"/>
        <v/>
      </c>
      <c r="FM31" s="475" t="str">
        <f t="shared" si="368"/>
        <v/>
      </c>
      <c r="FN31" s="471"/>
      <c r="FO31" s="472"/>
      <c r="FP31" s="497" t="str">
        <f t="shared" si="369"/>
        <v/>
      </c>
      <c r="FQ31" s="474" t="str">
        <f t="shared" si="370"/>
        <v/>
      </c>
      <c r="FR31" s="475" t="str">
        <f t="shared" si="371"/>
        <v/>
      </c>
      <c r="FS31" s="471"/>
      <c r="FT31" s="472"/>
      <c r="FU31" s="497" t="str">
        <f t="shared" si="372"/>
        <v/>
      </c>
      <c r="FV31" s="474" t="str">
        <f t="shared" si="373"/>
        <v/>
      </c>
      <c r="FW31" s="475" t="str">
        <f t="shared" si="374"/>
        <v/>
      </c>
      <c r="FX31" s="471"/>
      <c r="FY31" s="472"/>
      <c r="FZ31" s="497" t="str">
        <f t="shared" si="375"/>
        <v/>
      </c>
      <c r="GA31" s="474" t="str">
        <f t="shared" si="376"/>
        <v/>
      </c>
      <c r="GB31" s="475" t="str">
        <f t="shared" si="377"/>
        <v/>
      </c>
      <c r="GC31" s="471"/>
      <c r="GD31" s="472"/>
      <c r="GE31" s="497" t="str">
        <f t="shared" si="378"/>
        <v/>
      </c>
      <c r="GF31" s="474" t="str">
        <f t="shared" si="379"/>
        <v/>
      </c>
      <c r="GG31" s="475" t="str">
        <f t="shared" si="380"/>
        <v/>
      </c>
      <c r="GH31" s="471"/>
      <c r="GI31" s="472"/>
      <c r="GJ31" s="497" t="str">
        <f t="shared" si="381"/>
        <v/>
      </c>
      <c r="GK31" s="474" t="str">
        <f t="shared" si="382"/>
        <v/>
      </c>
      <c r="GL31" s="475" t="str">
        <f t="shared" si="383"/>
        <v/>
      </c>
      <c r="GM31" s="471"/>
      <c r="GN31" s="472"/>
      <c r="GO31" s="497" t="str">
        <f t="shared" si="384"/>
        <v/>
      </c>
      <c r="GP31" s="474" t="str">
        <f t="shared" si="385"/>
        <v/>
      </c>
      <c r="GQ31" s="475" t="str">
        <f t="shared" si="386"/>
        <v/>
      </c>
      <c r="GR31" s="471"/>
      <c r="GS31" s="472"/>
      <c r="GT31" s="497" t="str">
        <f t="shared" si="387"/>
        <v/>
      </c>
      <c r="GU31" s="474" t="str">
        <f t="shared" si="388"/>
        <v/>
      </c>
      <c r="GV31" s="475" t="str">
        <f t="shared" si="389"/>
        <v/>
      </c>
      <c r="GW31" s="471"/>
      <c r="GX31" s="472"/>
      <c r="GY31" s="497" t="str">
        <f t="shared" si="390"/>
        <v/>
      </c>
      <c r="GZ31" s="474" t="str">
        <f t="shared" si="391"/>
        <v/>
      </c>
      <c r="HA31" s="475" t="str">
        <f t="shared" si="392"/>
        <v/>
      </c>
      <c r="HB31" s="471"/>
      <c r="HC31" s="472"/>
      <c r="HD31" s="497" t="str">
        <f t="shared" si="393"/>
        <v/>
      </c>
      <c r="HE31" s="474" t="str">
        <f t="shared" si="394"/>
        <v/>
      </c>
      <c r="HF31" s="475" t="str">
        <f t="shared" si="395"/>
        <v/>
      </c>
      <c r="HG31" s="471"/>
      <c r="HH31" s="472"/>
      <c r="HI31" s="497" t="str">
        <f t="shared" si="396"/>
        <v/>
      </c>
      <c r="HJ31" s="474" t="str">
        <f t="shared" si="397"/>
        <v/>
      </c>
      <c r="HK31" s="475" t="str">
        <f t="shared" si="398"/>
        <v/>
      </c>
      <c r="HL31" s="471"/>
      <c r="HM31" s="472"/>
      <c r="HN31" s="497" t="str">
        <f t="shared" si="399"/>
        <v/>
      </c>
      <c r="HO31" s="474" t="str">
        <f t="shared" si="400"/>
        <v/>
      </c>
      <c r="HP31" s="475" t="str">
        <f t="shared" si="401"/>
        <v/>
      </c>
      <c r="HQ31" s="471"/>
      <c r="HR31" s="472"/>
      <c r="HS31" s="497" t="str">
        <f t="shared" si="402"/>
        <v/>
      </c>
      <c r="HT31" s="474" t="str">
        <f t="shared" si="403"/>
        <v/>
      </c>
      <c r="HU31" s="475" t="str">
        <f t="shared" si="404"/>
        <v/>
      </c>
      <c r="HV31" s="471"/>
      <c r="HW31" s="472"/>
      <c r="HX31" s="497" t="str">
        <f t="shared" si="405"/>
        <v/>
      </c>
      <c r="HY31" s="474" t="str">
        <f t="shared" si="406"/>
        <v/>
      </c>
      <c r="HZ31" s="475" t="str">
        <f t="shared" si="407"/>
        <v/>
      </c>
      <c r="IA31" s="471"/>
      <c r="IB31" s="472"/>
      <c r="IC31" s="497" t="str">
        <f t="shared" si="408"/>
        <v/>
      </c>
      <c r="ID31" s="474" t="str">
        <f t="shared" si="409"/>
        <v/>
      </c>
      <c r="IE31" s="475" t="str">
        <f t="shared" si="410"/>
        <v/>
      </c>
      <c r="IF31" s="471"/>
      <c r="IG31" s="472"/>
      <c r="IH31" s="497" t="str">
        <f t="shared" si="411"/>
        <v/>
      </c>
      <c r="II31" s="474" t="str">
        <f t="shared" si="412"/>
        <v/>
      </c>
      <c r="IJ31" s="475" t="str">
        <f t="shared" si="413"/>
        <v/>
      </c>
      <c r="IK31" s="471"/>
      <c r="IL31" s="472"/>
      <c r="IM31" s="497" t="str">
        <f t="shared" si="414"/>
        <v/>
      </c>
      <c r="IN31" s="474" t="str">
        <f t="shared" si="415"/>
        <v/>
      </c>
      <c r="IO31" s="475" t="str">
        <f t="shared" si="416"/>
        <v/>
      </c>
      <c r="IP31" s="471"/>
      <c r="IQ31" s="472"/>
      <c r="IR31" s="497" t="str">
        <f t="shared" si="417"/>
        <v/>
      </c>
      <c r="IS31" s="474" t="str">
        <f t="shared" si="418"/>
        <v/>
      </c>
      <c r="IT31" s="475" t="str">
        <f t="shared" si="419"/>
        <v/>
      </c>
      <c r="IU31" s="471"/>
      <c r="IV31" s="472"/>
      <c r="IW31" s="497" t="str">
        <f t="shared" si="420"/>
        <v/>
      </c>
      <c r="IX31" s="474" t="str">
        <f t="shared" si="421"/>
        <v/>
      </c>
      <c r="IY31" s="475" t="str">
        <f t="shared" si="422"/>
        <v/>
      </c>
      <c r="IZ31" s="471"/>
      <c r="JA31" s="472"/>
      <c r="JB31" s="497" t="str">
        <f t="shared" si="423"/>
        <v/>
      </c>
      <c r="JC31" s="474" t="str">
        <f t="shared" si="424"/>
        <v/>
      </c>
      <c r="JD31" s="475" t="str">
        <f t="shared" si="425"/>
        <v/>
      </c>
      <c r="JE31" s="471"/>
      <c r="JF31" s="472"/>
      <c r="JG31" s="497" t="str">
        <f t="shared" si="426"/>
        <v/>
      </c>
      <c r="JH31" s="474" t="str">
        <f t="shared" si="427"/>
        <v/>
      </c>
      <c r="JI31" s="475" t="str">
        <f t="shared" si="428"/>
        <v/>
      </c>
      <c r="JJ31" s="471"/>
      <c r="JK31" s="472"/>
      <c r="JL31" s="497" t="str">
        <f t="shared" si="429"/>
        <v/>
      </c>
      <c r="JM31" s="474" t="str">
        <f t="shared" si="430"/>
        <v/>
      </c>
      <c r="JN31" s="475" t="str">
        <f t="shared" si="431"/>
        <v/>
      </c>
      <c r="JO31" s="471"/>
      <c r="JP31" s="472"/>
      <c r="JQ31" s="497" t="str">
        <f t="shared" si="432"/>
        <v/>
      </c>
      <c r="JR31" s="474" t="str">
        <f t="shared" si="433"/>
        <v/>
      </c>
      <c r="JS31" s="475" t="str">
        <f t="shared" si="434"/>
        <v/>
      </c>
      <c r="JT31" s="471"/>
      <c r="JU31" s="472"/>
      <c r="JV31" s="497" t="str">
        <f t="shared" si="435"/>
        <v/>
      </c>
      <c r="JW31" s="474" t="str">
        <f t="shared" si="436"/>
        <v/>
      </c>
      <c r="JX31" s="475" t="str">
        <f t="shared" si="437"/>
        <v/>
      </c>
      <c r="JY31" s="471"/>
      <c r="JZ31" s="472"/>
      <c r="KA31" s="497" t="str">
        <f t="shared" si="438"/>
        <v/>
      </c>
      <c r="KB31" s="474" t="str">
        <f t="shared" si="439"/>
        <v/>
      </c>
      <c r="KC31" s="475" t="str">
        <f t="shared" si="440"/>
        <v/>
      </c>
      <c r="KD31" s="471"/>
      <c r="KE31" s="472"/>
      <c r="KF31" s="497" t="str">
        <f t="shared" si="441"/>
        <v/>
      </c>
      <c r="KG31" s="474" t="str">
        <f t="shared" si="442"/>
        <v/>
      </c>
      <c r="KH31" s="475" t="str">
        <f t="shared" si="443"/>
        <v/>
      </c>
      <c r="KI31" s="471"/>
      <c r="KJ31" s="472"/>
      <c r="KK31" s="497" t="str">
        <f t="shared" si="444"/>
        <v/>
      </c>
      <c r="KL31" s="474" t="str">
        <f t="shared" si="445"/>
        <v/>
      </c>
      <c r="KM31" s="475" t="str">
        <f t="shared" si="446"/>
        <v/>
      </c>
      <c r="KN31" s="471"/>
      <c r="KO31" s="472"/>
      <c r="KP31" s="497" t="str">
        <f t="shared" si="447"/>
        <v/>
      </c>
      <c r="KQ31" s="474" t="str">
        <f t="shared" si="448"/>
        <v/>
      </c>
      <c r="KR31" s="475" t="str">
        <f t="shared" si="449"/>
        <v/>
      </c>
      <c r="KS31" s="471"/>
      <c r="KT31" s="472"/>
      <c r="KU31" s="497" t="str">
        <f t="shared" si="450"/>
        <v/>
      </c>
      <c r="KV31" s="474" t="str">
        <f t="shared" si="451"/>
        <v/>
      </c>
      <c r="KW31" s="475" t="str">
        <f t="shared" si="452"/>
        <v/>
      </c>
      <c r="KX31" s="471"/>
      <c r="KY31" s="472"/>
      <c r="KZ31" s="497" t="str">
        <f t="shared" si="453"/>
        <v/>
      </c>
      <c r="LA31" s="474" t="str">
        <f t="shared" si="454"/>
        <v/>
      </c>
      <c r="LB31" s="475" t="str">
        <f t="shared" si="455"/>
        <v/>
      </c>
      <c r="LC31" s="471"/>
      <c r="LD31" s="472"/>
      <c r="LE31" s="497" t="str">
        <f t="shared" si="456"/>
        <v/>
      </c>
      <c r="LF31" s="474" t="str">
        <f t="shared" si="457"/>
        <v/>
      </c>
      <c r="LG31" s="475" t="str">
        <f t="shared" si="458"/>
        <v/>
      </c>
      <c r="LH31" s="471"/>
      <c r="LI31" s="472"/>
      <c r="LJ31" s="497" t="str">
        <f t="shared" si="459"/>
        <v/>
      </c>
      <c r="LK31" s="474" t="str">
        <f t="shared" si="460"/>
        <v/>
      </c>
      <c r="LL31" s="475" t="str">
        <f t="shared" si="461"/>
        <v/>
      </c>
      <c r="LM31" s="471"/>
      <c r="LN31" s="472"/>
      <c r="LO31" s="497" t="str">
        <f t="shared" si="462"/>
        <v/>
      </c>
      <c r="LP31" s="474" t="str">
        <f t="shared" si="463"/>
        <v/>
      </c>
      <c r="LQ31" s="475" t="str">
        <f t="shared" si="464"/>
        <v/>
      </c>
      <c r="LR31" s="471"/>
      <c r="LS31" s="472"/>
      <c r="LT31" s="497" t="str">
        <f t="shared" si="465"/>
        <v/>
      </c>
      <c r="LU31" s="474" t="str">
        <f t="shared" si="466"/>
        <v/>
      </c>
      <c r="LV31" s="475" t="str">
        <f t="shared" si="467"/>
        <v/>
      </c>
      <c r="LW31" s="471"/>
      <c r="LX31" s="472"/>
      <c r="LY31" s="497" t="str">
        <f t="shared" si="468"/>
        <v/>
      </c>
      <c r="LZ31" s="474" t="str">
        <f t="shared" si="469"/>
        <v/>
      </c>
      <c r="MA31" s="475" t="str">
        <f t="shared" si="470"/>
        <v/>
      </c>
      <c r="MB31" s="471"/>
      <c r="MC31" s="472"/>
      <c r="MD31" s="497" t="str">
        <f t="shared" si="471"/>
        <v/>
      </c>
      <c r="ME31" s="474" t="str">
        <f t="shared" si="472"/>
        <v/>
      </c>
      <c r="MF31" s="475" t="str">
        <f t="shared" si="473"/>
        <v/>
      </c>
      <c r="MG31" s="471"/>
      <c r="MH31" s="472"/>
      <c r="MI31" s="497" t="str">
        <f t="shared" si="474"/>
        <v/>
      </c>
      <c r="MJ31" s="474" t="str">
        <f t="shared" si="475"/>
        <v/>
      </c>
      <c r="MK31" s="475" t="str">
        <f t="shared" si="476"/>
        <v/>
      </c>
      <c r="ML31" s="471"/>
      <c r="MM31" s="472"/>
      <c r="MN31" s="497" t="str">
        <f t="shared" si="477"/>
        <v/>
      </c>
      <c r="MO31" s="474" t="str">
        <f t="shared" si="478"/>
        <v/>
      </c>
      <c r="MP31" s="475" t="str">
        <f t="shared" si="479"/>
        <v/>
      </c>
      <c r="MQ31" s="471"/>
      <c r="MR31" s="472"/>
      <c r="MS31" s="497" t="str">
        <f t="shared" si="480"/>
        <v/>
      </c>
      <c r="MT31" s="474" t="str">
        <f t="shared" si="481"/>
        <v/>
      </c>
      <c r="MU31" s="475" t="str">
        <f t="shared" si="482"/>
        <v/>
      </c>
      <c r="MV31" s="471"/>
      <c r="MW31" s="472"/>
      <c r="MX31" s="497" t="str">
        <f t="shared" si="483"/>
        <v/>
      </c>
      <c r="MY31" s="474" t="str">
        <f t="shared" si="484"/>
        <v/>
      </c>
      <c r="MZ31" s="475" t="str">
        <f t="shared" si="485"/>
        <v/>
      </c>
      <c r="NA31" s="471"/>
      <c r="NB31" s="472"/>
      <c r="NC31" s="497" t="str">
        <f t="shared" si="486"/>
        <v/>
      </c>
      <c r="ND31" s="474" t="str">
        <f t="shared" si="487"/>
        <v/>
      </c>
      <c r="NE31" s="475" t="str">
        <f t="shared" si="488"/>
        <v/>
      </c>
      <c r="NF31" s="471"/>
      <c r="NG31" s="472"/>
      <c r="NH31" s="497" t="str">
        <f t="shared" si="489"/>
        <v/>
      </c>
      <c r="NI31" s="474" t="str">
        <f t="shared" si="490"/>
        <v/>
      </c>
      <c r="NJ31" s="475" t="str">
        <f t="shared" si="491"/>
        <v/>
      </c>
      <c r="NK31" s="471"/>
      <c r="NL31" s="472"/>
      <c r="NM31" s="497" t="str">
        <f t="shared" si="492"/>
        <v/>
      </c>
      <c r="NN31" s="474" t="str">
        <f t="shared" si="493"/>
        <v/>
      </c>
      <c r="NO31" s="475" t="str">
        <f t="shared" si="494"/>
        <v/>
      </c>
      <c r="NP31" s="471"/>
      <c r="NQ31" s="472"/>
      <c r="NR31" s="497" t="str">
        <f t="shared" si="495"/>
        <v/>
      </c>
      <c r="NS31" s="474" t="str">
        <f t="shared" si="496"/>
        <v/>
      </c>
      <c r="NT31" s="475" t="str">
        <f t="shared" si="497"/>
        <v/>
      </c>
      <c r="NU31" s="471"/>
      <c r="NV31" s="472"/>
      <c r="NW31" s="497" t="str">
        <f t="shared" si="498"/>
        <v/>
      </c>
      <c r="NX31" s="474" t="str">
        <f t="shared" si="499"/>
        <v/>
      </c>
      <c r="NY31" s="475" t="str">
        <f t="shared" si="500"/>
        <v/>
      </c>
      <c r="NZ31" s="471"/>
      <c r="OA31" s="472"/>
      <c r="OB31" s="497" t="str">
        <f t="shared" si="501"/>
        <v/>
      </c>
      <c r="OC31" s="474" t="str">
        <f t="shared" si="502"/>
        <v/>
      </c>
      <c r="OD31" s="475" t="str">
        <f t="shared" si="503"/>
        <v/>
      </c>
      <c r="OE31" s="471"/>
      <c r="OF31" s="472"/>
      <c r="OG31" s="497" t="str">
        <f t="shared" si="504"/>
        <v/>
      </c>
      <c r="OH31" s="474" t="str">
        <f t="shared" si="505"/>
        <v/>
      </c>
      <c r="OI31" s="475" t="str">
        <f t="shared" si="506"/>
        <v/>
      </c>
      <c r="OJ31" s="471"/>
      <c r="OK31" s="472"/>
      <c r="OL31" s="497" t="str">
        <f t="shared" si="507"/>
        <v/>
      </c>
      <c r="OM31" s="474" t="str">
        <f t="shared" si="508"/>
        <v/>
      </c>
      <c r="ON31" s="475" t="str">
        <f t="shared" si="509"/>
        <v/>
      </c>
      <c r="OO31" s="471"/>
      <c r="OP31" s="472"/>
      <c r="OQ31" s="497" t="str">
        <f t="shared" si="510"/>
        <v/>
      </c>
      <c r="OR31" s="474" t="str">
        <f t="shared" si="511"/>
        <v/>
      </c>
      <c r="OS31" s="475" t="str">
        <f t="shared" si="512"/>
        <v/>
      </c>
      <c r="OT31" s="471"/>
      <c r="OU31" s="472"/>
      <c r="OV31" s="497" t="str">
        <f t="shared" si="513"/>
        <v/>
      </c>
      <c r="OW31" s="474" t="str">
        <f t="shared" si="514"/>
        <v/>
      </c>
      <c r="OX31" s="475" t="str">
        <f t="shared" si="515"/>
        <v/>
      </c>
      <c r="OY31" s="471"/>
      <c r="OZ31" s="472"/>
      <c r="PA31" s="497" t="str">
        <f t="shared" si="516"/>
        <v/>
      </c>
      <c r="PB31" s="474" t="str">
        <f t="shared" si="517"/>
        <v/>
      </c>
      <c r="PC31" s="475" t="str">
        <f t="shared" si="518"/>
        <v/>
      </c>
      <c r="PD31" s="471"/>
      <c r="PE31" s="472"/>
      <c r="PF31" s="497" t="str">
        <f t="shared" si="519"/>
        <v/>
      </c>
      <c r="PG31" s="474" t="str">
        <f t="shared" si="520"/>
        <v/>
      </c>
      <c r="PH31" s="475" t="str">
        <f t="shared" si="521"/>
        <v/>
      </c>
      <c r="PI31" s="471"/>
      <c r="PJ31" s="472"/>
      <c r="PK31" s="497" t="str">
        <f t="shared" si="522"/>
        <v/>
      </c>
      <c r="PL31" s="474" t="str">
        <f t="shared" si="523"/>
        <v/>
      </c>
      <c r="PM31" s="475" t="str">
        <f t="shared" si="524"/>
        <v/>
      </c>
      <c r="PN31" s="471"/>
      <c r="PO31" s="472"/>
      <c r="PP31" s="497" t="str">
        <f t="shared" si="525"/>
        <v/>
      </c>
      <c r="PQ31" s="474" t="str">
        <f t="shared" si="526"/>
        <v/>
      </c>
      <c r="PR31" s="475" t="str">
        <f t="shared" si="527"/>
        <v/>
      </c>
      <c r="PS31" s="471"/>
      <c r="PT31" s="472"/>
      <c r="PU31" s="497" t="str">
        <f t="shared" si="528"/>
        <v/>
      </c>
      <c r="PV31" s="474" t="str">
        <f t="shared" si="529"/>
        <v/>
      </c>
      <c r="PW31" s="475" t="str">
        <f t="shared" si="530"/>
        <v/>
      </c>
      <c r="PX31" s="471"/>
      <c r="PY31" s="472"/>
      <c r="PZ31" s="497" t="str">
        <f t="shared" si="531"/>
        <v/>
      </c>
      <c r="QA31" s="474" t="str">
        <f t="shared" si="532"/>
        <v/>
      </c>
      <c r="QB31" s="475" t="str">
        <f t="shared" si="533"/>
        <v/>
      </c>
      <c r="QC31" s="471"/>
      <c r="QD31" s="472"/>
      <c r="QE31" s="497" t="str">
        <f t="shared" si="534"/>
        <v/>
      </c>
      <c r="QF31" s="474" t="str">
        <f t="shared" si="535"/>
        <v/>
      </c>
      <c r="QG31" s="475" t="str">
        <f t="shared" si="536"/>
        <v/>
      </c>
      <c r="QH31" s="471"/>
      <c r="QI31" s="472"/>
      <c r="QJ31" s="497" t="str">
        <f t="shared" si="537"/>
        <v/>
      </c>
      <c r="QK31" s="474" t="str">
        <f t="shared" si="538"/>
        <v/>
      </c>
      <c r="QL31" s="475" t="str">
        <f t="shared" si="539"/>
        <v/>
      </c>
      <c r="QM31" s="474"/>
    </row>
    <row r="32" spans="1:455" ht="54" customHeight="1">
      <c r="A32" s="953"/>
      <c r="B32" s="468" t="s">
        <v>738</v>
      </c>
      <c r="C32" s="469" t="s">
        <v>407</v>
      </c>
      <c r="D32" s="470">
        <v>200400</v>
      </c>
      <c r="E32" s="471"/>
      <c r="F32" s="472"/>
      <c r="G32" s="497" t="str">
        <f t="shared" si="270"/>
        <v/>
      </c>
      <c r="H32" s="474" t="str">
        <f t="shared" si="271"/>
        <v/>
      </c>
      <c r="I32" s="475" t="str">
        <f t="shared" si="272"/>
        <v/>
      </c>
      <c r="J32" s="471"/>
      <c r="K32" s="472"/>
      <c r="L32" s="497" t="str">
        <f t="shared" si="273"/>
        <v/>
      </c>
      <c r="M32" s="474" t="str">
        <f t="shared" si="274"/>
        <v/>
      </c>
      <c r="N32" s="475" t="str">
        <f t="shared" si="275"/>
        <v/>
      </c>
      <c r="O32" s="471"/>
      <c r="P32" s="472"/>
      <c r="Q32" s="497" t="str">
        <f t="shared" si="276"/>
        <v/>
      </c>
      <c r="R32" s="474" t="str">
        <f t="shared" si="277"/>
        <v/>
      </c>
      <c r="S32" s="475" t="str">
        <f t="shared" si="278"/>
        <v/>
      </c>
      <c r="T32" s="471"/>
      <c r="U32" s="472"/>
      <c r="V32" s="497" t="str">
        <f t="shared" si="279"/>
        <v/>
      </c>
      <c r="W32" s="474" t="str">
        <f t="shared" si="280"/>
        <v/>
      </c>
      <c r="X32" s="475" t="str">
        <f t="shared" si="281"/>
        <v/>
      </c>
      <c r="Y32" s="471"/>
      <c r="Z32" s="472"/>
      <c r="AA32" s="497" t="str">
        <f t="shared" si="282"/>
        <v/>
      </c>
      <c r="AB32" s="474" t="str">
        <f t="shared" si="283"/>
        <v/>
      </c>
      <c r="AC32" s="475" t="str">
        <f t="shared" si="284"/>
        <v/>
      </c>
      <c r="AD32" s="471"/>
      <c r="AE32" s="472"/>
      <c r="AF32" s="497" t="str">
        <f t="shared" si="285"/>
        <v/>
      </c>
      <c r="AG32" s="474" t="str">
        <f t="shared" si="286"/>
        <v/>
      </c>
      <c r="AH32" s="475" t="str">
        <f t="shared" si="287"/>
        <v/>
      </c>
      <c r="AI32" s="471"/>
      <c r="AJ32" s="472"/>
      <c r="AK32" s="497" t="str">
        <f t="shared" si="288"/>
        <v/>
      </c>
      <c r="AL32" s="474" t="str">
        <f t="shared" si="289"/>
        <v/>
      </c>
      <c r="AM32" s="475" t="str">
        <f t="shared" si="290"/>
        <v/>
      </c>
      <c r="AN32" s="471"/>
      <c r="AO32" s="472"/>
      <c r="AP32" s="497" t="str">
        <f t="shared" si="291"/>
        <v/>
      </c>
      <c r="AQ32" s="474" t="str">
        <f t="shared" si="292"/>
        <v/>
      </c>
      <c r="AR32" s="475" t="str">
        <f t="shared" si="293"/>
        <v/>
      </c>
      <c r="AS32" s="471"/>
      <c r="AT32" s="472"/>
      <c r="AU32" s="497" t="str">
        <f t="shared" si="294"/>
        <v/>
      </c>
      <c r="AV32" s="474" t="str">
        <f t="shared" si="295"/>
        <v/>
      </c>
      <c r="AW32" s="475" t="str">
        <f t="shared" si="296"/>
        <v/>
      </c>
      <c r="AX32" s="471"/>
      <c r="AY32" s="472"/>
      <c r="AZ32" s="497" t="str">
        <f t="shared" si="297"/>
        <v/>
      </c>
      <c r="BA32" s="474" t="str">
        <f t="shared" si="298"/>
        <v/>
      </c>
      <c r="BB32" s="475" t="str">
        <f t="shared" si="299"/>
        <v/>
      </c>
      <c r="BC32" s="471"/>
      <c r="BD32" s="472"/>
      <c r="BE32" s="497" t="str">
        <f t="shared" si="300"/>
        <v/>
      </c>
      <c r="BF32" s="474" t="str">
        <f t="shared" si="301"/>
        <v/>
      </c>
      <c r="BG32" s="475" t="str">
        <f t="shared" si="302"/>
        <v/>
      </c>
      <c r="BH32" s="471"/>
      <c r="BI32" s="472"/>
      <c r="BJ32" s="497" t="str">
        <f t="shared" si="303"/>
        <v/>
      </c>
      <c r="BK32" s="474" t="str">
        <f t="shared" si="304"/>
        <v/>
      </c>
      <c r="BL32" s="475" t="str">
        <f t="shared" si="305"/>
        <v/>
      </c>
      <c r="BM32" s="471"/>
      <c r="BN32" s="472"/>
      <c r="BO32" s="497" t="str">
        <f t="shared" si="306"/>
        <v/>
      </c>
      <c r="BP32" s="474" t="str">
        <f t="shared" si="307"/>
        <v/>
      </c>
      <c r="BQ32" s="475" t="str">
        <f t="shared" si="308"/>
        <v/>
      </c>
      <c r="BR32" s="471"/>
      <c r="BS32" s="472"/>
      <c r="BT32" s="497" t="str">
        <f t="shared" si="309"/>
        <v/>
      </c>
      <c r="BU32" s="474" t="str">
        <f t="shared" si="310"/>
        <v/>
      </c>
      <c r="BV32" s="475" t="str">
        <f t="shared" si="311"/>
        <v/>
      </c>
      <c r="BW32" s="471"/>
      <c r="BX32" s="472"/>
      <c r="BY32" s="497" t="str">
        <f t="shared" si="312"/>
        <v/>
      </c>
      <c r="BZ32" s="474" t="str">
        <f t="shared" si="313"/>
        <v/>
      </c>
      <c r="CA32" s="475" t="str">
        <f t="shared" si="314"/>
        <v/>
      </c>
      <c r="CB32" s="471"/>
      <c r="CC32" s="472"/>
      <c r="CD32" s="497" t="str">
        <f t="shared" si="315"/>
        <v/>
      </c>
      <c r="CE32" s="474" t="str">
        <f t="shared" si="316"/>
        <v/>
      </c>
      <c r="CF32" s="475" t="str">
        <f t="shared" si="317"/>
        <v/>
      </c>
      <c r="CG32" s="471"/>
      <c r="CH32" s="472"/>
      <c r="CI32" s="497" t="str">
        <f t="shared" si="318"/>
        <v/>
      </c>
      <c r="CJ32" s="474" t="str">
        <f t="shared" si="319"/>
        <v/>
      </c>
      <c r="CK32" s="475" t="str">
        <f t="shared" si="320"/>
        <v/>
      </c>
      <c r="CL32" s="471"/>
      <c r="CM32" s="472"/>
      <c r="CN32" s="497" t="str">
        <f t="shared" si="321"/>
        <v/>
      </c>
      <c r="CO32" s="474" t="str">
        <f t="shared" si="322"/>
        <v/>
      </c>
      <c r="CP32" s="475" t="str">
        <f t="shared" si="323"/>
        <v/>
      </c>
      <c r="CQ32" s="471"/>
      <c r="CR32" s="472"/>
      <c r="CS32" s="497" t="str">
        <f t="shared" si="324"/>
        <v/>
      </c>
      <c r="CT32" s="474" t="str">
        <f t="shared" si="325"/>
        <v/>
      </c>
      <c r="CU32" s="475" t="str">
        <f t="shared" si="326"/>
        <v/>
      </c>
      <c r="CV32" s="471"/>
      <c r="CW32" s="472"/>
      <c r="CX32" s="497" t="str">
        <f t="shared" si="327"/>
        <v/>
      </c>
      <c r="CY32" s="474" t="str">
        <f t="shared" si="328"/>
        <v/>
      </c>
      <c r="CZ32" s="475" t="str">
        <f t="shared" si="329"/>
        <v/>
      </c>
      <c r="DA32" s="471"/>
      <c r="DB32" s="472"/>
      <c r="DC32" s="497" t="str">
        <f t="shared" si="330"/>
        <v/>
      </c>
      <c r="DD32" s="474" t="str">
        <f t="shared" si="331"/>
        <v/>
      </c>
      <c r="DE32" s="475" t="str">
        <f t="shared" si="332"/>
        <v/>
      </c>
      <c r="DF32" s="471"/>
      <c r="DG32" s="472"/>
      <c r="DH32" s="497" t="str">
        <f t="shared" si="333"/>
        <v/>
      </c>
      <c r="DI32" s="474" t="str">
        <f t="shared" si="334"/>
        <v/>
      </c>
      <c r="DJ32" s="475" t="str">
        <f t="shared" si="335"/>
        <v/>
      </c>
      <c r="DK32" s="471"/>
      <c r="DL32" s="472"/>
      <c r="DM32" s="497" t="str">
        <f t="shared" si="336"/>
        <v/>
      </c>
      <c r="DN32" s="474" t="str">
        <f t="shared" si="337"/>
        <v/>
      </c>
      <c r="DO32" s="475" t="str">
        <f t="shared" si="338"/>
        <v/>
      </c>
      <c r="DP32" s="471"/>
      <c r="DQ32" s="472"/>
      <c r="DR32" s="497" t="str">
        <f t="shared" si="339"/>
        <v/>
      </c>
      <c r="DS32" s="474" t="str">
        <f t="shared" si="340"/>
        <v/>
      </c>
      <c r="DT32" s="475" t="str">
        <f t="shared" si="341"/>
        <v/>
      </c>
      <c r="DU32" s="471"/>
      <c r="DV32" s="472"/>
      <c r="DW32" s="497" t="str">
        <f t="shared" si="342"/>
        <v/>
      </c>
      <c r="DX32" s="474" t="str">
        <f t="shared" si="343"/>
        <v/>
      </c>
      <c r="DY32" s="475" t="str">
        <f t="shared" si="344"/>
        <v/>
      </c>
      <c r="DZ32" s="471"/>
      <c r="EA32" s="472"/>
      <c r="EB32" s="497" t="str">
        <f t="shared" si="345"/>
        <v/>
      </c>
      <c r="EC32" s="474" t="str">
        <f t="shared" si="346"/>
        <v/>
      </c>
      <c r="ED32" s="475" t="str">
        <f t="shared" si="347"/>
        <v/>
      </c>
      <c r="EE32" s="471"/>
      <c r="EF32" s="472"/>
      <c r="EG32" s="497" t="str">
        <f t="shared" si="348"/>
        <v/>
      </c>
      <c r="EH32" s="474" t="str">
        <f t="shared" si="349"/>
        <v/>
      </c>
      <c r="EI32" s="475" t="str">
        <f t="shared" si="350"/>
        <v/>
      </c>
      <c r="EJ32" s="471"/>
      <c r="EK32" s="472"/>
      <c r="EL32" s="497" t="str">
        <f t="shared" si="351"/>
        <v/>
      </c>
      <c r="EM32" s="474" t="str">
        <f t="shared" si="352"/>
        <v/>
      </c>
      <c r="EN32" s="475" t="str">
        <f t="shared" si="353"/>
        <v/>
      </c>
      <c r="EO32" s="471"/>
      <c r="EP32" s="472"/>
      <c r="EQ32" s="497" t="str">
        <f t="shared" si="354"/>
        <v/>
      </c>
      <c r="ER32" s="474" t="str">
        <f t="shared" si="355"/>
        <v/>
      </c>
      <c r="ES32" s="475" t="str">
        <f t="shared" si="356"/>
        <v/>
      </c>
      <c r="ET32" s="471"/>
      <c r="EU32" s="472"/>
      <c r="EV32" s="497" t="str">
        <f t="shared" si="357"/>
        <v/>
      </c>
      <c r="EW32" s="474" t="str">
        <f t="shared" si="358"/>
        <v/>
      </c>
      <c r="EX32" s="475" t="str">
        <f t="shared" si="359"/>
        <v/>
      </c>
      <c r="EY32" s="471"/>
      <c r="EZ32" s="472"/>
      <c r="FA32" s="497" t="str">
        <f t="shared" si="360"/>
        <v/>
      </c>
      <c r="FB32" s="474" t="str">
        <f t="shared" si="361"/>
        <v/>
      </c>
      <c r="FC32" s="475" t="str">
        <f t="shared" si="362"/>
        <v/>
      </c>
      <c r="FD32" s="471"/>
      <c r="FE32" s="472"/>
      <c r="FF32" s="497" t="str">
        <f t="shared" si="363"/>
        <v/>
      </c>
      <c r="FG32" s="474" t="str">
        <f t="shared" si="364"/>
        <v/>
      </c>
      <c r="FH32" s="475" t="str">
        <f t="shared" si="365"/>
        <v/>
      </c>
      <c r="FI32" s="471"/>
      <c r="FJ32" s="472"/>
      <c r="FK32" s="497" t="str">
        <f t="shared" si="366"/>
        <v/>
      </c>
      <c r="FL32" s="474" t="str">
        <f t="shared" si="367"/>
        <v/>
      </c>
      <c r="FM32" s="475" t="str">
        <f t="shared" si="368"/>
        <v/>
      </c>
      <c r="FN32" s="471"/>
      <c r="FO32" s="472"/>
      <c r="FP32" s="497" t="str">
        <f t="shared" si="369"/>
        <v/>
      </c>
      <c r="FQ32" s="474" t="str">
        <f t="shared" si="370"/>
        <v/>
      </c>
      <c r="FR32" s="475" t="str">
        <f t="shared" si="371"/>
        <v/>
      </c>
      <c r="FS32" s="471"/>
      <c r="FT32" s="472"/>
      <c r="FU32" s="497" t="str">
        <f t="shared" si="372"/>
        <v/>
      </c>
      <c r="FV32" s="474" t="str">
        <f t="shared" si="373"/>
        <v/>
      </c>
      <c r="FW32" s="475" t="str">
        <f t="shared" si="374"/>
        <v/>
      </c>
      <c r="FX32" s="471"/>
      <c r="FY32" s="472"/>
      <c r="FZ32" s="497" t="str">
        <f t="shared" si="375"/>
        <v/>
      </c>
      <c r="GA32" s="474" t="str">
        <f t="shared" si="376"/>
        <v/>
      </c>
      <c r="GB32" s="475" t="str">
        <f t="shared" si="377"/>
        <v/>
      </c>
      <c r="GC32" s="471"/>
      <c r="GD32" s="472"/>
      <c r="GE32" s="497" t="str">
        <f t="shared" si="378"/>
        <v/>
      </c>
      <c r="GF32" s="474" t="str">
        <f t="shared" si="379"/>
        <v/>
      </c>
      <c r="GG32" s="475" t="str">
        <f t="shared" si="380"/>
        <v/>
      </c>
      <c r="GH32" s="471"/>
      <c r="GI32" s="472"/>
      <c r="GJ32" s="497" t="str">
        <f t="shared" si="381"/>
        <v/>
      </c>
      <c r="GK32" s="474" t="str">
        <f t="shared" si="382"/>
        <v/>
      </c>
      <c r="GL32" s="475" t="str">
        <f t="shared" si="383"/>
        <v/>
      </c>
      <c r="GM32" s="471"/>
      <c r="GN32" s="472"/>
      <c r="GO32" s="497" t="str">
        <f t="shared" si="384"/>
        <v/>
      </c>
      <c r="GP32" s="474" t="str">
        <f t="shared" si="385"/>
        <v/>
      </c>
      <c r="GQ32" s="475" t="str">
        <f t="shared" si="386"/>
        <v/>
      </c>
      <c r="GR32" s="471"/>
      <c r="GS32" s="472"/>
      <c r="GT32" s="497" t="str">
        <f t="shared" si="387"/>
        <v/>
      </c>
      <c r="GU32" s="474" t="str">
        <f t="shared" si="388"/>
        <v/>
      </c>
      <c r="GV32" s="475" t="str">
        <f t="shared" si="389"/>
        <v/>
      </c>
      <c r="GW32" s="471"/>
      <c r="GX32" s="472"/>
      <c r="GY32" s="497" t="str">
        <f t="shared" si="390"/>
        <v/>
      </c>
      <c r="GZ32" s="474" t="str">
        <f t="shared" si="391"/>
        <v/>
      </c>
      <c r="HA32" s="475" t="str">
        <f t="shared" si="392"/>
        <v/>
      </c>
      <c r="HB32" s="471"/>
      <c r="HC32" s="472"/>
      <c r="HD32" s="497" t="str">
        <f t="shared" si="393"/>
        <v/>
      </c>
      <c r="HE32" s="474" t="str">
        <f t="shared" si="394"/>
        <v/>
      </c>
      <c r="HF32" s="475" t="str">
        <f t="shared" si="395"/>
        <v/>
      </c>
      <c r="HG32" s="471"/>
      <c r="HH32" s="472"/>
      <c r="HI32" s="497" t="str">
        <f t="shared" si="396"/>
        <v/>
      </c>
      <c r="HJ32" s="474" t="str">
        <f t="shared" si="397"/>
        <v/>
      </c>
      <c r="HK32" s="475" t="str">
        <f t="shared" si="398"/>
        <v/>
      </c>
      <c r="HL32" s="471"/>
      <c r="HM32" s="472"/>
      <c r="HN32" s="497" t="str">
        <f t="shared" si="399"/>
        <v/>
      </c>
      <c r="HO32" s="474" t="str">
        <f t="shared" si="400"/>
        <v/>
      </c>
      <c r="HP32" s="475" t="str">
        <f t="shared" si="401"/>
        <v/>
      </c>
      <c r="HQ32" s="471"/>
      <c r="HR32" s="472"/>
      <c r="HS32" s="497" t="str">
        <f t="shared" si="402"/>
        <v/>
      </c>
      <c r="HT32" s="474" t="str">
        <f t="shared" si="403"/>
        <v/>
      </c>
      <c r="HU32" s="475" t="str">
        <f t="shared" si="404"/>
        <v/>
      </c>
      <c r="HV32" s="471"/>
      <c r="HW32" s="472"/>
      <c r="HX32" s="497" t="str">
        <f t="shared" si="405"/>
        <v/>
      </c>
      <c r="HY32" s="474" t="str">
        <f t="shared" si="406"/>
        <v/>
      </c>
      <c r="HZ32" s="475" t="str">
        <f t="shared" si="407"/>
        <v/>
      </c>
      <c r="IA32" s="471"/>
      <c r="IB32" s="472"/>
      <c r="IC32" s="497" t="str">
        <f t="shared" si="408"/>
        <v/>
      </c>
      <c r="ID32" s="474" t="str">
        <f t="shared" si="409"/>
        <v/>
      </c>
      <c r="IE32" s="475" t="str">
        <f t="shared" si="410"/>
        <v/>
      </c>
      <c r="IF32" s="471"/>
      <c r="IG32" s="472"/>
      <c r="IH32" s="497" t="str">
        <f t="shared" si="411"/>
        <v/>
      </c>
      <c r="II32" s="474" t="str">
        <f t="shared" si="412"/>
        <v/>
      </c>
      <c r="IJ32" s="475" t="str">
        <f t="shared" si="413"/>
        <v/>
      </c>
      <c r="IK32" s="471"/>
      <c r="IL32" s="472"/>
      <c r="IM32" s="497" t="str">
        <f t="shared" si="414"/>
        <v/>
      </c>
      <c r="IN32" s="474" t="str">
        <f t="shared" si="415"/>
        <v/>
      </c>
      <c r="IO32" s="475" t="str">
        <f t="shared" si="416"/>
        <v/>
      </c>
      <c r="IP32" s="471"/>
      <c r="IQ32" s="472"/>
      <c r="IR32" s="497" t="str">
        <f t="shared" si="417"/>
        <v/>
      </c>
      <c r="IS32" s="474" t="str">
        <f t="shared" si="418"/>
        <v/>
      </c>
      <c r="IT32" s="475" t="str">
        <f t="shared" si="419"/>
        <v/>
      </c>
      <c r="IU32" s="471"/>
      <c r="IV32" s="472"/>
      <c r="IW32" s="497" t="str">
        <f t="shared" si="420"/>
        <v/>
      </c>
      <c r="IX32" s="474" t="str">
        <f t="shared" si="421"/>
        <v/>
      </c>
      <c r="IY32" s="475" t="str">
        <f t="shared" si="422"/>
        <v/>
      </c>
      <c r="IZ32" s="471"/>
      <c r="JA32" s="472"/>
      <c r="JB32" s="497" t="str">
        <f t="shared" si="423"/>
        <v/>
      </c>
      <c r="JC32" s="474" t="str">
        <f t="shared" si="424"/>
        <v/>
      </c>
      <c r="JD32" s="475" t="str">
        <f t="shared" si="425"/>
        <v/>
      </c>
      <c r="JE32" s="471"/>
      <c r="JF32" s="472"/>
      <c r="JG32" s="497" t="str">
        <f t="shared" si="426"/>
        <v/>
      </c>
      <c r="JH32" s="474" t="str">
        <f t="shared" si="427"/>
        <v/>
      </c>
      <c r="JI32" s="475" t="str">
        <f t="shared" si="428"/>
        <v/>
      </c>
      <c r="JJ32" s="471"/>
      <c r="JK32" s="472"/>
      <c r="JL32" s="497" t="str">
        <f t="shared" si="429"/>
        <v/>
      </c>
      <c r="JM32" s="474" t="str">
        <f t="shared" si="430"/>
        <v/>
      </c>
      <c r="JN32" s="475" t="str">
        <f t="shared" si="431"/>
        <v/>
      </c>
      <c r="JO32" s="471"/>
      <c r="JP32" s="472"/>
      <c r="JQ32" s="497" t="str">
        <f t="shared" si="432"/>
        <v/>
      </c>
      <c r="JR32" s="474" t="str">
        <f t="shared" si="433"/>
        <v/>
      </c>
      <c r="JS32" s="475" t="str">
        <f t="shared" si="434"/>
        <v/>
      </c>
      <c r="JT32" s="471"/>
      <c r="JU32" s="472"/>
      <c r="JV32" s="497" t="str">
        <f t="shared" si="435"/>
        <v/>
      </c>
      <c r="JW32" s="474" t="str">
        <f t="shared" si="436"/>
        <v/>
      </c>
      <c r="JX32" s="475" t="str">
        <f t="shared" si="437"/>
        <v/>
      </c>
      <c r="JY32" s="471"/>
      <c r="JZ32" s="472"/>
      <c r="KA32" s="497" t="str">
        <f t="shared" si="438"/>
        <v/>
      </c>
      <c r="KB32" s="474" t="str">
        <f t="shared" si="439"/>
        <v/>
      </c>
      <c r="KC32" s="475" t="str">
        <f t="shared" si="440"/>
        <v/>
      </c>
      <c r="KD32" s="471"/>
      <c r="KE32" s="472"/>
      <c r="KF32" s="497" t="str">
        <f t="shared" si="441"/>
        <v/>
      </c>
      <c r="KG32" s="474" t="str">
        <f t="shared" si="442"/>
        <v/>
      </c>
      <c r="KH32" s="475" t="str">
        <f t="shared" si="443"/>
        <v/>
      </c>
      <c r="KI32" s="471"/>
      <c r="KJ32" s="472"/>
      <c r="KK32" s="497" t="str">
        <f t="shared" si="444"/>
        <v/>
      </c>
      <c r="KL32" s="474" t="str">
        <f t="shared" si="445"/>
        <v/>
      </c>
      <c r="KM32" s="475" t="str">
        <f t="shared" si="446"/>
        <v/>
      </c>
      <c r="KN32" s="471"/>
      <c r="KO32" s="472"/>
      <c r="KP32" s="497" t="str">
        <f t="shared" si="447"/>
        <v/>
      </c>
      <c r="KQ32" s="474" t="str">
        <f t="shared" si="448"/>
        <v/>
      </c>
      <c r="KR32" s="475" t="str">
        <f t="shared" si="449"/>
        <v/>
      </c>
      <c r="KS32" s="471"/>
      <c r="KT32" s="472"/>
      <c r="KU32" s="497" t="str">
        <f t="shared" si="450"/>
        <v/>
      </c>
      <c r="KV32" s="474" t="str">
        <f t="shared" si="451"/>
        <v/>
      </c>
      <c r="KW32" s="475" t="str">
        <f t="shared" si="452"/>
        <v/>
      </c>
      <c r="KX32" s="471"/>
      <c r="KY32" s="472"/>
      <c r="KZ32" s="497" t="str">
        <f t="shared" si="453"/>
        <v/>
      </c>
      <c r="LA32" s="474" t="str">
        <f t="shared" si="454"/>
        <v/>
      </c>
      <c r="LB32" s="475" t="str">
        <f t="shared" si="455"/>
        <v/>
      </c>
      <c r="LC32" s="471"/>
      <c r="LD32" s="472"/>
      <c r="LE32" s="497" t="str">
        <f t="shared" si="456"/>
        <v/>
      </c>
      <c r="LF32" s="474" t="str">
        <f t="shared" si="457"/>
        <v/>
      </c>
      <c r="LG32" s="475" t="str">
        <f t="shared" si="458"/>
        <v/>
      </c>
      <c r="LH32" s="471"/>
      <c r="LI32" s="472"/>
      <c r="LJ32" s="497" t="str">
        <f t="shared" si="459"/>
        <v/>
      </c>
      <c r="LK32" s="474" t="str">
        <f t="shared" si="460"/>
        <v/>
      </c>
      <c r="LL32" s="475" t="str">
        <f t="shared" si="461"/>
        <v/>
      </c>
      <c r="LM32" s="471"/>
      <c r="LN32" s="472"/>
      <c r="LO32" s="497" t="str">
        <f t="shared" si="462"/>
        <v/>
      </c>
      <c r="LP32" s="474" t="str">
        <f t="shared" si="463"/>
        <v/>
      </c>
      <c r="LQ32" s="475" t="str">
        <f t="shared" si="464"/>
        <v/>
      </c>
      <c r="LR32" s="471"/>
      <c r="LS32" s="472"/>
      <c r="LT32" s="497" t="str">
        <f t="shared" si="465"/>
        <v/>
      </c>
      <c r="LU32" s="474" t="str">
        <f t="shared" si="466"/>
        <v/>
      </c>
      <c r="LV32" s="475" t="str">
        <f t="shared" si="467"/>
        <v/>
      </c>
      <c r="LW32" s="471"/>
      <c r="LX32" s="472"/>
      <c r="LY32" s="497" t="str">
        <f t="shared" si="468"/>
        <v/>
      </c>
      <c r="LZ32" s="474" t="str">
        <f t="shared" si="469"/>
        <v/>
      </c>
      <c r="MA32" s="475" t="str">
        <f t="shared" si="470"/>
        <v/>
      </c>
      <c r="MB32" s="471"/>
      <c r="MC32" s="472"/>
      <c r="MD32" s="497" t="str">
        <f t="shared" si="471"/>
        <v/>
      </c>
      <c r="ME32" s="474" t="str">
        <f t="shared" si="472"/>
        <v/>
      </c>
      <c r="MF32" s="475" t="str">
        <f t="shared" si="473"/>
        <v/>
      </c>
      <c r="MG32" s="471"/>
      <c r="MH32" s="472"/>
      <c r="MI32" s="497" t="str">
        <f t="shared" si="474"/>
        <v/>
      </c>
      <c r="MJ32" s="474" t="str">
        <f t="shared" si="475"/>
        <v/>
      </c>
      <c r="MK32" s="475" t="str">
        <f t="shared" si="476"/>
        <v/>
      </c>
      <c r="ML32" s="471"/>
      <c r="MM32" s="472"/>
      <c r="MN32" s="497" t="str">
        <f t="shared" si="477"/>
        <v/>
      </c>
      <c r="MO32" s="474" t="str">
        <f t="shared" si="478"/>
        <v/>
      </c>
      <c r="MP32" s="475" t="str">
        <f t="shared" si="479"/>
        <v/>
      </c>
      <c r="MQ32" s="471"/>
      <c r="MR32" s="472"/>
      <c r="MS32" s="497" t="str">
        <f t="shared" si="480"/>
        <v/>
      </c>
      <c r="MT32" s="474" t="str">
        <f t="shared" si="481"/>
        <v/>
      </c>
      <c r="MU32" s="475" t="str">
        <f t="shared" si="482"/>
        <v/>
      </c>
      <c r="MV32" s="471"/>
      <c r="MW32" s="472"/>
      <c r="MX32" s="497" t="str">
        <f t="shared" si="483"/>
        <v/>
      </c>
      <c r="MY32" s="474" t="str">
        <f t="shared" si="484"/>
        <v/>
      </c>
      <c r="MZ32" s="475" t="str">
        <f t="shared" si="485"/>
        <v/>
      </c>
      <c r="NA32" s="471"/>
      <c r="NB32" s="472"/>
      <c r="NC32" s="497" t="str">
        <f t="shared" si="486"/>
        <v/>
      </c>
      <c r="ND32" s="474" t="str">
        <f t="shared" si="487"/>
        <v/>
      </c>
      <c r="NE32" s="475" t="str">
        <f t="shared" si="488"/>
        <v/>
      </c>
      <c r="NF32" s="471"/>
      <c r="NG32" s="472"/>
      <c r="NH32" s="497" t="str">
        <f t="shared" si="489"/>
        <v/>
      </c>
      <c r="NI32" s="474" t="str">
        <f t="shared" si="490"/>
        <v/>
      </c>
      <c r="NJ32" s="475" t="str">
        <f t="shared" si="491"/>
        <v/>
      </c>
      <c r="NK32" s="471"/>
      <c r="NL32" s="472"/>
      <c r="NM32" s="497" t="str">
        <f t="shared" si="492"/>
        <v/>
      </c>
      <c r="NN32" s="474" t="str">
        <f t="shared" si="493"/>
        <v/>
      </c>
      <c r="NO32" s="475" t="str">
        <f t="shared" si="494"/>
        <v/>
      </c>
      <c r="NP32" s="471"/>
      <c r="NQ32" s="472"/>
      <c r="NR32" s="497" t="str">
        <f t="shared" si="495"/>
        <v/>
      </c>
      <c r="NS32" s="474" t="str">
        <f t="shared" si="496"/>
        <v/>
      </c>
      <c r="NT32" s="475" t="str">
        <f t="shared" si="497"/>
        <v/>
      </c>
      <c r="NU32" s="471"/>
      <c r="NV32" s="472"/>
      <c r="NW32" s="497" t="str">
        <f t="shared" si="498"/>
        <v/>
      </c>
      <c r="NX32" s="474" t="str">
        <f t="shared" si="499"/>
        <v/>
      </c>
      <c r="NY32" s="475" t="str">
        <f t="shared" si="500"/>
        <v/>
      </c>
      <c r="NZ32" s="471"/>
      <c r="OA32" s="472"/>
      <c r="OB32" s="497" t="str">
        <f t="shared" si="501"/>
        <v/>
      </c>
      <c r="OC32" s="474" t="str">
        <f t="shared" si="502"/>
        <v/>
      </c>
      <c r="OD32" s="475" t="str">
        <f t="shared" si="503"/>
        <v/>
      </c>
      <c r="OE32" s="471"/>
      <c r="OF32" s="472"/>
      <c r="OG32" s="497" t="str">
        <f t="shared" si="504"/>
        <v/>
      </c>
      <c r="OH32" s="474" t="str">
        <f t="shared" si="505"/>
        <v/>
      </c>
      <c r="OI32" s="475" t="str">
        <f t="shared" si="506"/>
        <v/>
      </c>
      <c r="OJ32" s="471"/>
      <c r="OK32" s="472"/>
      <c r="OL32" s="497" t="str">
        <f t="shared" si="507"/>
        <v/>
      </c>
      <c r="OM32" s="474" t="str">
        <f t="shared" si="508"/>
        <v/>
      </c>
      <c r="ON32" s="475" t="str">
        <f t="shared" si="509"/>
        <v/>
      </c>
      <c r="OO32" s="471"/>
      <c r="OP32" s="472"/>
      <c r="OQ32" s="497" t="str">
        <f t="shared" si="510"/>
        <v/>
      </c>
      <c r="OR32" s="474" t="str">
        <f t="shared" si="511"/>
        <v/>
      </c>
      <c r="OS32" s="475" t="str">
        <f t="shared" si="512"/>
        <v/>
      </c>
      <c r="OT32" s="471"/>
      <c r="OU32" s="472"/>
      <c r="OV32" s="497" t="str">
        <f t="shared" si="513"/>
        <v/>
      </c>
      <c r="OW32" s="474" t="str">
        <f t="shared" si="514"/>
        <v/>
      </c>
      <c r="OX32" s="475" t="str">
        <f t="shared" si="515"/>
        <v/>
      </c>
      <c r="OY32" s="471"/>
      <c r="OZ32" s="472"/>
      <c r="PA32" s="497" t="str">
        <f t="shared" si="516"/>
        <v/>
      </c>
      <c r="PB32" s="474" t="str">
        <f t="shared" si="517"/>
        <v/>
      </c>
      <c r="PC32" s="475" t="str">
        <f t="shared" si="518"/>
        <v/>
      </c>
      <c r="PD32" s="471"/>
      <c r="PE32" s="472"/>
      <c r="PF32" s="497" t="str">
        <f t="shared" si="519"/>
        <v/>
      </c>
      <c r="PG32" s="474" t="str">
        <f t="shared" si="520"/>
        <v/>
      </c>
      <c r="PH32" s="475" t="str">
        <f t="shared" si="521"/>
        <v/>
      </c>
      <c r="PI32" s="471"/>
      <c r="PJ32" s="472"/>
      <c r="PK32" s="497" t="str">
        <f t="shared" si="522"/>
        <v/>
      </c>
      <c r="PL32" s="474" t="str">
        <f t="shared" si="523"/>
        <v/>
      </c>
      <c r="PM32" s="475" t="str">
        <f t="shared" si="524"/>
        <v/>
      </c>
      <c r="PN32" s="471"/>
      <c r="PO32" s="472"/>
      <c r="PP32" s="497" t="str">
        <f t="shared" si="525"/>
        <v/>
      </c>
      <c r="PQ32" s="474" t="str">
        <f t="shared" si="526"/>
        <v/>
      </c>
      <c r="PR32" s="475" t="str">
        <f t="shared" si="527"/>
        <v/>
      </c>
      <c r="PS32" s="471"/>
      <c r="PT32" s="472"/>
      <c r="PU32" s="497" t="str">
        <f t="shared" si="528"/>
        <v/>
      </c>
      <c r="PV32" s="474" t="str">
        <f t="shared" si="529"/>
        <v/>
      </c>
      <c r="PW32" s="475" t="str">
        <f t="shared" si="530"/>
        <v/>
      </c>
      <c r="PX32" s="471"/>
      <c r="PY32" s="472"/>
      <c r="PZ32" s="497" t="str">
        <f t="shared" si="531"/>
        <v/>
      </c>
      <c r="QA32" s="474" t="str">
        <f t="shared" si="532"/>
        <v/>
      </c>
      <c r="QB32" s="475" t="str">
        <f t="shared" si="533"/>
        <v/>
      </c>
      <c r="QC32" s="471"/>
      <c r="QD32" s="472"/>
      <c r="QE32" s="497" t="str">
        <f t="shared" si="534"/>
        <v/>
      </c>
      <c r="QF32" s="474" t="str">
        <f t="shared" si="535"/>
        <v/>
      </c>
      <c r="QG32" s="475" t="str">
        <f t="shared" si="536"/>
        <v/>
      </c>
      <c r="QH32" s="471"/>
      <c r="QI32" s="472"/>
      <c r="QJ32" s="497" t="str">
        <f t="shared" si="537"/>
        <v/>
      </c>
      <c r="QK32" s="474" t="str">
        <f t="shared" si="538"/>
        <v/>
      </c>
      <c r="QL32" s="475" t="str">
        <f t="shared" si="539"/>
        <v/>
      </c>
      <c r="QM32" s="474"/>
    </row>
    <row r="33" spans="1:455" ht="54" customHeight="1">
      <c r="A33" s="953"/>
      <c r="B33" s="468" t="s">
        <v>741</v>
      </c>
      <c r="C33" s="469" t="s">
        <v>407</v>
      </c>
      <c r="D33" s="470">
        <v>47400</v>
      </c>
      <c r="E33" s="471"/>
      <c r="F33" s="472"/>
      <c r="G33" s="497" t="str">
        <f t="shared" si="270"/>
        <v/>
      </c>
      <c r="H33" s="474" t="str">
        <f t="shared" si="271"/>
        <v/>
      </c>
      <c r="I33" s="475" t="str">
        <f t="shared" si="272"/>
        <v/>
      </c>
      <c r="J33" s="471"/>
      <c r="K33" s="472"/>
      <c r="L33" s="497" t="str">
        <f t="shared" si="273"/>
        <v/>
      </c>
      <c r="M33" s="474" t="str">
        <f t="shared" si="274"/>
        <v/>
      </c>
      <c r="N33" s="475" t="str">
        <f t="shared" si="275"/>
        <v/>
      </c>
      <c r="O33" s="471"/>
      <c r="P33" s="472"/>
      <c r="Q33" s="497" t="str">
        <f t="shared" si="276"/>
        <v/>
      </c>
      <c r="R33" s="474" t="str">
        <f t="shared" si="277"/>
        <v/>
      </c>
      <c r="S33" s="475" t="str">
        <f t="shared" si="278"/>
        <v/>
      </c>
      <c r="T33" s="471"/>
      <c r="U33" s="472"/>
      <c r="V33" s="497" t="str">
        <f t="shared" si="279"/>
        <v/>
      </c>
      <c r="W33" s="474" t="str">
        <f t="shared" si="280"/>
        <v/>
      </c>
      <c r="X33" s="475" t="str">
        <f t="shared" si="281"/>
        <v/>
      </c>
      <c r="Y33" s="471"/>
      <c r="Z33" s="472"/>
      <c r="AA33" s="497" t="str">
        <f t="shared" si="282"/>
        <v/>
      </c>
      <c r="AB33" s="474" t="str">
        <f t="shared" si="283"/>
        <v/>
      </c>
      <c r="AC33" s="475" t="str">
        <f t="shared" si="284"/>
        <v/>
      </c>
      <c r="AD33" s="471"/>
      <c r="AE33" s="472"/>
      <c r="AF33" s="497" t="str">
        <f t="shared" si="285"/>
        <v/>
      </c>
      <c r="AG33" s="474" t="str">
        <f t="shared" si="286"/>
        <v/>
      </c>
      <c r="AH33" s="475" t="str">
        <f t="shared" si="287"/>
        <v/>
      </c>
      <c r="AI33" s="471"/>
      <c r="AJ33" s="472"/>
      <c r="AK33" s="497" t="str">
        <f t="shared" si="288"/>
        <v/>
      </c>
      <c r="AL33" s="474" t="str">
        <f t="shared" si="289"/>
        <v/>
      </c>
      <c r="AM33" s="475" t="str">
        <f t="shared" si="290"/>
        <v/>
      </c>
      <c r="AN33" s="471"/>
      <c r="AO33" s="472"/>
      <c r="AP33" s="497" t="str">
        <f t="shared" si="291"/>
        <v/>
      </c>
      <c r="AQ33" s="474" t="str">
        <f t="shared" si="292"/>
        <v/>
      </c>
      <c r="AR33" s="475" t="str">
        <f t="shared" si="293"/>
        <v/>
      </c>
      <c r="AS33" s="471"/>
      <c r="AT33" s="472"/>
      <c r="AU33" s="497" t="str">
        <f t="shared" si="294"/>
        <v/>
      </c>
      <c r="AV33" s="474" t="str">
        <f t="shared" si="295"/>
        <v/>
      </c>
      <c r="AW33" s="475" t="str">
        <f t="shared" si="296"/>
        <v/>
      </c>
      <c r="AX33" s="471"/>
      <c r="AY33" s="472"/>
      <c r="AZ33" s="497" t="str">
        <f t="shared" si="297"/>
        <v/>
      </c>
      <c r="BA33" s="474" t="str">
        <f t="shared" si="298"/>
        <v/>
      </c>
      <c r="BB33" s="475" t="str">
        <f t="shared" si="299"/>
        <v/>
      </c>
      <c r="BC33" s="471"/>
      <c r="BD33" s="472"/>
      <c r="BE33" s="497" t="str">
        <f t="shared" si="300"/>
        <v/>
      </c>
      <c r="BF33" s="474" t="str">
        <f t="shared" si="301"/>
        <v/>
      </c>
      <c r="BG33" s="475" t="str">
        <f t="shared" si="302"/>
        <v/>
      </c>
      <c r="BH33" s="471"/>
      <c r="BI33" s="472"/>
      <c r="BJ33" s="497" t="str">
        <f t="shared" si="303"/>
        <v/>
      </c>
      <c r="BK33" s="474" t="str">
        <f t="shared" si="304"/>
        <v/>
      </c>
      <c r="BL33" s="475" t="str">
        <f t="shared" si="305"/>
        <v/>
      </c>
      <c r="BM33" s="471"/>
      <c r="BN33" s="472"/>
      <c r="BO33" s="497" t="str">
        <f t="shared" si="306"/>
        <v/>
      </c>
      <c r="BP33" s="474" t="str">
        <f t="shared" si="307"/>
        <v/>
      </c>
      <c r="BQ33" s="475" t="str">
        <f t="shared" si="308"/>
        <v/>
      </c>
      <c r="BR33" s="471"/>
      <c r="BS33" s="472"/>
      <c r="BT33" s="497" t="str">
        <f t="shared" si="309"/>
        <v/>
      </c>
      <c r="BU33" s="474" t="str">
        <f t="shared" si="310"/>
        <v/>
      </c>
      <c r="BV33" s="475" t="str">
        <f t="shared" si="311"/>
        <v/>
      </c>
      <c r="BW33" s="471"/>
      <c r="BX33" s="472"/>
      <c r="BY33" s="497" t="str">
        <f t="shared" si="312"/>
        <v/>
      </c>
      <c r="BZ33" s="474" t="str">
        <f t="shared" si="313"/>
        <v/>
      </c>
      <c r="CA33" s="475" t="str">
        <f t="shared" si="314"/>
        <v/>
      </c>
      <c r="CB33" s="471"/>
      <c r="CC33" s="472"/>
      <c r="CD33" s="497" t="str">
        <f t="shared" si="315"/>
        <v/>
      </c>
      <c r="CE33" s="474" t="str">
        <f t="shared" si="316"/>
        <v/>
      </c>
      <c r="CF33" s="475" t="str">
        <f t="shared" si="317"/>
        <v/>
      </c>
      <c r="CG33" s="471"/>
      <c r="CH33" s="472"/>
      <c r="CI33" s="497" t="str">
        <f t="shared" si="318"/>
        <v/>
      </c>
      <c r="CJ33" s="474" t="str">
        <f t="shared" si="319"/>
        <v/>
      </c>
      <c r="CK33" s="475" t="str">
        <f t="shared" si="320"/>
        <v/>
      </c>
      <c r="CL33" s="471"/>
      <c r="CM33" s="472"/>
      <c r="CN33" s="497" t="str">
        <f t="shared" si="321"/>
        <v/>
      </c>
      <c r="CO33" s="474" t="str">
        <f t="shared" si="322"/>
        <v/>
      </c>
      <c r="CP33" s="475" t="str">
        <f t="shared" si="323"/>
        <v/>
      </c>
      <c r="CQ33" s="471"/>
      <c r="CR33" s="472"/>
      <c r="CS33" s="497" t="str">
        <f t="shared" si="324"/>
        <v/>
      </c>
      <c r="CT33" s="474" t="str">
        <f t="shared" si="325"/>
        <v/>
      </c>
      <c r="CU33" s="475" t="str">
        <f t="shared" si="326"/>
        <v/>
      </c>
      <c r="CV33" s="471"/>
      <c r="CW33" s="472"/>
      <c r="CX33" s="497" t="str">
        <f t="shared" si="327"/>
        <v/>
      </c>
      <c r="CY33" s="474" t="str">
        <f t="shared" si="328"/>
        <v/>
      </c>
      <c r="CZ33" s="475" t="str">
        <f t="shared" si="329"/>
        <v/>
      </c>
      <c r="DA33" s="471"/>
      <c r="DB33" s="472"/>
      <c r="DC33" s="497" t="str">
        <f t="shared" si="330"/>
        <v/>
      </c>
      <c r="DD33" s="474" t="str">
        <f t="shared" si="331"/>
        <v/>
      </c>
      <c r="DE33" s="475" t="str">
        <f t="shared" si="332"/>
        <v/>
      </c>
      <c r="DF33" s="471"/>
      <c r="DG33" s="472"/>
      <c r="DH33" s="497" t="str">
        <f t="shared" si="333"/>
        <v/>
      </c>
      <c r="DI33" s="474" t="str">
        <f t="shared" si="334"/>
        <v/>
      </c>
      <c r="DJ33" s="475" t="str">
        <f t="shared" si="335"/>
        <v/>
      </c>
      <c r="DK33" s="471"/>
      <c r="DL33" s="472"/>
      <c r="DM33" s="497" t="str">
        <f t="shared" si="336"/>
        <v/>
      </c>
      <c r="DN33" s="474" t="str">
        <f t="shared" si="337"/>
        <v/>
      </c>
      <c r="DO33" s="475" t="str">
        <f t="shared" si="338"/>
        <v/>
      </c>
      <c r="DP33" s="471"/>
      <c r="DQ33" s="472"/>
      <c r="DR33" s="497" t="str">
        <f t="shared" si="339"/>
        <v/>
      </c>
      <c r="DS33" s="474" t="str">
        <f t="shared" si="340"/>
        <v/>
      </c>
      <c r="DT33" s="475" t="str">
        <f t="shared" si="341"/>
        <v/>
      </c>
      <c r="DU33" s="471"/>
      <c r="DV33" s="472"/>
      <c r="DW33" s="497" t="str">
        <f t="shared" si="342"/>
        <v/>
      </c>
      <c r="DX33" s="474" t="str">
        <f t="shared" si="343"/>
        <v/>
      </c>
      <c r="DY33" s="475" t="str">
        <f t="shared" si="344"/>
        <v/>
      </c>
      <c r="DZ33" s="471"/>
      <c r="EA33" s="472"/>
      <c r="EB33" s="497" t="str">
        <f t="shared" si="345"/>
        <v/>
      </c>
      <c r="EC33" s="474" t="str">
        <f t="shared" si="346"/>
        <v/>
      </c>
      <c r="ED33" s="475" t="str">
        <f t="shared" si="347"/>
        <v/>
      </c>
      <c r="EE33" s="471"/>
      <c r="EF33" s="472"/>
      <c r="EG33" s="497" t="str">
        <f t="shared" si="348"/>
        <v/>
      </c>
      <c r="EH33" s="474" t="str">
        <f t="shared" si="349"/>
        <v/>
      </c>
      <c r="EI33" s="475" t="str">
        <f t="shared" si="350"/>
        <v/>
      </c>
      <c r="EJ33" s="471"/>
      <c r="EK33" s="472"/>
      <c r="EL33" s="497" t="str">
        <f t="shared" si="351"/>
        <v/>
      </c>
      <c r="EM33" s="474" t="str">
        <f t="shared" si="352"/>
        <v/>
      </c>
      <c r="EN33" s="475" t="str">
        <f t="shared" si="353"/>
        <v/>
      </c>
      <c r="EO33" s="471"/>
      <c r="EP33" s="472"/>
      <c r="EQ33" s="497" t="str">
        <f t="shared" si="354"/>
        <v/>
      </c>
      <c r="ER33" s="474" t="str">
        <f t="shared" si="355"/>
        <v/>
      </c>
      <c r="ES33" s="475" t="str">
        <f t="shared" si="356"/>
        <v/>
      </c>
      <c r="ET33" s="471"/>
      <c r="EU33" s="472"/>
      <c r="EV33" s="497" t="str">
        <f t="shared" si="357"/>
        <v/>
      </c>
      <c r="EW33" s="474" t="str">
        <f t="shared" si="358"/>
        <v/>
      </c>
      <c r="EX33" s="475" t="str">
        <f t="shared" si="359"/>
        <v/>
      </c>
      <c r="EY33" s="471"/>
      <c r="EZ33" s="472"/>
      <c r="FA33" s="497" t="str">
        <f t="shared" si="360"/>
        <v/>
      </c>
      <c r="FB33" s="474" t="str">
        <f t="shared" si="361"/>
        <v/>
      </c>
      <c r="FC33" s="475" t="str">
        <f t="shared" si="362"/>
        <v/>
      </c>
      <c r="FD33" s="471"/>
      <c r="FE33" s="472"/>
      <c r="FF33" s="497" t="str">
        <f t="shared" si="363"/>
        <v/>
      </c>
      <c r="FG33" s="474" t="str">
        <f t="shared" si="364"/>
        <v/>
      </c>
      <c r="FH33" s="475" t="str">
        <f t="shared" si="365"/>
        <v/>
      </c>
      <c r="FI33" s="471"/>
      <c r="FJ33" s="472"/>
      <c r="FK33" s="497" t="str">
        <f t="shared" si="366"/>
        <v/>
      </c>
      <c r="FL33" s="474" t="str">
        <f t="shared" si="367"/>
        <v/>
      </c>
      <c r="FM33" s="475" t="str">
        <f t="shared" si="368"/>
        <v/>
      </c>
      <c r="FN33" s="471"/>
      <c r="FO33" s="472"/>
      <c r="FP33" s="497" t="str">
        <f t="shared" si="369"/>
        <v/>
      </c>
      <c r="FQ33" s="474" t="str">
        <f t="shared" si="370"/>
        <v/>
      </c>
      <c r="FR33" s="475" t="str">
        <f t="shared" si="371"/>
        <v/>
      </c>
      <c r="FS33" s="471"/>
      <c r="FT33" s="472"/>
      <c r="FU33" s="497" t="str">
        <f t="shared" si="372"/>
        <v/>
      </c>
      <c r="FV33" s="474" t="str">
        <f t="shared" si="373"/>
        <v/>
      </c>
      <c r="FW33" s="475" t="str">
        <f t="shared" si="374"/>
        <v/>
      </c>
      <c r="FX33" s="471"/>
      <c r="FY33" s="472"/>
      <c r="FZ33" s="497" t="str">
        <f t="shared" si="375"/>
        <v/>
      </c>
      <c r="GA33" s="474" t="str">
        <f t="shared" si="376"/>
        <v/>
      </c>
      <c r="GB33" s="475" t="str">
        <f t="shared" si="377"/>
        <v/>
      </c>
      <c r="GC33" s="471"/>
      <c r="GD33" s="472"/>
      <c r="GE33" s="497" t="str">
        <f t="shared" si="378"/>
        <v/>
      </c>
      <c r="GF33" s="474" t="str">
        <f t="shared" si="379"/>
        <v/>
      </c>
      <c r="GG33" s="475" t="str">
        <f t="shared" si="380"/>
        <v/>
      </c>
      <c r="GH33" s="471"/>
      <c r="GI33" s="472"/>
      <c r="GJ33" s="497" t="str">
        <f t="shared" si="381"/>
        <v/>
      </c>
      <c r="GK33" s="474" t="str">
        <f t="shared" si="382"/>
        <v/>
      </c>
      <c r="GL33" s="475" t="str">
        <f t="shared" si="383"/>
        <v/>
      </c>
      <c r="GM33" s="471"/>
      <c r="GN33" s="472"/>
      <c r="GO33" s="497" t="str">
        <f t="shared" si="384"/>
        <v/>
      </c>
      <c r="GP33" s="474" t="str">
        <f t="shared" si="385"/>
        <v/>
      </c>
      <c r="GQ33" s="475" t="str">
        <f t="shared" si="386"/>
        <v/>
      </c>
      <c r="GR33" s="471"/>
      <c r="GS33" s="472"/>
      <c r="GT33" s="497" t="str">
        <f t="shared" si="387"/>
        <v/>
      </c>
      <c r="GU33" s="474" t="str">
        <f t="shared" si="388"/>
        <v/>
      </c>
      <c r="GV33" s="475" t="str">
        <f t="shared" si="389"/>
        <v/>
      </c>
      <c r="GW33" s="471"/>
      <c r="GX33" s="472"/>
      <c r="GY33" s="497" t="str">
        <f t="shared" si="390"/>
        <v/>
      </c>
      <c r="GZ33" s="474" t="str">
        <f t="shared" si="391"/>
        <v/>
      </c>
      <c r="HA33" s="475" t="str">
        <f t="shared" si="392"/>
        <v/>
      </c>
      <c r="HB33" s="471"/>
      <c r="HC33" s="472"/>
      <c r="HD33" s="497" t="str">
        <f t="shared" si="393"/>
        <v/>
      </c>
      <c r="HE33" s="474" t="str">
        <f t="shared" si="394"/>
        <v/>
      </c>
      <c r="HF33" s="475" t="str">
        <f t="shared" si="395"/>
        <v/>
      </c>
      <c r="HG33" s="471"/>
      <c r="HH33" s="472"/>
      <c r="HI33" s="497" t="str">
        <f t="shared" si="396"/>
        <v/>
      </c>
      <c r="HJ33" s="474" t="str">
        <f t="shared" si="397"/>
        <v/>
      </c>
      <c r="HK33" s="475" t="str">
        <f t="shared" si="398"/>
        <v/>
      </c>
      <c r="HL33" s="471"/>
      <c r="HM33" s="472"/>
      <c r="HN33" s="497" t="str">
        <f t="shared" si="399"/>
        <v/>
      </c>
      <c r="HO33" s="474" t="str">
        <f t="shared" si="400"/>
        <v/>
      </c>
      <c r="HP33" s="475" t="str">
        <f t="shared" si="401"/>
        <v/>
      </c>
      <c r="HQ33" s="471"/>
      <c r="HR33" s="472"/>
      <c r="HS33" s="497" t="str">
        <f t="shared" si="402"/>
        <v/>
      </c>
      <c r="HT33" s="474" t="str">
        <f t="shared" si="403"/>
        <v/>
      </c>
      <c r="HU33" s="475" t="str">
        <f t="shared" si="404"/>
        <v/>
      </c>
      <c r="HV33" s="471"/>
      <c r="HW33" s="472"/>
      <c r="HX33" s="497" t="str">
        <f t="shared" si="405"/>
        <v/>
      </c>
      <c r="HY33" s="474" t="str">
        <f t="shared" si="406"/>
        <v/>
      </c>
      <c r="HZ33" s="475" t="str">
        <f t="shared" si="407"/>
        <v/>
      </c>
      <c r="IA33" s="471"/>
      <c r="IB33" s="472"/>
      <c r="IC33" s="497" t="str">
        <f t="shared" si="408"/>
        <v/>
      </c>
      <c r="ID33" s="474" t="str">
        <f t="shared" si="409"/>
        <v/>
      </c>
      <c r="IE33" s="475" t="str">
        <f t="shared" si="410"/>
        <v/>
      </c>
      <c r="IF33" s="471"/>
      <c r="IG33" s="472"/>
      <c r="IH33" s="497" t="str">
        <f t="shared" si="411"/>
        <v/>
      </c>
      <c r="II33" s="474" t="str">
        <f t="shared" si="412"/>
        <v/>
      </c>
      <c r="IJ33" s="475" t="str">
        <f t="shared" si="413"/>
        <v/>
      </c>
      <c r="IK33" s="471"/>
      <c r="IL33" s="472"/>
      <c r="IM33" s="497" t="str">
        <f t="shared" si="414"/>
        <v/>
      </c>
      <c r="IN33" s="474" t="str">
        <f t="shared" si="415"/>
        <v/>
      </c>
      <c r="IO33" s="475" t="str">
        <f t="shared" si="416"/>
        <v/>
      </c>
      <c r="IP33" s="471"/>
      <c r="IQ33" s="472"/>
      <c r="IR33" s="497" t="str">
        <f t="shared" si="417"/>
        <v/>
      </c>
      <c r="IS33" s="474" t="str">
        <f t="shared" si="418"/>
        <v/>
      </c>
      <c r="IT33" s="475" t="str">
        <f t="shared" si="419"/>
        <v/>
      </c>
      <c r="IU33" s="471"/>
      <c r="IV33" s="472"/>
      <c r="IW33" s="497" t="str">
        <f t="shared" si="420"/>
        <v/>
      </c>
      <c r="IX33" s="474" t="str">
        <f t="shared" si="421"/>
        <v/>
      </c>
      <c r="IY33" s="475" t="str">
        <f t="shared" si="422"/>
        <v/>
      </c>
      <c r="IZ33" s="471"/>
      <c r="JA33" s="472"/>
      <c r="JB33" s="497" t="str">
        <f t="shared" si="423"/>
        <v/>
      </c>
      <c r="JC33" s="474" t="str">
        <f t="shared" si="424"/>
        <v/>
      </c>
      <c r="JD33" s="475" t="str">
        <f t="shared" si="425"/>
        <v/>
      </c>
      <c r="JE33" s="471"/>
      <c r="JF33" s="472"/>
      <c r="JG33" s="497" t="str">
        <f t="shared" si="426"/>
        <v/>
      </c>
      <c r="JH33" s="474" t="str">
        <f t="shared" si="427"/>
        <v/>
      </c>
      <c r="JI33" s="475" t="str">
        <f t="shared" si="428"/>
        <v/>
      </c>
      <c r="JJ33" s="471"/>
      <c r="JK33" s="472"/>
      <c r="JL33" s="497" t="str">
        <f t="shared" si="429"/>
        <v/>
      </c>
      <c r="JM33" s="474" t="str">
        <f t="shared" si="430"/>
        <v/>
      </c>
      <c r="JN33" s="475" t="str">
        <f t="shared" si="431"/>
        <v/>
      </c>
      <c r="JO33" s="471"/>
      <c r="JP33" s="472"/>
      <c r="JQ33" s="497" t="str">
        <f t="shared" si="432"/>
        <v/>
      </c>
      <c r="JR33" s="474" t="str">
        <f t="shared" si="433"/>
        <v/>
      </c>
      <c r="JS33" s="475" t="str">
        <f t="shared" si="434"/>
        <v/>
      </c>
      <c r="JT33" s="471"/>
      <c r="JU33" s="472"/>
      <c r="JV33" s="497" t="str">
        <f t="shared" si="435"/>
        <v/>
      </c>
      <c r="JW33" s="474" t="str">
        <f t="shared" si="436"/>
        <v/>
      </c>
      <c r="JX33" s="475" t="str">
        <f t="shared" si="437"/>
        <v/>
      </c>
      <c r="JY33" s="471"/>
      <c r="JZ33" s="472"/>
      <c r="KA33" s="497" t="str">
        <f t="shared" si="438"/>
        <v/>
      </c>
      <c r="KB33" s="474" t="str">
        <f t="shared" si="439"/>
        <v/>
      </c>
      <c r="KC33" s="475" t="str">
        <f t="shared" si="440"/>
        <v/>
      </c>
      <c r="KD33" s="471"/>
      <c r="KE33" s="472"/>
      <c r="KF33" s="497" t="str">
        <f t="shared" si="441"/>
        <v/>
      </c>
      <c r="KG33" s="474" t="str">
        <f t="shared" si="442"/>
        <v/>
      </c>
      <c r="KH33" s="475" t="str">
        <f t="shared" si="443"/>
        <v/>
      </c>
      <c r="KI33" s="471"/>
      <c r="KJ33" s="472"/>
      <c r="KK33" s="497" t="str">
        <f t="shared" si="444"/>
        <v/>
      </c>
      <c r="KL33" s="474" t="str">
        <f t="shared" si="445"/>
        <v/>
      </c>
      <c r="KM33" s="475" t="str">
        <f t="shared" si="446"/>
        <v/>
      </c>
      <c r="KN33" s="471"/>
      <c r="KO33" s="472"/>
      <c r="KP33" s="497" t="str">
        <f t="shared" si="447"/>
        <v/>
      </c>
      <c r="KQ33" s="474" t="str">
        <f t="shared" si="448"/>
        <v/>
      </c>
      <c r="KR33" s="475" t="str">
        <f t="shared" si="449"/>
        <v/>
      </c>
      <c r="KS33" s="471"/>
      <c r="KT33" s="472"/>
      <c r="KU33" s="497" t="str">
        <f t="shared" si="450"/>
        <v/>
      </c>
      <c r="KV33" s="474" t="str">
        <f t="shared" si="451"/>
        <v/>
      </c>
      <c r="KW33" s="475" t="str">
        <f t="shared" si="452"/>
        <v/>
      </c>
      <c r="KX33" s="471"/>
      <c r="KY33" s="472"/>
      <c r="KZ33" s="497" t="str">
        <f t="shared" si="453"/>
        <v/>
      </c>
      <c r="LA33" s="474" t="str">
        <f t="shared" si="454"/>
        <v/>
      </c>
      <c r="LB33" s="475" t="str">
        <f t="shared" si="455"/>
        <v/>
      </c>
      <c r="LC33" s="471"/>
      <c r="LD33" s="472"/>
      <c r="LE33" s="497" t="str">
        <f t="shared" si="456"/>
        <v/>
      </c>
      <c r="LF33" s="474" t="str">
        <f t="shared" si="457"/>
        <v/>
      </c>
      <c r="LG33" s="475" t="str">
        <f t="shared" si="458"/>
        <v/>
      </c>
      <c r="LH33" s="471"/>
      <c r="LI33" s="472"/>
      <c r="LJ33" s="497" t="str">
        <f t="shared" si="459"/>
        <v/>
      </c>
      <c r="LK33" s="474" t="str">
        <f t="shared" si="460"/>
        <v/>
      </c>
      <c r="LL33" s="475" t="str">
        <f t="shared" si="461"/>
        <v/>
      </c>
      <c r="LM33" s="471"/>
      <c r="LN33" s="472"/>
      <c r="LO33" s="497" t="str">
        <f t="shared" si="462"/>
        <v/>
      </c>
      <c r="LP33" s="474" t="str">
        <f t="shared" si="463"/>
        <v/>
      </c>
      <c r="LQ33" s="475" t="str">
        <f t="shared" si="464"/>
        <v/>
      </c>
      <c r="LR33" s="471"/>
      <c r="LS33" s="472"/>
      <c r="LT33" s="497" t="str">
        <f t="shared" si="465"/>
        <v/>
      </c>
      <c r="LU33" s="474" t="str">
        <f t="shared" si="466"/>
        <v/>
      </c>
      <c r="LV33" s="475" t="str">
        <f t="shared" si="467"/>
        <v/>
      </c>
      <c r="LW33" s="471"/>
      <c r="LX33" s="472"/>
      <c r="LY33" s="497" t="str">
        <f t="shared" si="468"/>
        <v/>
      </c>
      <c r="LZ33" s="474" t="str">
        <f t="shared" si="469"/>
        <v/>
      </c>
      <c r="MA33" s="475" t="str">
        <f t="shared" si="470"/>
        <v/>
      </c>
      <c r="MB33" s="471"/>
      <c r="MC33" s="472"/>
      <c r="MD33" s="497" t="str">
        <f t="shared" si="471"/>
        <v/>
      </c>
      <c r="ME33" s="474" t="str">
        <f t="shared" si="472"/>
        <v/>
      </c>
      <c r="MF33" s="475" t="str">
        <f t="shared" si="473"/>
        <v/>
      </c>
      <c r="MG33" s="471"/>
      <c r="MH33" s="472"/>
      <c r="MI33" s="497" t="str">
        <f t="shared" si="474"/>
        <v/>
      </c>
      <c r="MJ33" s="474" t="str">
        <f t="shared" si="475"/>
        <v/>
      </c>
      <c r="MK33" s="475" t="str">
        <f t="shared" si="476"/>
        <v/>
      </c>
      <c r="ML33" s="471"/>
      <c r="MM33" s="472"/>
      <c r="MN33" s="497" t="str">
        <f t="shared" si="477"/>
        <v/>
      </c>
      <c r="MO33" s="474" t="str">
        <f t="shared" si="478"/>
        <v/>
      </c>
      <c r="MP33" s="475" t="str">
        <f t="shared" si="479"/>
        <v/>
      </c>
      <c r="MQ33" s="471"/>
      <c r="MR33" s="472"/>
      <c r="MS33" s="497" t="str">
        <f t="shared" si="480"/>
        <v/>
      </c>
      <c r="MT33" s="474" t="str">
        <f t="shared" si="481"/>
        <v/>
      </c>
      <c r="MU33" s="475" t="str">
        <f t="shared" si="482"/>
        <v/>
      </c>
      <c r="MV33" s="471"/>
      <c r="MW33" s="472"/>
      <c r="MX33" s="497" t="str">
        <f t="shared" si="483"/>
        <v/>
      </c>
      <c r="MY33" s="474" t="str">
        <f t="shared" si="484"/>
        <v/>
      </c>
      <c r="MZ33" s="475" t="str">
        <f t="shared" si="485"/>
        <v/>
      </c>
      <c r="NA33" s="471"/>
      <c r="NB33" s="472"/>
      <c r="NC33" s="497" t="str">
        <f t="shared" si="486"/>
        <v/>
      </c>
      <c r="ND33" s="474" t="str">
        <f t="shared" si="487"/>
        <v/>
      </c>
      <c r="NE33" s="475" t="str">
        <f t="shared" si="488"/>
        <v/>
      </c>
      <c r="NF33" s="471"/>
      <c r="NG33" s="472"/>
      <c r="NH33" s="497" t="str">
        <f t="shared" si="489"/>
        <v/>
      </c>
      <c r="NI33" s="474" t="str">
        <f t="shared" si="490"/>
        <v/>
      </c>
      <c r="NJ33" s="475" t="str">
        <f t="shared" si="491"/>
        <v/>
      </c>
      <c r="NK33" s="471"/>
      <c r="NL33" s="472"/>
      <c r="NM33" s="497" t="str">
        <f t="shared" si="492"/>
        <v/>
      </c>
      <c r="NN33" s="474" t="str">
        <f t="shared" si="493"/>
        <v/>
      </c>
      <c r="NO33" s="475" t="str">
        <f t="shared" si="494"/>
        <v/>
      </c>
      <c r="NP33" s="471"/>
      <c r="NQ33" s="472"/>
      <c r="NR33" s="497" t="str">
        <f t="shared" si="495"/>
        <v/>
      </c>
      <c r="NS33" s="474" t="str">
        <f t="shared" si="496"/>
        <v/>
      </c>
      <c r="NT33" s="475" t="str">
        <f t="shared" si="497"/>
        <v/>
      </c>
      <c r="NU33" s="471"/>
      <c r="NV33" s="472"/>
      <c r="NW33" s="497" t="str">
        <f t="shared" si="498"/>
        <v/>
      </c>
      <c r="NX33" s="474" t="str">
        <f t="shared" si="499"/>
        <v/>
      </c>
      <c r="NY33" s="475" t="str">
        <f t="shared" si="500"/>
        <v/>
      </c>
      <c r="NZ33" s="471"/>
      <c r="OA33" s="472"/>
      <c r="OB33" s="497" t="str">
        <f t="shared" si="501"/>
        <v/>
      </c>
      <c r="OC33" s="474" t="str">
        <f t="shared" si="502"/>
        <v/>
      </c>
      <c r="OD33" s="475" t="str">
        <f t="shared" si="503"/>
        <v/>
      </c>
      <c r="OE33" s="471"/>
      <c r="OF33" s="472"/>
      <c r="OG33" s="497" t="str">
        <f t="shared" si="504"/>
        <v/>
      </c>
      <c r="OH33" s="474" t="str">
        <f t="shared" si="505"/>
        <v/>
      </c>
      <c r="OI33" s="475" t="str">
        <f t="shared" si="506"/>
        <v/>
      </c>
      <c r="OJ33" s="471"/>
      <c r="OK33" s="472"/>
      <c r="OL33" s="497" t="str">
        <f t="shared" si="507"/>
        <v/>
      </c>
      <c r="OM33" s="474" t="str">
        <f t="shared" si="508"/>
        <v/>
      </c>
      <c r="ON33" s="475" t="str">
        <f t="shared" si="509"/>
        <v/>
      </c>
      <c r="OO33" s="471"/>
      <c r="OP33" s="472"/>
      <c r="OQ33" s="497" t="str">
        <f t="shared" si="510"/>
        <v/>
      </c>
      <c r="OR33" s="474" t="str">
        <f t="shared" si="511"/>
        <v/>
      </c>
      <c r="OS33" s="475" t="str">
        <f t="shared" si="512"/>
        <v/>
      </c>
      <c r="OT33" s="471"/>
      <c r="OU33" s="472"/>
      <c r="OV33" s="497" t="str">
        <f t="shared" si="513"/>
        <v/>
      </c>
      <c r="OW33" s="474" t="str">
        <f t="shared" si="514"/>
        <v/>
      </c>
      <c r="OX33" s="475" t="str">
        <f t="shared" si="515"/>
        <v/>
      </c>
      <c r="OY33" s="471"/>
      <c r="OZ33" s="472"/>
      <c r="PA33" s="497" t="str">
        <f t="shared" si="516"/>
        <v/>
      </c>
      <c r="PB33" s="474" t="str">
        <f t="shared" si="517"/>
        <v/>
      </c>
      <c r="PC33" s="475" t="str">
        <f t="shared" si="518"/>
        <v/>
      </c>
      <c r="PD33" s="471"/>
      <c r="PE33" s="472"/>
      <c r="PF33" s="497" t="str">
        <f t="shared" si="519"/>
        <v/>
      </c>
      <c r="PG33" s="474" t="str">
        <f t="shared" si="520"/>
        <v/>
      </c>
      <c r="PH33" s="475" t="str">
        <f t="shared" si="521"/>
        <v/>
      </c>
      <c r="PI33" s="471"/>
      <c r="PJ33" s="472"/>
      <c r="PK33" s="497" t="str">
        <f t="shared" si="522"/>
        <v/>
      </c>
      <c r="PL33" s="474" t="str">
        <f t="shared" si="523"/>
        <v/>
      </c>
      <c r="PM33" s="475" t="str">
        <f t="shared" si="524"/>
        <v/>
      </c>
      <c r="PN33" s="471"/>
      <c r="PO33" s="472"/>
      <c r="PP33" s="497" t="str">
        <f t="shared" si="525"/>
        <v/>
      </c>
      <c r="PQ33" s="474" t="str">
        <f t="shared" si="526"/>
        <v/>
      </c>
      <c r="PR33" s="475" t="str">
        <f t="shared" si="527"/>
        <v/>
      </c>
      <c r="PS33" s="471"/>
      <c r="PT33" s="472"/>
      <c r="PU33" s="497" t="str">
        <f t="shared" si="528"/>
        <v/>
      </c>
      <c r="PV33" s="474" t="str">
        <f t="shared" si="529"/>
        <v/>
      </c>
      <c r="PW33" s="475" t="str">
        <f t="shared" si="530"/>
        <v/>
      </c>
      <c r="PX33" s="471"/>
      <c r="PY33" s="472"/>
      <c r="PZ33" s="497" t="str">
        <f t="shared" si="531"/>
        <v/>
      </c>
      <c r="QA33" s="474" t="str">
        <f t="shared" si="532"/>
        <v/>
      </c>
      <c r="QB33" s="475" t="str">
        <f t="shared" si="533"/>
        <v/>
      </c>
      <c r="QC33" s="471"/>
      <c r="QD33" s="472"/>
      <c r="QE33" s="497" t="str">
        <f t="shared" si="534"/>
        <v/>
      </c>
      <c r="QF33" s="474" t="str">
        <f t="shared" si="535"/>
        <v/>
      </c>
      <c r="QG33" s="475" t="str">
        <f t="shared" si="536"/>
        <v/>
      </c>
      <c r="QH33" s="471"/>
      <c r="QI33" s="472"/>
      <c r="QJ33" s="497" t="str">
        <f t="shared" si="537"/>
        <v/>
      </c>
      <c r="QK33" s="474" t="str">
        <f t="shared" si="538"/>
        <v/>
      </c>
      <c r="QL33" s="475" t="str">
        <f t="shared" si="539"/>
        <v/>
      </c>
      <c r="QM33" s="474"/>
    </row>
    <row r="34" spans="1:455" ht="55.5" customHeight="1">
      <c r="A34" s="953"/>
      <c r="B34" s="468" t="s">
        <v>742</v>
      </c>
      <c r="C34" s="469" t="s">
        <v>407</v>
      </c>
      <c r="D34" s="470">
        <v>126078</v>
      </c>
      <c r="E34" s="471"/>
      <c r="F34" s="472"/>
      <c r="G34" s="497" t="str">
        <f t="shared" si="270"/>
        <v/>
      </c>
      <c r="H34" s="474" t="str">
        <f t="shared" si="271"/>
        <v/>
      </c>
      <c r="I34" s="475" t="str">
        <f t="shared" si="272"/>
        <v/>
      </c>
      <c r="J34" s="471"/>
      <c r="K34" s="472"/>
      <c r="L34" s="497" t="str">
        <f t="shared" si="273"/>
        <v/>
      </c>
      <c r="M34" s="474" t="str">
        <f t="shared" si="274"/>
        <v/>
      </c>
      <c r="N34" s="475" t="str">
        <f t="shared" si="275"/>
        <v/>
      </c>
      <c r="O34" s="471"/>
      <c r="P34" s="472"/>
      <c r="Q34" s="497" t="str">
        <f t="shared" si="276"/>
        <v/>
      </c>
      <c r="R34" s="474" t="str">
        <f t="shared" si="277"/>
        <v/>
      </c>
      <c r="S34" s="475" t="str">
        <f t="shared" si="278"/>
        <v/>
      </c>
      <c r="T34" s="471"/>
      <c r="U34" s="472"/>
      <c r="V34" s="497" t="str">
        <f t="shared" si="279"/>
        <v/>
      </c>
      <c r="W34" s="474" t="str">
        <f t="shared" si="280"/>
        <v/>
      </c>
      <c r="X34" s="475" t="str">
        <f t="shared" si="281"/>
        <v/>
      </c>
      <c r="Y34" s="471"/>
      <c r="Z34" s="472"/>
      <c r="AA34" s="497" t="str">
        <f t="shared" si="282"/>
        <v/>
      </c>
      <c r="AB34" s="474" t="str">
        <f t="shared" si="283"/>
        <v/>
      </c>
      <c r="AC34" s="475" t="str">
        <f t="shared" si="284"/>
        <v/>
      </c>
      <c r="AD34" s="471"/>
      <c r="AE34" s="472"/>
      <c r="AF34" s="497" t="str">
        <f t="shared" si="285"/>
        <v/>
      </c>
      <c r="AG34" s="474" t="str">
        <f t="shared" si="286"/>
        <v/>
      </c>
      <c r="AH34" s="475" t="str">
        <f t="shared" si="287"/>
        <v/>
      </c>
      <c r="AI34" s="471"/>
      <c r="AJ34" s="472"/>
      <c r="AK34" s="497" t="str">
        <f t="shared" si="288"/>
        <v/>
      </c>
      <c r="AL34" s="474" t="str">
        <f t="shared" si="289"/>
        <v/>
      </c>
      <c r="AM34" s="475" t="str">
        <f t="shared" si="290"/>
        <v/>
      </c>
      <c r="AN34" s="471"/>
      <c r="AO34" s="472"/>
      <c r="AP34" s="497" t="str">
        <f t="shared" si="291"/>
        <v/>
      </c>
      <c r="AQ34" s="474" t="str">
        <f t="shared" si="292"/>
        <v/>
      </c>
      <c r="AR34" s="475" t="str">
        <f t="shared" si="293"/>
        <v/>
      </c>
      <c r="AS34" s="471"/>
      <c r="AT34" s="472"/>
      <c r="AU34" s="497" t="str">
        <f t="shared" si="294"/>
        <v/>
      </c>
      <c r="AV34" s="474" t="str">
        <f t="shared" si="295"/>
        <v/>
      </c>
      <c r="AW34" s="475" t="str">
        <f t="shared" si="296"/>
        <v/>
      </c>
      <c r="AX34" s="471"/>
      <c r="AY34" s="472"/>
      <c r="AZ34" s="497" t="str">
        <f t="shared" si="297"/>
        <v/>
      </c>
      <c r="BA34" s="474" t="str">
        <f t="shared" si="298"/>
        <v/>
      </c>
      <c r="BB34" s="475" t="str">
        <f t="shared" si="299"/>
        <v/>
      </c>
      <c r="BC34" s="471"/>
      <c r="BD34" s="472"/>
      <c r="BE34" s="497" t="str">
        <f t="shared" si="300"/>
        <v/>
      </c>
      <c r="BF34" s="474" t="str">
        <f t="shared" si="301"/>
        <v/>
      </c>
      <c r="BG34" s="475" t="str">
        <f t="shared" si="302"/>
        <v/>
      </c>
      <c r="BH34" s="471"/>
      <c r="BI34" s="472"/>
      <c r="BJ34" s="497" t="str">
        <f t="shared" si="303"/>
        <v/>
      </c>
      <c r="BK34" s="474" t="str">
        <f t="shared" si="304"/>
        <v/>
      </c>
      <c r="BL34" s="475" t="str">
        <f t="shared" si="305"/>
        <v/>
      </c>
      <c r="BM34" s="471"/>
      <c r="BN34" s="472"/>
      <c r="BO34" s="497" t="str">
        <f t="shared" si="306"/>
        <v/>
      </c>
      <c r="BP34" s="474" t="str">
        <f t="shared" si="307"/>
        <v/>
      </c>
      <c r="BQ34" s="475" t="str">
        <f t="shared" si="308"/>
        <v/>
      </c>
      <c r="BR34" s="471"/>
      <c r="BS34" s="472"/>
      <c r="BT34" s="497" t="str">
        <f t="shared" si="309"/>
        <v/>
      </c>
      <c r="BU34" s="474" t="str">
        <f t="shared" si="310"/>
        <v/>
      </c>
      <c r="BV34" s="475" t="str">
        <f t="shared" si="311"/>
        <v/>
      </c>
      <c r="BW34" s="471"/>
      <c r="BX34" s="472"/>
      <c r="BY34" s="497" t="str">
        <f t="shared" si="312"/>
        <v/>
      </c>
      <c r="BZ34" s="474" t="str">
        <f t="shared" si="313"/>
        <v/>
      </c>
      <c r="CA34" s="475" t="str">
        <f t="shared" si="314"/>
        <v/>
      </c>
      <c r="CB34" s="471"/>
      <c r="CC34" s="472"/>
      <c r="CD34" s="497" t="str">
        <f t="shared" si="315"/>
        <v/>
      </c>
      <c r="CE34" s="474" t="str">
        <f t="shared" si="316"/>
        <v/>
      </c>
      <c r="CF34" s="475" t="str">
        <f t="shared" si="317"/>
        <v/>
      </c>
      <c r="CG34" s="471"/>
      <c r="CH34" s="472"/>
      <c r="CI34" s="497" t="str">
        <f t="shared" si="318"/>
        <v/>
      </c>
      <c r="CJ34" s="474" t="str">
        <f t="shared" si="319"/>
        <v/>
      </c>
      <c r="CK34" s="475" t="str">
        <f t="shared" si="320"/>
        <v/>
      </c>
      <c r="CL34" s="471"/>
      <c r="CM34" s="472"/>
      <c r="CN34" s="497" t="str">
        <f t="shared" si="321"/>
        <v/>
      </c>
      <c r="CO34" s="474" t="str">
        <f t="shared" si="322"/>
        <v/>
      </c>
      <c r="CP34" s="475" t="str">
        <f t="shared" si="323"/>
        <v/>
      </c>
      <c r="CQ34" s="471"/>
      <c r="CR34" s="472"/>
      <c r="CS34" s="497" t="str">
        <f t="shared" si="324"/>
        <v/>
      </c>
      <c r="CT34" s="474" t="str">
        <f t="shared" si="325"/>
        <v/>
      </c>
      <c r="CU34" s="475" t="str">
        <f t="shared" si="326"/>
        <v/>
      </c>
      <c r="CV34" s="471"/>
      <c r="CW34" s="472"/>
      <c r="CX34" s="497" t="str">
        <f t="shared" si="327"/>
        <v/>
      </c>
      <c r="CY34" s="474" t="str">
        <f t="shared" si="328"/>
        <v/>
      </c>
      <c r="CZ34" s="475" t="str">
        <f t="shared" si="329"/>
        <v/>
      </c>
      <c r="DA34" s="471"/>
      <c r="DB34" s="472"/>
      <c r="DC34" s="497" t="str">
        <f t="shared" si="330"/>
        <v/>
      </c>
      <c r="DD34" s="474" t="str">
        <f t="shared" si="331"/>
        <v/>
      </c>
      <c r="DE34" s="475" t="str">
        <f t="shared" si="332"/>
        <v/>
      </c>
      <c r="DF34" s="471"/>
      <c r="DG34" s="472"/>
      <c r="DH34" s="497" t="str">
        <f t="shared" si="333"/>
        <v/>
      </c>
      <c r="DI34" s="474" t="str">
        <f t="shared" si="334"/>
        <v/>
      </c>
      <c r="DJ34" s="475" t="str">
        <f t="shared" si="335"/>
        <v/>
      </c>
      <c r="DK34" s="471"/>
      <c r="DL34" s="472"/>
      <c r="DM34" s="497" t="str">
        <f t="shared" si="336"/>
        <v/>
      </c>
      <c r="DN34" s="474" t="str">
        <f t="shared" si="337"/>
        <v/>
      </c>
      <c r="DO34" s="475" t="str">
        <f t="shared" si="338"/>
        <v/>
      </c>
      <c r="DP34" s="471"/>
      <c r="DQ34" s="472"/>
      <c r="DR34" s="497" t="str">
        <f t="shared" si="339"/>
        <v/>
      </c>
      <c r="DS34" s="474" t="str">
        <f t="shared" si="340"/>
        <v/>
      </c>
      <c r="DT34" s="475" t="str">
        <f t="shared" si="341"/>
        <v/>
      </c>
      <c r="DU34" s="471"/>
      <c r="DV34" s="472"/>
      <c r="DW34" s="497" t="str">
        <f t="shared" si="342"/>
        <v/>
      </c>
      <c r="DX34" s="474" t="str">
        <f t="shared" si="343"/>
        <v/>
      </c>
      <c r="DY34" s="475" t="str">
        <f t="shared" si="344"/>
        <v/>
      </c>
      <c r="DZ34" s="471"/>
      <c r="EA34" s="472"/>
      <c r="EB34" s="497" t="str">
        <f t="shared" si="345"/>
        <v/>
      </c>
      <c r="EC34" s="474" t="str">
        <f t="shared" si="346"/>
        <v/>
      </c>
      <c r="ED34" s="475" t="str">
        <f t="shared" si="347"/>
        <v/>
      </c>
      <c r="EE34" s="471"/>
      <c r="EF34" s="472"/>
      <c r="EG34" s="497" t="str">
        <f t="shared" si="348"/>
        <v/>
      </c>
      <c r="EH34" s="474" t="str">
        <f t="shared" si="349"/>
        <v/>
      </c>
      <c r="EI34" s="475" t="str">
        <f t="shared" si="350"/>
        <v/>
      </c>
      <c r="EJ34" s="471"/>
      <c r="EK34" s="472"/>
      <c r="EL34" s="497" t="str">
        <f t="shared" si="351"/>
        <v/>
      </c>
      <c r="EM34" s="474" t="str">
        <f t="shared" si="352"/>
        <v/>
      </c>
      <c r="EN34" s="475" t="str">
        <f t="shared" si="353"/>
        <v/>
      </c>
      <c r="EO34" s="471"/>
      <c r="EP34" s="472"/>
      <c r="EQ34" s="497" t="str">
        <f t="shared" si="354"/>
        <v/>
      </c>
      <c r="ER34" s="474" t="str">
        <f t="shared" si="355"/>
        <v/>
      </c>
      <c r="ES34" s="475" t="str">
        <f t="shared" si="356"/>
        <v/>
      </c>
      <c r="ET34" s="471"/>
      <c r="EU34" s="472"/>
      <c r="EV34" s="497" t="str">
        <f t="shared" si="357"/>
        <v/>
      </c>
      <c r="EW34" s="474" t="str">
        <f t="shared" si="358"/>
        <v/>
      </c>
      <c r="EX34" s="475" t="str">
        <f t="shared" si="359"/>
        <v/>
      </c>
      <c r="EY34" s="471"/>
      <c r="EZ34" s="472"/>
      <c r="FA34" s="497" t="str">
        <f t="shared" si="360"/>
        <v/>
      </c>
      <c r="FB34" s="474" t="str">
        <f t="shared" si="361"/>
        <v/>
      </c>
      <c r="FC34" s="475" t="str">
        <f t="shared" si="362"/>
        <v/>
      </c>
      <c r="FD34" s="471"/>
      <c r="FE34" s="472"/>
      <c r="FF34" s="497" t="str">
        <f t="shared" si="363"/>
        <v/>
      </c>
      <c r="FG34" s="474" t="str">
        <f t="shared" si="364"/>
        <v/>
      </c>
      <c r="FH34" s="475" t="str">
        <f t="shared" si="365"/>
        <v/>
      </c>
      <c r="FI34" s="471"/>
      <c r="FJ34" s="472"/>
      <c r="FK34" s="497" t="str">
        <f t="shared" si="366"/>
        <v/>
      </c>
      <c r="FL34" s="474" t="str">
        <f t="shared" si="367"/>
        <v/>
      </c>
      <c r="FM34" s="475" t="str">
        <f t="shared" si="368"/>
        <v/>
      </c>
      <c r="FN34" s="471"/>
      <c r="FO34" s="472"/>
      <c r="FP34" s="497" t="str">
        <f t="shared" si="369"/>
        <v/>
      </c>
      <c r="FQ34" s="474" t="str">
        <f t="shared" si="370"/>
        <v/>
      </c>
      <c r="FR34" s="475" t="str">
        <f t="shared" si="371"/>
        <v/>
      </c>
      <c r="FS34" s="471"/>
      <c r="FT34" s="472"/>
      <c r="FU34" s="497" t="str">
        <f t="shared" si="372"/>
        <v/>
      </c>
      <c r="FV34" s="474" t="str">
        <f t="shared" si="373"/>
        <v/>
      </c>
      <c r="FW34" s="475" t="str">
        <f t="shared" si="374"/>
        <v/>
      </c>
      <c r="FX34" s="471"/>
      <c r="FY34" s="472"/>
      <c r="FZ34" s="497" t="str">
        <f t="shared" si="375"/>
        <v/>
      </c>
      <c r="GA34" s="474" t="str">
        <f t="shared" si="376"/>
        <v/>
      </c>
      <c r="GB34" s="475" t="str">
        <f t="shared" si="377"/>
        <v/>
      </c>
      <c r="GC34" s="471"/>
      <c r="GD34" s="472"/>
      <c r="GE34" s="497" t="str">
        <f t="shared" si="378"/>
        <v/>
      </c>
      <c r="GF34" s="474" t="str">
        <f t="shared" si="379"/>
        <v/>
      </c>
      <c r="GG34" s="475" t="str">
        <f t="shared" si="380"/>
        <v/>
      </c>
      <c r="GH34" s="471"/>
      <c r="GI34" s="472"/>
      <c r="GJ34" s="497" t="str">
        <f t="shared" si="381"/>
        <v/>
      </c>
      <c r="GK34" s="474" t="str">
        <f t="shared" si="382"/>
        <v/>
      </c>
      <c r="GL34" s="475" t="str">
        <f t="shared" si="383"/>
        <v/>
      </c>
      <c r="GM34" s="471"/>
      <c r="GN34" s="472"/>
      <c r="GO34" s="497" t="str">
        <f t="shared" si="384"/>
        <v/>
      </c>
      <c r="GP34" s="474" t="str">
        <f t="shared" si="385"/>
        <v/>
      </c>
      <c r="GQ34" s="475" t="str">
        <f t="shared" si="386"/>
        <v/>
      </c>
      <c r="GR34" s="471"/>
      <c r="GS34" s="472"/>
      <c r="GT34" s="497" t="str">
        <f t="shared" si="387"/>
        <v/>
      </c>
      <c r="GU34" s="474" t="str">
        <f t="shared" si="388"/>
        <v/>
      </c>
      <c r="GV34" s="475" t="str">
        <f t="shared" si="389"/>
        <v/>
      </c>
      <c r="GW34" s="471"/>
      <c r="GX34" s="472"/>
      <c r="GY34" s="497" t="str">
        <f t="shared" si="390"/>
        <v/>
      </c>
      <c r="GZ34" s="474" t="str">
        <f t="shared" si="391"/>
        <v/>
      </c>
      <c r="HA34" s="475" t="str">
        <f t="shared" si="392"/>
        <v/>
      </c>
      <c r="HB34" s="471"/>
      <c r="HC34" s="472"/>
      <c r="HD34" s="497" t="str">
        <f t="shared" si="393"/>
        <v/>
      </c>
      <c r="HE34" s="474" t="str">
        <f t="shared" si="394"/>
        <v/>
      </c>
      <c r="HF34" s="475" t="str">
        <f t="shared" si="395"/>
        <v/>
      </c>
      <c r="HG34" s="471"/>
      <c r="HH34" s="472"/>
      <c r="HI34" s="497" t="str">
        <f t="shared" si="396"/>
        <v/>
      </c>
      <c r="HJ34" s="474" t="str">
        <f t="shared" si="397"/>
        <v/>
      </c>
      <c r="HK34" s="475" t="str">
        <f t="shared" si="398"/>
        <v/>
      </c>
      <c r="HL34" s="471"/>
      <c r="HM34" s="472"/>
      <c r="HN34" s="497" t="str">
        <f t="shared" si="399"/>
        <v/>
      </c>
      <c r="HO34" s="474" t="str">
        <f t="shared" si="400"/>
        <v/>
      </c>
      <c r="HP34" s="475" t="str">
        <f t="shared" si="401"/>
        <v/>
      </c>
      <c r="HQ34" s="471"/>
      <c r="HR34" s="472"/>
      <c r="HS34" s="497" t="str">
        <f t="shared" si="402"/>
        <v/>
      </c>
      <c r="HT34" s="474" t="str">
        <f t="shared" si="403"/>
        <v/>
      </c>
      <c r="HU34" s="475" t="str">
        <f t="shared" si="404"/>
        <v/>
      </c>
      <c r="HV34" s="471"/>
      <c r="HW34" s="472"/>
      <c r="HX34" s="497" t="str">
        <f t="shared" si="405"/>
        <v/>
      </c>
      <c r="HY34" s="474" t="str">
        <f t="shared" si="406"/>
        <v/>
      </c>
      <c r="HZ34" s="475" t="str">
        <f t="shared" si="407"/>
        <v/>
      </c>
      <c r="IA34" s="471"/>
      <c r="IB34" s="472"/>
      <c r="IC34" s="497" t="str">
        <f t="shared" si="408"/>
        <v/>
      </c>
      <c r="ID34" s="474" t="str">
        <f t="shared" si="409"/>
        <v/>
      </c>
      <c r="IE34" s="475" t="str">
        <f t="shared" si="410"/>
        <v/>
      </c>
      <c r="IF34" s="471"/>
      <c r="IG34" s="472"/>
      <c r="IH34" s="497" t="str">
        <f t="shared" si="411"/>
        <v/>
      </c>
      <c r="II34" s="474" t="str">
        <f t="shared" si="412"/>
        <v/>
      </c>
      <c r="IJ34" s="475" t="str">
        <f t="shared" si="413"/>
        <v/>
      </c>
      <c r="IK34" s="471"/>
      <c r="IL34" s="472"/>
      <c r="IM34" s="497" t="str">
        <f t="shared" si="414"/>
        <v/>
      </c>
      <c r="IN34" s="474" t="str">
        <f t="shared" si="415"/>
        <v/>
      </c>
      <c r="IO34" s="475" t="str">
        <f t="shared" si="416"/>
        <v/>
      </c>
      <c r="IP34" s="471"/>
      <c r="IQ34" s="472"/>
      <c r="IR34" s="497" t="str">
        <f t="shared" si="417"/>
        <v/>
      </c>
      <c r="IS34" s="474" t="str">
        <f t="shared" si="418"/>
        <v/>
      </c>
      <c r="IT34" s="475" t="str">
        <f t="shared" si="419"/>
        <v/>
      </c>
      <c r="IU34" s="471"/>
      <c r="IV34" s="472"/>
      <c r="IW34" s="497" t="str">
        <f t="shared" si="420"/>
        <v/>
      </c>
      <c r="IX34" s="474" t="str">
        <f t="shared" si="421"/>
        <v/>
      </c>
      <c r="IY34" s="475" t="str">
        <f t="shared" si="422"/>
        <v/>
      </c>
      <c r="IZ34" s="471"/>
      <c r="JA34" s="472"/>
      <c r="JB34" s="497" t="str">
        <f t="shared" si="423"/>
        <v/>
      </c>
      <c r="JC34" s="474" t="str">
        <f t="shared" si="424"/>
        <v/>
      </c>
      <c r="JD34" s="475" t="str">
        <f t="shared" si="425"/>
        <v/>
      </c>
      <c r="JE34" s="471"/>
      <c r="JF34" s="472"/>
      <c r="JG34" s="497" t="str">
        <f t="shared" si="426"/>
        <v/>
      </c>
      <c r="JH34" s="474" t="str">
        <f t="shared" si="427"/>
        <v/>
      </c>
      <c r="JI34" s="475" t="str">
        <f t="shared" si="428"/>
        <v/>
      </c>
      <c r="JJ34" s="471"/>
      <c r="JK34" s="472"/>
      <c r="JL34" s="497" t="str">
        <f t="shared" si="429"/>
        <v/>
      </c>
      <c r="JM34" s="474" t="str">
        <f t="shared" si="430"/>
        <v/>
      </c>
      <c r="JN34" s="475" t="str">
        <f t="shared" si="431"/>
        <v/>
      </c>
      <c r="JO34" s="471"/>
      <c r="JP34" s="472"/>
      <c r="JQ34" s="497" t="str">
        <f t="shared" si="432"/>
        <v/>
      </c>
      <c r="JR34" s="474" t="str">
        <f t="shared" si="433"/>
        <v/>
      </c>
      <c r="JS34" s="475" t="str">
        <f t="shared" si="434"/>
        <v/>
      </c>
      <c r="JT34" s="471"/>
      <c r="JU34" s="472"/>
      <c r="JV34" s="497" t="str">
        <f t="shared" si="435"/>
        <v/>
      </c>
      <c r="JW34" s="474" t="str">
        <f t="shared" si="436"/>
        <v/>
      </c>
      <c r="JX34" s="475" t="str">
        <f t="shared" si="437"/>
        <v/>
      </c>
      <c r="JY34" s="471"/>
      <c r="JZ34" s="472"/>
      <c r="KA34" s="497" t="str">
        <f t="shared" si="438"/>
        <v/>
      </c>
      <c r="KB34" s="474" t="str">
        <f t="shared" si="439"/>
        <v/>
      </c>
      <c r="KC34" s="475" t="str">
        <f t="shared" si="440"/>
        <v/>
      </c>
      <c r="KD34" s="471"/>
      <c r="KE34" s="472"/>
      <c r="KF34" s="497" t="str">
        <f t="shared" si="441"/>
        <v/>
      </c>
      <c r="KG34" s="474" t="str">
        <f t="shared" si="442"/>
        <v/>
      </c>
      <c r="KH34" s="475" t="str">
        <f t="shared" si="443"/>
        <v/>
      </c>
      <c r="KI34" s="471"/>
      <c r="KJ34" s="472"/>
      <c r="KK34" s="497" t="str">
        <f t="shared" si="444"/>
        <v/>
      </c>
      <c r="KL34" s="474" t="str">
        <f t="shared" si="445"/>
        <v/>
      </c>
      <c r="KM34" s="475" t="str">
        <f t="shared" si="446"/>
        <v/>
      </c>
      <c r="KN34" s="471"/>
      <c r="KO34" s="472"/>
      <c r="KP34" s="497" t="str">
        <f t="shared" si="447"/>
        <v/>
      </c>
      <c r="KQ34" s="474" t="str">
        <f t="shared" si="448"/>
        <v/>
      </c>
      <c r="KR34" s="475" t="str">
        <f t="shared" si="449"/>
        <v/>
      </c>
      <c r="KS34" s="471"/>
      <c r="KT34" s="472"/>
      <c r="KU34" s="497" t="str">
        <f t="shared" si="450"/>
        <v/>
      </c>
      <c r="KV34" s="474" t="str">
        <f t="shared" si="451"/>
        <v/>
      </c>
      <c r="KW34" s="475" t="str">
        <f t="shared" si="452"/>
        <v/>
      </c>
      <c r="KX34" s="471"/>
      <c r="KY34" s="472"/>
      <c r="KZ34" s="497" t="str">
        <f t="shared" si="453"/>
        <v/>
      </c>
      <c r="LA34" s="474" t="str">
        <f t="shared" si="454"/>
        <v/>
      </c>
      <c r="LB34" s="475" t="str">
        <f t="shared" si="455"/>
        <v/>
      </c>
      <c r="LC34" s="471"/>
      <c r="LD34" s="472"/>
      <c r="LE34" s="497" t="str">
        <f t="shared" si="456"/>
        <v/>
      </c>
      <c r="LF34" s="474" t="str">
        <f t="shared" si="457"/>
        <v/>
      </c>
      <c r="LG34" s="475" t="str">
        <f t="shared" si="458"/>
        <v/>
      </c>
      <c r="LH34" s="471"/>
      <c r="LI34" s="472"/>
      <c r="LJ34" s="497" t="str">
        <f t="shared" si="459"/>
        <v/>
      </c>
      <c r="LK34" s="474" t="str">
        <f t="shared" si="460"/>
        <v/>
      </c>
      <c r="LL34" s="475" t="str">
        <f t="shared" si="461"/>
        <v/>
      </c>
      <c r="LM34" s="471"/>
      <c r="LN34" s="472"/>
      <c r="LO34" s="497" t="str">
        <f t="shared" si="462"/>
        <v/>
      </c>
      <c r="LP34" s="474" t="str">
        <f t="shared" si="463"/>
        <v/>
      </c>
      <c r="LQ34" s="475" t="str">
        <f t="shared" si="464"/>
        <v/>
      </c>
      <c r="LR34" s="471"/>
      <c r="LS34" s="472"/>
      <c r="LT34" s="497" t="str">
        <f t="shared" si="465"/>
        <v/>
      </c>
      <c r="LU34" s="474" t="str">
        <f t="shared" si="466"/>
        <v/>
      </c>
      <c r="LV34" s="475" t="str">
        <f t="shared" si="467"/>
        <v/>
      </c>
      <c r="LW34" s="471"/>
      <c r="LX34" s="472"/>
      <c r="LY34" s="497" t="str">
        <f t="shared" si="468"/>
        <v/>
      </c>
      <c r="LZ34" s="474" t="str">
        <f t="shared" si="469"/>
        <v/>
      </c>
      <c r="MA34" s="475" t="str">
        <f t="shared" si="470"/>
        <v/>
      </c>
      <c r="MB34" s="471"/>
      <c r="MC34" s="472"/>
      <c r="MD34" s="497" t="str">
        <f t="shared" si="471"/>
        <v/>
      </c>
      <c r="ME34" s="474" t="str">
        <f t="shared" si="472"/>
        <v/>
      </c>
      <c r="MF34" s="475" t="str">
        <f t="shared" si="473"/>
        <v/>
      </c>
      <c r="MG34" s="471"/>
      <c r="MH34" s="472"/>
      <c r="MI34" s="497" t="str">
        <f t="shared" si="474"/>
        <v/>
      </c>
      <c r="MJ34" s="474" t="str">
        <f t="shared" si="475"/>
        <v/>
      </c>
      <c r="MK34" s="475" t="str">
        <f t="shared" si="476"/>
        <v/>
      </c>
      <c r="ML34" s="471"/>
      <c r="MM34" s="472"/>
      <c r="MN34" s="497" t="str">
        <f t="shared" si="477"/>
        <v/>
      </c>
      <c r="MO34" s="474" t="str">
        <f t="shared" si="478"/>
        <v/>
      </c>
      <c r="MP34" s="475" t="str">
        <f t="shared" si="479"/>
        <v/>
      </c>
      <c r="MQ34" s="471"/>
      <c r="MR34" s="472"/>
      <c r="MS34" s="497" t="str">
        <f t="shared" si="480"/>
        <v/>
      </c>
      <c r="MT34" s="474" t="str">
        <f t="shared" si="481"/>
        <v/>
      </c>
      <c r="MU34" s="475" t="str">
        <f t="shared" si="482"/>
        <v/>
      </c>
      <c r="MV34" s="471"/>
      <c r="MW34" s="472"/>
      <c r="MX34" s="497" t="str">
        <f t="shared" si="483"/>
        <v/>
      </c>
      <c r="MY34" s="474" t="str">
        <f t="shared" si="484"/>
        <v/>
      </c>
      <c r="MZ34" s="475" t="str">
        <f t="shared" si="485"/>
        <v/>
      </c>
      <c r="NA34" s="471"/>
      <c r="NB34" s="472"/>
      <c r="NC34" s="497" t="str">
        <f t="shared" si="486"/>
        <v/>
      </c>
      <c r="ND34" s="474" t="str">
        <f t="shared" si="487"/>
        <v/>
      </c>
      <c r="NE34" s="475" t="str">
        <f t="shared" si="488"/>
        <v/>
      </c>
      <c r="NF34" s="471"/>
      <c r="NG34" s="472"/>
      <c r="NH34" s="497" t="str">
        <f t="shared" si="489"/>
        <v/>
      </c>
      <c r="NI34" s="474" t="str">
        <f t="shared" si="490"/>
        <v/>
      </c>
      <c r="NJ34" s="475" t="str">
        <f t="shared" si="491"/>
        <v/>
      </c>
      <c r="NK34" s="471"/>
      <c r="NL34" s="472"/>
      <c r="NM34" s="497" t="str">
        <f t="shared" si="492"/>
        <v/>
      </c>
      <c r="NN34" s="474" t="str">
        <f t="shared" si="493"/>
        <v/>
      </c>
      <c r="NO34" s="475" t="str">
        <f t="shared" si="494"/>
        <v/>
      </c>
      <c r="NP34" s="471"/>
      <c r="NQ34" s="472"/>
      <c r="NR34" s="497" t="str">
        <f t="shared" si="495"/>
        <v/>
      </c>
      <c r="NS34" s="474" t="str">
        <f t="shared" si="496"/>
        <v/>
      </c>
      <c r="NT34" s="475" t="str">
        <f t="shared" si="497"/>
        <v/>
      </c>
      <c r="NU34" s="471"/>
      <c r="NV34" s="472"/>
      <c r="NW34" s="497" t="str">
        <f t="shared" si="498"/>
        <v/>
      </c>
      <c r="NX34" s="474" t="str">
        <f t="shared" si="499"/>
        <v/>
      </c>
      <c r="NY34" s="475" t="str">
        <f t="shared" si="500"/>
        <v/>
      </c>
      <c r="NZ34" s="471"/>
      <c r="OA34" s="472"/>
      <c r="OB34" s="497" t="str">
        <f t="shared" si="501"/>
        <v/>
      </c>
      <c r="OC34" s="474" t="str">
        <f t="shared" si="502"/>
        <v/>
      </c>
      <c r="OD34" s="475" t="str">
        <f t="shared" si="503"/>
        <v/>
      </c>
      <c r="OE34" s="471"/>
      <c r="OF34" s="472"/>
      <c r="OG34" s="497" t="str">
        <f t="shared" si="504"/>
        <v/>
      </c>
      <c r="OH34" s="474" t="str">
        <f t="shared" si="505"/>
        <v/>
      </c>
      <c r="OI34" s="475" t="str">
        <f t="shared" si="506"/>
        <v/>
      </c>
      <c r="OJ34" s="471"/>
      <c r="OK34" s="472"/>
      <c r="OL34" s="497" t="str">
        <f t="shared" si="507"/>
        <v/>
      </c>
      <c r="OM34" s="474" t="str">
        <f t="shared" si="508"/>
        <v/>
      </c>
      <c r="ON34" s="475" t="str">
        <f t="shared" si="509"/>
        <v/>
      </c>
      <c r="OO34" s="471"/>
      <c r="OP34" s="472"/>
      <c r="OQ34" s="497" t="str">
        <f t="shared" si="510"/>
        <v/>
      </c>
      <c r="OR34" s="474" t="str">
        <f t="shared" si="511"/>
        <v/>
      </c>
      <c r="OS34" s="475" t="str">
        <f t="shared" si="512"/>
        <v/>
      </c>
      <c r="OT34" s="471"/>
      <c r="OU34" s="472"/>
      <c r="OV34" s="497" t="str">
        <f t="shared" si="513"/>
        <v/>
      </c>
      <c r="OW34" s="474" t="str">
        <f t="shared" si="514"/>
        <v/>
      </c>
      <c r="OX34" s="475" t="str">
        <f t="shared" si="515"/>
        <v/>
      </c>
      <c r="OY34" s="471"/>
      <c r="OZ34" s="472"/>
      <c r="PA34" s="497" t="str">
        <f t="shared" si="516"/>
        <v/>
      </c>
      <c r="PB34" s="474" t="str">
        <f t="shared" si="517"/>
        <v/>
      </c>
      <c r="PC34" s="475" t="str">
        <f t="shared" si="518"/>
        <v/>
      </c>
      <c r="PD34" s="471"/>
      <c r="PE34" s="472"/>
      <c r="PF34" s="497" t="str">
        <f t="shared" si="519"/>
        <v/>
      </c>
      <c r="PG34" s="474" t="str">
        <f t="shared" si="520"/>
        <v/>
      </c>
      <c r="PH34" s="475" t="str">
        <f t="shared" si="521"/>
        <v/>
      </c>
      <c r="PI34" s="471"/>
      <c r="PJ34" s="472"/>
      <c r="PK34" s="497" t="str">
        <f t="shared" si="522"/>
        <v/>
      </c>
      <c r="PL34" s="474" t="str">
        <f t="shared" si="523"/>
        <v/>
      </c>
      <c r="PM34" s="475" t="str">
        <f t="shared" si="524"/>
        <v/>
      </c>
      <c r="PN34" s="471"/>
      <c r="PO34" s="472"/>
      <c r="PP34" s="497" t="str">
        <f t="shared" si="525"/>
        <v/>
      </c>
      <c r="PQ34" s="474" t="str">
        <f t="shared" si="526"/>
        <v/>
      </c>
      <c r="PR34" s="475" t="str">
        <f t="shared" si="527"/>
        <v/>
      </c>
      <c r="PS34" s="471"/>
      <c r="PT34" s="472"/>
      <c r="PU34" s="497" t="str">
        <f t="shared" si="528"/>
        <v/>
      </c>
      <c r="PV34" s="474" t="str">
        <f t="shared" si="529"/>
        <v/>
      </c>
      <c r="PW34" s="475" t="str">
        <f t="shared" si="530"/>
        <v/>
      </c>
      <c r="PX34" s="471"/>
      <c r="PY34" s="472"/>
      <c r="PZ34" s="497" t="str">
        <f t="shared" si="531"/>
        <v/>
      </c>
      <c r="QA34" s="474" t="str">
        <f t="shared" si="532"/>
        <v/>
      </c>
      <c r="QB34" s="475" t="str">
        <f t="shared" si="533"/>
        <v/>
      </c>
      <c r="QC34" s="471"/>
      <c r="QD34" s="472"/>
      <c r="QE34" s="497" t="str">
        <f t="shared" si="534"/>
        <v/>
      </c>
      <c r="QF34" s="474" t="str">
        <f t="shared" si="535"/>
        <v/>
      </c>
      <c r="QG34" s="475" t="str">
        <f t="shared" si="536"/>
        <v/>
      </c>
      <c r="QH34" s="471"/>
      <c r="QI34" s="472"/>
      <c r="QJ34" s="497" t="str">
        <f t="shared" si="537"/>
        <v/>
      </c>
      <c r="QK34" s="474" t="str">
        <f t="shared" si="538"/>
        <v/>
      </c>
      <c r="QL34" s="475" t="str">
        <f t="shared" si="539"/>
        <v/>
      </c>
      <c r="QM34" s="474"/>
    </row>
    <row r="35" spans="1:455" ht="90" customHeight="1">
      <c r="A35" s="953"/>
      <c r="B35" s="468" t="s">
        <v>743</v>
      </c>
      <c r="C35" s="469" t="s">
        <v>407</v>
      </c>
      <c r="D35" s="470">
        <v>260400</v>
      </c>
      <c r="E35" s="471"/>
      <c r="F35" s="472"/>
      <c r="G35" s="497" t="str">
        <f t="shared" si="270"/>
        <v/>
      </c>
      <c r="H35" s="474" t="str">
        <f t="shared" si="271"/>
        <v/>
      </c>
      <c r="I35" s="475" t="str">
        <f t="shared" si="272"/>
        <v/>
      </c>
      <c r="J35" s="471"/>
      <c r="K35" s="472"/>
      <c r="L35" s="497" t="str">
        <f t="shared" si="273"/>
        <v/>
      </c>
      <c r="M35" s="474" t="str">
        <f t="shared" si="274"/>
        <v/>
      </c>
      <c r="N35" s="475" t="str">
        <f t="shared" si="275"/>
        <v/>
      </c>
      <c r="O35" s="471"/>
      <c r="P35" s="472"/>
      <c r="Q35" s="497" t="str">
        <f t="shared" si="276"/>
        <v/>
      </c>
      <c r="R35" s="474" t="str">
        <f t="shared" si="277"/>
        <v/>
      </c>
      <c r="S35" s="475" t="str">
        <f t="shared" si="278"/>
        <v/>
      </c>
      <c r="T35" s="471"/>
      <c r="U35" s="472"/>
      <c r="V35" s="497" t="str">
        <f t="shared" si="279"/>
        <v/>
      </c>
      <c r="W35" s="474" t="str">
        <f t="shared" si="280"/>
        <v/>
      </c>
      <c r="X35" s="475" t="str">
        <f t="shared" si="281"/>
        <v/>
      </c>
      <c r="Y35" s="471"/>
      <c r="Z35" s="472"/>
      <c r="AA35" s="497" t="str">
        <f t="shared" si="282"/>
        <v/>
      </c>
      <c r="AB35" s="474" t="str">
        <f t="shared" si="283"/>
        <v/>
      </c>
      <c r="AC35" s="475" t="str">
        <f t="shared" si="284"/>
        <v/>
      </c>
      <c r="AD35" s="471"/>
      <c r="AE35" s="472"/>
      <c r="AF35" s="497" t="str">
        <f t="shared" si="285"/>
        <v/>
      </c>
      <c r="AG35" s="474" t="str">
        <f t="shared" si="286"/>
        <v/>
      </c>
      <c r="AH35" s="475" t="str">
        <f t="shared" si="287"/>
        <v/>
      </c>
      <c r="AI35" s="471"/>
      <c r="AJ35" s="472"/>
      <c r="AK35" s="497" t="str">
        <f t="shared" si="288"/>
        <v/>
      </c>
      <c r="AL35" s="474" t="str">
        <f t="shared" si="289"/>
        <v/>
      </c>
      <c r="AM35" s="475" t="str">
        <f t="shared" si="290"/>
        <v/>
      </c>
      <c r="AN35" s="471"/>
      <c r="AO35" s="472"/>
      <c r="AP35" s="497" t="str">
        <f t="shared" si="291"/>
        <v/>
      </c>
      <c r="AQ35" s="474" t="str">
        <f t="shared" si="292"/>
        <v/>
      </c>
      <c r="AR35" s="475" t="str">
        <f t="shared" si="293"/>
        <v/>
      </c>
      <c r="AS35" s="471"/>
      <c r="AT35" s="472"/>
      <c r="AU35" s="497" t="str">
        <f t="shared" si="294"/>
        <v/>
      </c>
      <c r="AV35" s="474" t="str">
        <f t="shared" si="295"/>
        <v/>
      </c>
      <c r="AW35" s="475" t="str">
        <f t="shared" si="296"/>
        <v/>
      </c>
      <c r="AX35" s="471"/>
      <c r="AY35" s="472"/>
      <c r="AZ35" s="497" t="str">
        <f t="shared" si="297"/>
        <v/>
      </c>
      <c r="BA35" s="474" t="str">
        <f t="shared" si="298"/>
        <v/>
      </c>
      <c r="BB35" s="475" t="str">
        <f t="shared" si="299"/>
        <v/>
      </c>
      <c r="BC35" s="471"/>
      <c r="BD35" s="472"/>
      <c r="BE35" s="497" t="str">
        <f t="shared" si="300"/>
        <v/>
      </c>
      <c r="BF35" s="474" t="str">
        <f t="shared" si="301"/>
        <v/>
      </c>
      <c r="BG35" s="475" t="str">
        <f t="shared" si="302"/>
        <v/>
      </c>
      <c r="BH35" s="471"/>
      <c r="BI35" s="472"/>
      <c r="BJ35" s="497" t="str">
        <f t="shared" si="303"/>
        <v/>
      </c>
      <c r="BK35" s="474" t="str">
        <f t="shared" si="304"/>
        <v/>
      </c>
      <c r="BL35" s="475" t="str">
        <f t="shared" si="305"/>
        <v/>
      </c>
      <c r="BM35" s="471"/>
      <c r="BN35" s="472"/>
      <c r="BO35" s="497" t="str">
        <f t="shared" si="306"/>
        <v/>
      </c>
      <c r="BP35" s="474" t="str">
        <f t="shared" si="307"/>
        <v/>
      </c>
      <c r="BQ35" s="475" t="str">
        <f t="shared" si="308"/>
        <v/>
      </c>
      <c r="BR35" s="471"/>
      <c r="BS35" s="472"/>
      <c r="BT35" s="497" t="str">
        <f t="shared" si="309"/>
        <v/>
      </c>
      <c r="BU35" s="474" t="str">
        <f t="shared" si="310"/>
        <v/>
      </c>
      <c r="BV35" s="475" t="str">
        <f t="shared" si="311"/>
        <v/>
      </c>
      <c r="BW35" s="471"/>
      <c r="BX35" s="472"/>
      <c r="BY35" s="497" t="str">
        <f t="shared" si="312"/>
        <v/>
      </c>
      <c r="BZ35" s="474" t="str">
        <f t="shared" si="313"/>
        <v/>
      </c>
      <c r="CA35" s="475" t="str">
        <f t="shared" si="314"/>
        <v/>
      </c>
      <c r="CB35" s="471"/>
      <c r="CC35" s="472"/>
      <c r="CD35" s="497" t="str">
        <f t="shared" si="315"/>
        <v/>
      </c>
      <c r="CE35" s="474" t="str">
        <f t="shared" si="316"/>
        <v/>
      </c>
      <c r="CF35" s="475" t="str">
        <f t="shared" si="317"/>
        <v/>
      </c>
      <c r="CG35" s="471"/>
      <c r="CH35" s="472"/>
      <c r="CI35" s="497" t="str">
        <f t="shared" si="318"/>
        <v/>
      </c>
      <c r="CJ35" s="474" t="str">
        <f t="shared" si="319"/>
        <v/>
      </c>
      <c r="CK35" s="475" t="str">
        <f t="shared" si="320"/>
        <v/>
      </c>
      <c r="CL35" s="471"/>
      <c r="CM35" s="472"/>
      <c r="CN35" s="497" t="str">
        <f t="shared" si="321"/>
        <v/>
      </c>
      <c r="CO35" s="474" t="str">
        <f t="shared" si="322"/>
        <v/>
      </c>
      <c r="CP35" s="475" t="str">
        <f t="shared" si="323"/>
        <v/>
      </c>
      <c r="CQ35" s="471"/>
      <c r="CR35" s="472"/>
      <c r="CS35" s="497" t="str">
        <f t="shared" si="324"/>
        <v/>
      </c>
      <c r="CT35" s="474" t="str">
        <f t="shared" si="325"/>
        <v/>
      </c>
      <c r="CU35" s="475" t="str">
        <f t="shared" si="326"/>
        <v/>
      </c>
      <c r="CV35" s="471"/>
      <c r="CW35" s="472"/>
      <c r="CX35" s="497" t="str">
        <f t="shared" si="327"/>
        <v/>
      </c>
      <c r="CY35" s="474" t="str">
        <f t="shared" si="328"/>
        <v/>
      </c>
      <c r="CZ35" s="475" t="str">
        <f t="shared" si="329"/>
        <v/>
      </c>
      <c r="DA35" s="471"/>
      <c r="DB35" s="472"/>
      <c r="DC35" s="497" t="str">
        <f t="shared" si="330"/>
        <v/>
      </c>
      <c r="DD35" s="474" t="str">
        <f t="shared" si="331"/>
        <v/>
      </c>
      <c r="DE35" s="475" t="str">
        <f t="shared" si="332"/>
        <v/>
      </c>
      <c r="DF35" s="471"/>
      <c r="DG35" s="472"/>
      <c r="DH35" s="497" t="str">
        <f t="shared" si="333"/>
        <v/>
      </c>
      <c r="DI35" s="474" t="str">
        <f t="shared" si="334"/>
        <v/>
      </c>
      <c r="DJ35" s="475" t="str">
        <f t="shared" si="335"/>
        <v/>
      </c>
      <c r="DK35" s="471"/>
      <c r="DL35" s="472"/>
      <c r="DM35" s="497" t="str">
        <f t="shared" si="336"/>
        <v/>
      </c>
      <c r="DN35" s="474" t="str">
        <f t="shared" si="337"/>
        <v/>
      </c>
      <c r="DO35" s="475" t="str">
        <f t="shared" si="338"/>
        <v/>
      </c>
      <c r="DP35" s="471"/>
      <c r="DQ35" s="472"/>
      <c r="DR35" s="497" t="str">
        <f t="shared" si="339"/>
        <v/>
      </c>
      <c r="DS35" s="474" t="str">
        <f t="shared" si="340"/>
        <v/>
      </c>
      <c r="DT35" s="475" t="str">
        <f t="shared" si="341"/>
        <v/>
      </c>
      <c r="DU35" s="471"/>
      <c r="DV35" s="472"/>
      <c r="DW35" s="497" t="str">
        <f t="shared" si="342"/>
        <v/>
      </c>
      <c r="DX35" s="474" t="str">
        <f t="shared" si="343"/>
        <v/>
      </c>
      <c r="DY35" s="475" t="str">
        <f t="shared" si="344"/>
        <v/>
      </c>
      <c r="DZ35" s="471"/>
      <c r="EA35" s="472"/>
      <c r="EB35" s="497" t="str">
        <f t="shared" si="345"/>
        <v/>
      </c>
      <c r="EC35" s="474" t="str">
        <f t="shared" si="346"/>
        <v/>
      </c>
      <c r="ED35" s="475" t="str">
        <f t="shared" si="347"/>
        <v/>
      </c>
      <c r="EE35" s="471"/>
      <c r="EF35" s="472"/>
      <c r="EG35" s="497" t="str">
        <f t="shared" si="348"/>
        <v/>
      </c>
      <c r="EH35" s="474" t="str">
        <f t="shared" si="349"/>
        <v/>
      </c>
      <c r="EI35" s="475" t="str">
        <f t="shared" si="350"/>
        <v/>
      </c>
      <c r="EJ35" s="471"/>
      <c r="EK35" s="472"/>
      <c r="EL35" s="497" t="str">
        <f t="shared" si="351"/>
        <v/>
      </c>
      <c r="EM35" s="474" t="str">
        <f t="shared" si="352"/>
        <v/>
      </c>
      <c r="EN35" s="475" t="str">
        <f t="shared" si="353"/>
        <v/>
      </c>
      <c r="EO35" s="471"/>
      <c r="EP35" s="472"/>
      <c r="EQ35" s="497" t="str">
        <f t="shared" si="354"/>
        <v/>
      </c>
      <c r="ER35" s="474" t="str">
        <f t="shared" si="355"/>
        <v/>
      </c>
      <c r="ES35" s="475" t="str">
        <f t="shared" si="356"/>
        <v/>
      </c>
      <c r="ET35" s="471"/>
      <c r="EU35" s="472"/>
      <c r="EV35" s="497" t="str">
        <f t="shared" si="357"/>
        <v/>
      </c>
      <c r="EW35" s="474" t="str">
        <f t="shared" si="358"/>
        <v/>
      </c>
      <c r="EX35" s="475" t="str">
        <f t="shared" si="359"/>
        <v/>
      </c>
      <c r="EY35" s="471"/>
      <c r="EZ35" s="472"/>
      <c r="FA35" s="497" t="str">
        <f t="shared" si="360"/>
        <v/>
      </c>
      <c r="FB35" s="474" t="str">
        <f t="shared" si="361"/>
        <v/>
      </c>
      <c r="FC35" s="475" t="str">
        <f t="shared" si="362"/>
        <v/>
      </c>
      <c r="FD35" s="471"/>
      <c r="FE35" s="472"/>
      <c r="FF35" s="497" t="str">
        <f t="shared" si="363"/>
        <v/>
      </c>
      <c r="FG35" s="474" t="str">
        <f t="shared" si="364"/>
        <v/>
      </c>
      <c r="FH35" s="475" t="str">
        <f t="shared" si="365"/>
        <v/>
      </c>
      <c r="FI35" s="471"/>
      <c r="FJ35" s="472"/>
      <c r="FK35" s="497" t="str">
        <f t="shared" si="366"/>
        <v/>
      </c>
      <c r="FL35" s="474" t="str">
        <f t="shared" si="367"/>
        <v/>
      </c>
      <c r="FM35" s="475" t="str">
        <f t="shared" si="368"/>
        <v/>
      </c>
      <c r="FN35" s="471"/>
      <c r="FO35" s="472"/>
      <c r="FP35" s="497" t="str">
        <f t="shared" si="369"/>
        <v/>
      </c>
      <c r="FQ35" s="474" t="str">
        <f t="shared" si="370"/>
        <v/>
      </c>
      <c r="FR35" s="475" t="str">
        <f t="shared" si="371"/>
        <v/>
      </c>
      <c r="FS35" s="471"/>
      <c r="FT35" s="472"/>
      <c r="FU35" s="497" t="str">
        <f t="shared" si="372"/>
        <v/>
      </c>
      <c r="FV35" s="474" t="str">
        <f t="shared" si="373"/>
        <v/>
      </c>
      <c r="FW35" s="475" t="str">
        <f t="shared" si="374"/>
        <v/>
      </c>
      <c r="FX35" s="471"/>
      <c r="FY35" s="472"/>
      <c r="FZ35" s="497" t="str">
        <f t="shared" si="375"/>
        <v/>
      </c>
      <c r="GA35" s="474" t="str">
        <f t="shared" si="376"/>
        <v/>
      </c>
      <c r="GB35" s="475" t="str">
        <f t="shared" si="377"/>
        <v/>
      </c>
      <c r="GC35" s="471"/>
      <c r="GD35" s="472"/>
      <c r="GE35" s="497" t="str">
        <f t="shared" si="378"/>
        <v/>
      </c>
      <c r="GF35" s="474" t="str">
        <f t="shared" si="379"/>
        <v/>
      </c>
      <c r="GG35" s="475" t="str">
        <f t="shared" si="380"/>
        <v/>
      </c>
      <c r="GH35" s="471"/>
      <c r="GI35" s="472"/>
      <c r="GJ35" s="497" t="str">
        <f t="shared" si="381"/>
        <v/>
      </c>
      <c r="GK35" s="474" t="str">
        <f t="shared" si="382"/>
        <v/>
      </c>
      <c r="GL35" s="475" t="str">
        <f t="shared" si="383"/>
        <v/>
      </c>
      <c r="GM35" s="471"/>
      <c r="GN35" s="472"/>
      <c r="GO35" s="497" t="str">
        <f t="shared" si="384"/>
        <v/>
      </c>
      <c r="GP35" s="474" t="str">
        <f t="shared" si="385"/>
        <v/>
      </c>
      <c r="GQ35" s="475" t="str">
        <f t="shared" si="386"/>
        <v/>
      </c>
      <c r="GR35" s="471"/>
      <c r="GS35" s="472"/>
      <c r="GT35" s="497" t="str">
        <f t="shared" si="387"/>
        <v/>
      </c>
      <c r="GU35" s="474" t="str">
        <f t="shared" si="388"/>
        <v/>
      </c>
      <c r="GV35" s="475" t="str">
        <f t="shared" si="389"/>
        <v/>
      </c>
      <c r="GW35" s="471"/>
      <c r="GX35" s="472"/>
      <c r="GY35" s="497" t="str">
        <f t="shared" si="390"/>
        <v/>
      </c>
      <c r="GZ35" s="474" t="str">
        <f t="shared" si="391"/>
        <v/>
      </c>
      <c r="HA35" s="475" t="str">
        <f t="shared" si="392"/>
        <v/>
      </c>
      <c r="HB35" s="471"/>
      <c r="HC35" s="472"/>
      <c r="HD35" s="497" t="str">
        <f t="shared" si="393"/>
        <v/>
      </c>
      <c r="HE35" s="474" t="str">
        <f t="shared" si="394"/>
        <v/>
      </c>
      <c r="HF35" s="475" t="str">
        <f t="shared" si="395"/>
        <v/>
      </c>
      <c r="HG35" s="471"/>
      <c r="HH35" s="472"/>
      <c r="HI35" s="497" t="str">
        <f t="shared" si="396"/>
        <v/>
      </c>
      <c r="HJ35" s="474" t="str">
        <f t="shared" si="397"/>
        <v/>
      </c>
      <c r="HK35" s="475" t="str">
        <f t="shared" si="398"/>
        <v/>
      </c>
      <c r="HL35" s="471"/>
      <c r="HM35" s="472"/>
      <c r="HN35" s="497" t="str">
        <f t="shared" si="399"/>
        <v/>
      </c>
      <c r="HO35" s="474" t="str">
        <f t="shared" si="400"/>
        <v/>
      </c>
      <c r="HP35" s="475" t="str">
        <f t="shared" si="401"/>
        <v/>
      </c>
      <c r="HQ35" s="471"/>
      <c r="HR35" s="472"/>
      <c r="HS35" s="497" t="str">
        <f t="shared" si="402"/>
        <v/>
      </c>
      <c r="HT35" s="474" t="str">
        <f t="shared" si="403"/>
        <v/>
      </c>
      <c r="HU35" s="475" t="str">
        <f t="shared" si="404"/>
        <v/>
      </c>
      <c r="HV35" s="471"/>
      <c r="HW35" s="472"/>
      <c r="HX35" s="497" t="str">
        <f t="shared" si="405"/>
        <v/>
      </c>
      <c r="HY35" s="474" t="str">
        <f t="shared" si="406"/>
        <v/>
      </c>
      <c r="HZ35" s="475" t="str">
        <f t="shared" si="407"/>
        <v/>
      </c>
      <c r="IA35" s="471"/>
      <c r="IB35" s="472"/>
      <c r="IC35" s="497" t="str">
        <f t="shared" si="408"/>
        <v/>
      </c>
      <c r="ID35" s="474" t="str">
        <f t="shared" si="409"/>
        <v/>
      </c>
      <c r="IE35" s="475" t="str">
        <f t="shared" si="410"/>
        <v/>
      </c>
      <c r="IF35" s="471"/>
      <c r="IG35" s="472"/>
      <c r="IH35" s="497" t="str">
        <f t="shared" si="411"/>
        <v/>
      </c>
      <c r="II35" s="474" t="str">
        <f t="shared" si="412"/>
        <v/>
      </c>
      <c r="IJ35" s="475" t="str">
        <f t="shared" si="413"/>
        <v/>
      </c>
      <c r="IK35" s="471"/>
      <c r="IL35" s="472"/>
      <c r="IM35" s="497" t="str">
        <f t="shared" si="414"/>
        <v/>
      </c>
      <c r="IN35" s="474" t="str">
        <f t="shared" si="415"/>
        <v/>
      </c>
      <c r="IO35" s="475" t="str">
        <f t="shared" si="416"/>
        <v/>
      </c>
      <c r="IP35" s="471"/>
      <c r="IQ35" s="472"/>
      <c r="IR35" s="497" t="str">
        <f t="shared" si="417"/>
        <v/>
      </c>
      <c r="IS35" s="474" t="str">
        <f t="shared" si="418"/>
        <v/>
      </c>
      <c r="IT35" s="475" t="str">
        <f t="shared" si="419"/>
        <v/>
      </c>
      <c r="IU35" s="471"/>
      <c r="IV35" s="472"/>
      <c r="IW35" s="497" t="str">
        <f t="shared" si="420"/>
        <v/>
      </c>
      <c r="IX35" s="474" t="str">
        <f t="shared" si="421"/>
        <v/>
      </c>
      <c r="IY35" s="475" t="str">
        <f t="shared" si="422"/>
        <v/>
      </c>
      <c r="IZ35" s="471"/>
      <c r="JA35" s="472"/>
      <c r="JB35" s="497" t="str">
        <f t="shared" si="423"/>
        <v/>
      </c>
      <c r="JC35" s="474" t="str">
        <f t="shared" si="424"/>
        <v/>
      </c>
      <c r="JD35" s="475" t="str">
        <f t="shared" si="425"/>
        <v/>
      </c>
      <c r="JE35" s="471"/>
      <c r="JF35" s="472"/>
      <c r="JG35" s="497" t="str">
        <f t="shared" si="426"/>
        <v/>
      </c>
      <c r="JH35" s="474" t="str">
        <f t="shared" si="427"/>
        <v/>
      </c>
      <c r="JI35" s="475" t="str">
        <f t="shared" si="428"/>
        <v/>
      </c>
      <c r="JJ35" s="471"/>
      <c r="JK35" s="472"/>
      <c r="JL35" s="497" t="str">
        <f t="shared" si="429"/>
        <v/>
      </c>
      <c r="JM35" s="474" t="str">
        <f t="shared" si="430"/>
        <v/>
      </c>
      <c r="JN35" s="475" t="str">
        <f t="shared" si="431"/>
        <v/>
      </c>
      <c r="JO35" s="471"/>
      <c r="JP35" s="472"/>
      <c r="JQ35" s="497" t="str">
        <f t="shared" si="432"/>
        <v/>
      </c>
      <c r="JR35" s="474" t="str">
        <f t="shared" si="433"/>
        <v/>
      </c>
      <c r="JS35" s="475" t="str">
        <f t="shared" si="434"/>
        <v/>
      </c>
      <c r="JT35" s="471"/>
      <c r="JU35" s="472"/>
      <c r="JV35" s="497" t="str">
        <f t="shared" si="435"/>
        <v/>
      </c>
      <c r="JW35" s="474" t="str">
        <f t="shared" si="436"/>
        <v/>
      </c>
      <c r="JX35" s="475" t="str">
        <f t="shared" si="437"/>
        <v/>
      </c>
      <c r="JY35" s="471"/>
      <c r="JZ35" s="472"/>
      <c r="KA35" s="497" t="str">
        <f t="shared" si="438"/>
        <v/>
      </c>
      <c r="KB35" s="474" t="str">
        <f t="shared" si="439"/>
        <v/>
      </c>
      <c r="KC35" s="475" t="str">
        <f t="shared" si="440"/>
        <v/>
      </c>
      <c r="KD35" s="471"/>
      <c r="KE35" s="472"/>
      <c r="KF35" s="497" t="str">
        <f t="shared" si="441"/>
        <v/>
      </c>
      <c r="KG35" s="474" t="str">
        <f t="shared" si="442"/>
        <v/>
      </c>
      <c r="KH35" s="475" t="str">
        <f t="shared" si="443"/>
        <v/>
      </c>
      <c r="KI35" s="471"/>
      <c r="KJ35" s="472"/>
      <c r="KK35" s="497" t="str">
        <f t="shared" si="444"/>
        <v/>
      </c>
      <c r="KL35" s="474" t="str">
        <f t="shared" si="445"/>
        <v/>
      </c>
      <c r="KM35" s="475" t="str">
        <f t="shared" si="446"/>
        <v/>
      </c>
      <c r="KN35" s="471"/>
      <c r="KO35" s="472"/>
      <c r="KP35" s="497" t="str">
        <f t="shared" si="447"/>
        <v/>
      </c>
      <c r="KQ35" s="474" t="str">
        <f t="shared" si="448"/>
        <v/>
      </c>
      <c r="KR35" s="475" t="str">
        <f t="shared" si="449"/>
        <v/>
      </c>
      <c r="KS35" s="471"/>
      <c r="KT35" s="472"/>
      <c r="KU35" s="497" t="str">
        <f t="shared" si="450"/>
        <v/>
      </c>
      <c r="KV35" s="474" t="str">
        <f t="shared" si="451"/>
        <v/>
      </c>
      <c r="KW35" s="475" t="str">
        <f t="shared" si="452"/>
        <v/>
      </c>
      <c r="KX35" s="471"/>
      <c r="KY35" s="472"/>
      <c r="KZ35" s="497" t="str">
        <f t="shared" si="453"/>
        <v/>
      </c>
      <c r="LA35" s="474" t="str">
        <f t="shared" si="454"/>
        <v/>
      </c>
      <c r="LB35" s="475" t="str">
        <f t="shared" si="455"/>
        <v/>
      </c>
      <c r="LC35" s="471"/>
      <c r="LD35" s="472"/>
      <c r="LE35" s="497" t="str">
        <f t="shared" si="456"/>
        <v/>
      </c>
      <c r="LF35" s="474" t="str">
        <f t="shared" si="457"/>
        <v/>
      </c>
      <c r="LG35" s="475" t="str">
        <f t="shared" si="458"/>
        <v/>
      </c>
      <c r="LH35" s="471"/>
      <c r="LI35" s="472"/>
      <c r="LJ35" s="497" t="str">
        <f t="shared" si="459"/>
        <v/>
      </c>
      <c r="LK35" s="474" t="str">
        <f t="shared" si="460"/>
        <v/>
      </c>
      <c r="LL35" s="475" t="str">
        <f t="shared" si="461"/>
        <v/>
      </c>
      <c r="LM35" s="471"/>
      <c r="LN35" s="472"/>
      <c r="LO35" s="497" t="str">
        <f t="shared" si="462"/>
        <v/>
      </c>
      <c r="LP35" s="474" t="str">
        <f t="shared" si="463"/>
        <v/>
      </c>
      <c r="LQ35" s="475" t="str">
        <f t="shared" si="464"/>
        <v/>
      </c>
      <c r="LR35" s="471"/>
      <c r="LS35" s="472"/>
      <c r="LT35" s="497" t="str">
        <f t="shared" si="465"/>
        <v/>
      </c>
      <c r="LU35" s="474" t="str">
        <f t="shared" si="466"/>
        <v/>
      </c>
      <c r="LV35" s="475" t="str">
        <f t="shared" si="467"/>
        <v/>
      </c>
      <c r="LW35" s="471"/>
      <c r="LX35" s="472"/>
      <c r="LY35" s="497" t="str">
        <f t="shared" si="468"/>
        <v/>
      </c>
      <c r="LZ35" s="474" t="str">
        <f t="shared" si="469"/>
        <v/>
      </c>
      <c r="MA35" s="475" t="str">
        <f t="shared" si="470"/>
        <v/>
      </c>
      <c r="MB35" s="471"/>
      <c r="MC35" s="472"/>
      <c r="MD35" s="497" t="str">
        <f t="shared" si="471"/>
        <v/>
      </c>
      <c r="ME35" s="474" t="str">
        <f t="shared" si="472"/>
        <v/>
      </c>
      <c r="MF35" s="475" t="str">
        <f t="shared" si="473"/>
        <v/>
      </c>
      <c r="MG35" s="471"/>
      <c r="MH35" s="472"/>
      <c r="MI35" s="497" t="str">
        <f t="shared" si="474"/>
        <v/>
      </c>
      <c r="MJ35" s="474" t="str">
        <f t="shared" si="475"/>
        <v/>
      </c>
      <c r="MK35" s="475" t="str">
        <f t="shared" si="476"/>
        <v/>
      </c>
      <c r="ML35" s="471"/>
      <c r="MM35" s="472"/>
      <c r="MN35" s="497" t="str">
        <f t="shared" si="477"/>
        <v/>
      </c>
      <c r="MO35" s="474" t="str">
        <f t="shared" si="478"/>
        <v/>
      </c>
      <c r="MP35" s="475" t="str">
        <f t="shared" si="479"/>
        <v/>
      </c>
      <c r="MQ35" s="471"/>
      <c r="MR35" s="472"/>
      <c r="MS35" s="497" t="str">
        <f t="shared" si="480"/>
        <v/>
      </c>
      <c r="MT35" s="474" t="str">
        <f t="shared" si="481"/>
        <v/>
      </c>
      <c r="MU35" s="475" t="str">
        <f t="shared" si="482"/>
        <v/>
      </c>
      <c r="MV35" s="471"/>
      <c r="MW35" s="472"/>
      <c r="MX35" s="497" t="str">
        <f t="shared" si="483"/>
        <v/>
      </c>
      <c r="MY35" s="474" t="str">
        <f t="shared" si="484"/>
        <v/>
      </c>
      <c r="MZ35" s="475" t="str">
        <f t="shared" si="485"/>
        <v/>
      </c>
      <c r="NA35" s="471"/>
      <c r="NB35" s="472"/>
      <c r="NC35" s="497" t="str">
        <f t="shared" si="486"/>
        <v/>
      </c>
      <c r="ND35" s="474" t="str">
        <f t="shared" si="487"/>
        <v/>
      </c>
      <c r="NE35" s="475" t="str">
        <f t="shared" si="488"/>
        <v/>
      </c>
      <c r="NF35" s="471"/>
      <c r="NG35" s="472"/>
      <c r="NH35" s="497" t="str">
        <f t="shared" si="489"/>
        <v/>
      </c>
      <c r="NI35" s="474" t="str">
        <f t="shared" si="490"/>
        <v/>
      </c>
      <c r="NJ35" s="475" t="str">
        <f t="shared" si="491"/>
        <v/>
      </c>
      <c r="NK35" s="471"/>
      <c r="NL35" s="472"/>
      <c r="NM35" s="497" t="str">
        <f t="shared" si="492"/>
        <v/>
      </c>
      <c r="NN35" s="474" t="str">
        <f t="shared" si="493"/>
        <v/>
      </c>
      <c r="NO35" s="475" t="str">
        <f t="shared" si="494"/>
        <v/>
      </c>
      <c r="NP35" s="471"/>
      <c r="NQ35" s="472"/>
      <c r="NR35" s="497" t="str">
        <f t="shared" si="495"/>
        <v/>
      </c>
      <c r="NS35" s="474" t="str">
        <f t="shared" si="496"/>
        <v/>
      </c>
      <c r="NT35" s="475" t="str">
        <f t="shared" si="497"/>
        <v/>
      </c>
      <c r="NU35" s="471"/>
      <c r="NV35" s="472"/>
      <c r="NW35" s="497" t="str">
        <f t="shared" si="498"/>
        <v/>
      </c>
      <c r="NX35" s="474" t="str">
        <f t="shared" si="499"/>
        <v/>
      </c>
      <c r="NY35" s="475" t="str">
        <f t="shared" si="500"/>
        <v/>
      </c>
      <c r="NZ35" s="471"/>
      <c r="OA35" s="472"/>
      <c r="OB35" s="497" t="str">
        <f t="shared" si="501"/>
        <v/>
      </c>
      <c r="OC35" s="474" t="str">
        <f t="shared" si="502"/>
        <v/>
      </c>
      <c r="OD35" s="475" t="str">
        <f t="shared" si="503"/>
        <v/>
      </c>
      <c r="OE35" s="471"/>
      <c r="OF35" s="472"/>
      <c r="OG35" s="497" t="str">
        <f t="shared" si="504"/>
        <v/>
      </c>
      <c r="OH35" s="474" t="str">
        <f t="shared" si="505"/>
        <v/>
      </c>
      <c r="OI35" s="475" t="str">
        <f t="shared" si="506"/>
        <v/>
      </c>
      <c r="OJ35" s="471"/>
      <c r="OK35" s="472"/>
      <c r="OL35" s="497" t="str">
        <f t="shared" si="507"/>
        <v/>
      </c>
      <c r="OM35" s="474" t="str">
        <f t="shared" si="508"/>
        <v/>
      </c>
      <c r="ON35" s="475" t="str">
        <f t="shared" si="509"/>
        <v/>
      </c>
      <c r="OO35" s="471"/>
      <c r="OP35" s="472"/>
      <c r="OQ35" s="497" t="str">
        <f t="shared" si="510"/>
        <v/>
      </c>
      <c r="OR35" s="474" t="str">
        <f t="shared" si="511"/>
        <v/>
      </c>
      <c r="OS35" s="475" t="str">
        <f t="shared" si="512"/>
        <v/>
      </c>
      <c r="OT35" s="471"/>
      <c r="OU35" s="472"/>
      <c r="OV35" s="497" t="str">
        <f t="shared" si="513"/>
        <v/>
      </c>
      <c r="OW35" s="474" t="str">
        <f t="shared" si="514"/>
        <v/>
      </c>
      <c r="OX35" s="475" t="str">
        <f t="shared" si="515"/>
        <v/>
      </c>
      <c r="OY35" s="471"/>
      <c r="OZ35" s="472"/>
      <c r="PA35" s="497" t="str">
        <f t="shared" si="516"/>
        <v/>
      </c>
      <c r="PB35" s="474" t="str">
        <f t="shared" si="517"/>
        <v/>
      </c>
      <c r="PC35" s="475" t="str">
        <f t="shared" si="518"/>
        <v/>
      </c>
      <c r="PD35" s="471"/>
      <c r="PE35" s="472"/>
      <c r="PF35" s="497" t="str">
        <f t="shared" si="519"/>
        <v/>
      </c>
      <c r="PG35" s="474" t="str">
        <f t="shared" si="520"/>
        <v/>
      </c>
      <c r="PH35" s="475" t="str">
        <f t="shared" si="521"/>
        <v/>
      </c>
      <c r="PI35" s="471"/>
      <c r="PJ35" s="472"/>
      <c r="PK35" s="497" t="str">
        <f t="shared" si="522"/>
        <v/>
      </c>
      <c r="PL35" s="474" t="str">
        <f t="shared" si="523"/>
        <v/>
      </c>
      <c r="PM35" s="475" t="str">
        <f t="shared" si="524"/>
        <v/>
      </c>
      <c r="PN35" s="471"/>
      <c r="PO35" s="472"/>
      <c r="PP35" s="497" t="str">
        <f t="shared" si="525"/>
        <v/>
      </c>
      <c r="PQ35" s="474" t="str">
        <f t="shared" si="526"/>
        <v/>
      </c>
      <c r="PR35" s="475" t="str">
        <f t="shared" si="527"/>
        <v/>
      </c>
      <c r="PS35" s="471"/>
      <c r="PT35" s="472"/>
      <c r="PU35" s="497" t="str">
        <f t="shared" si="528"/>
        <v/>
      </c>
      <c r="PV35" s="474" t="str">
        <f t="shared" si="529"/>
        <v/>
      </c>
      <c r="PW35" s="475" t="str">
        <f t="shared" si="530"/>
        <v/>
      </c>
      <c r="PX35" s="471"/>
      <c r="PY35" s="472"/>
      <c r="PZ35" s="497" t="str">
        <f t="shared" si="531"/>
        <v/>
      </c>
      <c r="QA35" s="474" t="str">
        <f t="shared" si="532"/>
        <v/>
      </c>
      <c r="QB35" s="475" t="str">
        <f t="shared" si="533"/>
        <v/>
      </c>
      <c r="QC35" s="471"/>
      <c r="QD35" s="472"/>
      <c r="QE35" s="497" t="str">
        <f t="shared" si="534"/>
        <v/>
      </c>
      <c r="QF35" s="474" t="str">
        <f t="shared" si="535"/>
        <v/>
      </c>
      <c r="QG35" s="475" t="str">
        <f t="shared" si="536"/>
        <v/>
      </c>
      <c r="QH35" s="471"/>
      <c r="QI35" s="472"/>
      <c r="QJ35" s="497" t="str">
        <f t="shared" si="537"/>
        <v/>
      </c>
      <c r="QK35" s="474" t="str">
        <f t="shared" si="538"/>
        <v/>
      </c>
      <c r="QL35" s="475" t="str">
        <f t="shared" si="539"/>
        <v/>
      </c>
      <c r="QM35" s="474"/>
    </row>
    <row r="36" spans="1:455" ht="53.25" customHeight="1">
      <c r="A36" s="953"/>
      <c r="B36" s="468" t="s">
        <v>744</v>
      </c>
      <c r="C36" s="469" t="s">
        <v>407</v>
      </c>
      <c r="D36" s="470">
        <v>566914</v>
      </c>
      <c r="E36" s="471"/>
      <c r="F36" s="472"/>
      <c r="G36" s="497" t="str">
        <f t="shared" si="270"/>
        <v/>
      </c>
      <c r="H36" s="474" t="str">
        <f>IFERROR(G36/D36,"")</f>
        <v/>
      </c>
      <c r="I36" s="475" t="str">
        <f t="shared" si="272"/>
        <v/>
      </c>
      <c r="J36" s="471"/>
      <c r="K36" s="472"/>
      <c r="L36" s="497" t="str">
        <f t="shared" si="273"/>
        <v/>
      </c>
      <c r="M36" s="474" t="str">
        <f>IFERROR(L36/I36,"")</f>
        <v/>
      </c>
      <c r="N36" s="475" t="str">
        <f t="shared" si="275"/>
        <v/>
      </c>
      <c r="O36" s="471"/>
      <c r="P36" s="472"/>
      <c r="Q36" s="497" t="str">
        <f t="shared" si="276"/>
        <v/>
      </c>
      <c r="R36" s="474" t="str">
        <f>IFERROR(Q36/N36,"")</f>
        <v/>
      </c>
      <c r="S36" s="475" t="str">
        <f t="shared" si="278"/>
        <v/>
      </c>
      <c r="T36" s="471"/>
      <c r="U36" s="472"/>
      <c r="V36" s="497" t="str">
        <f t="shared" si="279"/>
        <v/>
      </c>
      <c r="W36" s="474" t="str">
        <f>IFERROR(V36/S36,"")</f>
        <v/>
      </c>
      <c r="X36" s="475" t="str">
        <f t="shared" si="281"/>
        <v/>
      </c>
      <c r="Y36" s="471"/>
      <c r="Z36" s="472"/>
      <c r="AA36" s="497" t="str">
        <f t="shared" si="282"/>
        <v/>
      </c>
      <c r="AB36" s="474" t="str">
        <f>IFERROR(AA36/X36,"")</f>
        <v/>
      </c>
      <c r="AC36" s="475" t="str">
        <f t="shared" si="284"/>
        <v/>
      </c>
      <c r="AD36" s="471"/>
      <c r="AE36" s="472"/>
      <c r="AF36" s="497" t="str">
        <f t="shared" si="285"/>
        <v/>
      </c>
      <c r="AG36" s="474" t="str">
        <f>IFERROR(AF36/AC36,"")</f>
        <v/>
      </c>
      <c r="AH36" s="475" t="str">
        <f t="shared" si="287"/>
        <v/>
      </c>
      <c r="AI36" s="471"/>
      <c r="AJ36" s="472"/>
      <c r="AK36" s="497" t="str">
        <f t="shared" si="288"/>
        <v/>
      </c>
      <c r="AL36" s="474" t="str">
        <f>IFERROR(AK36/AH36,"")</f>
        <v/>
      </c>
      <c r="AM36" s="475" t="str">
        <f t="shared" si="290"/>
        <v/>
      </c>
      <c r="AN36" s="471"/>
      <c r="AO36" s="472"/>
      <c r="AP36" s="497" t="str">
        <f t="shared" si="291"/>
        <v/>
      </c>
      <c r="AQ36" s="474" t="str">
        <f>IFERROR(AP36/AM36,"")</f>
        <v/>
      </c>
      <c r="AR36" s="475" t="str">
        <f t="shared" si="293"/>
        <v/>
      </c>
      <c r="AS36" s="471"/>
      <c r="AT36" s="472"/>
      <c r="AU36" s="497" t="str">
        <f t="shared" si="294"/>
        <v/>
      </c>
      <c r="AV36" s="474" t="str">
        <f>IFERROR(AU36/AR36,"")</f>
        <v/>
      </c>
      <c r="AW36" s="475" t="str">
        <f t="shared" si="296"/>
        <v/>
      </c>
      <c r="AX36" s="471"/>
      <c r="AY36" s="472"/>
      <c r="AZ36" s="497" t="str">
        <f t="shared" si="297"/>
        <v/>
      </c>
      <c r="BA36" s="474" t="str">
        <f>IFERROR(AZ36/AW36,"")</f>
        <v/>
      </c>
      <c r="BB36" s="475" t="str">
        <f t="shared" si="299"/>
        <v/>
      </c>
      <c r="BC36" s="471"/>
      <c r="BD36" s="472"/>
      <c r="BE36" s="497" t="str">
        <f t="shared" si="300"/>
        <v/>
      </c>
      <c r="BF36" s="474" t="str">
        <f>IFERROR(BE36/BB36,"")</f>
        <v/>
      </c>
      <c r="BG36" s="475" t="str">
        <f t="shared" si="302"/>
        <v/>
      </c>
      <c r="BH36" s="471"/>
      <c r="BI36" s="472"/>
      <c r="BJ36" s="497" t="str">
        <f t="shared" si="303"/>
        <v/>
      </c>
      <c r="BK36" s="474" t="str">
        <f>IFERROR(BJ36/BG36,"")</f>
        <v/>
      </c>
      <c r="BL36" s="475" t="str">
        <f t="shared" si="305"/>
        <v/>
      </c>
      <c r="BM36" s="471"/>
      <c r="BN36" s="472"/>
      <c r="BO36" s="497" t="str">
        <f t="shared" si="306"/>
        <v/>
      </c>
      <c r="BP36" s="474" t="str">
        <f>IFERROR(BO36/BL36,"")</f>
        <v/>
      </c>
      <c r="BQ36" s="475" t="str">
        <f t="shared" si="308"/>
        <v/>
      </c>
      <c r="BR36" s="471"/>
      <c r="BS36" s="472"/>
      <c r="BT36" s="497" t="str">
        <f t="shared" si="309"/>
        <v/>
      </c>
      <c r="BU36" s="474" t="str">
        <f>IFERROR(BT36/BQ36,"")</f>
        <v/>
      </c>
      <c r="BV36" s="475" t="str">
        <f t="shared" si="311"/>
        <v/>
      </c>
      <c r="BW36" s="471"/>
      <c r="BX36" s="472"/>
      <c r="BY36" s="497" t="str">
        <f t="shared" si="312"/>
        <v/>
      </c>
      <c r="BZ36" s="474" t="str">
        <f>IFERROR(BY36/BV36,"")</f>
        <v/>
      </c>
      <c r="CA36" s="475" t="str">
        <f t="shared" si="314"/>
        <v/>
      </c>
      <c r="CB36" s="471"/>
      <c r="CC36" s="472"/>
      <c r="CD36" s="497" t="str">
        <f t="shared" si="315"/>
        <v/>
      </c>
      <c r="CE36" s="474" t="str">
        <f>IFERROR(CD36/CA36,"")</f>
        <v/>
      </c>
      <c r="CF36" s="475" t="str">
        <f t="shared" si="317"/>
        <v/>
      </c>
      <c r="CG36" s="471"/>
      <c r="CH36" s="472"/>
      <c r="CI36" s="497" t="str">
        <f t="shared" si="318"/>
        <v/>
      </c>
      <c r="CJ36" s="474" t="str">
        <f>IFERROR(CI36/CF36,"")</f>
        <v/>
      </c>
      <c r="CK36" s="475" t="str">
        <f t="shared" si="320"/>
        <v/>
      </c>
      <c r="CL36" s="471"/>
      <c r="CM36" s="472"/>
      <c r="CN36" s="497" t="str">
        <f t="shared" si="321"/>
        <v/>
      </c>
      <c r="CO36" s="474" t="str">
        <f>IFERROR(CN36/CK36,"")</f>
        <v/>
      </c>
      <c r="CP36" s="475" t="str">
        <f t="shared" si="323"/>
        <v/>
      </c>
      <c r="CQ36" s="471"/>
      <c r="CR36" s="472"/>
      <c r="CS36" s="497" t="str">
        <f t="shared" si="324"/>
        <v/>
      </c>
      <c r="CT36" s="474" t="str">
        <f>IFERROR(CS36/CP36,"")</f>
        <v/>
      </c>
      <c r="CU36" s="475" t="str">
        <f t="shared" si="326"/>
        <v/>
      </c>
      <c r="CV36" s="471"/>
      <c r="CW36" s="472"/>
      <c r="CX36" s="497" t="str">
        <f t="shared" si="327"/>
        <v/>
      </c>
      <c r="CY36" s="474" t="str">
        <f>IFERROR(CX36/CU36,"")</f>
        <v/>
      </c>
      <c r="CZ36" s="475" t="str">
        <f t="shared" si="329"/>
        <v/>
      </c>
      <c r="DA36" s="471"/>
      <c r="DB36" s="472"/>
      <c r="DC36" s="497" t="str">
        <f t="shared" si="330"/>
        <v/>
      </c>
      <c r="DD36" s="474" t="str">
        <f>IFERROR(DC36/CZ36,"")</f>
        <v/>
      </c>
      <c r="DE36" s="475" t="str">
        <f t="shared" si="332"/>
        <v/>
      </c>
      <c r="DF36" s="471"/>
      <c r="DG36" s="472"/>
      <c r="DH36" s="497" t="str">
        <f t="shared" si="333"/>
        <v/>
      </c>
      <c r="DI36" s="474" t="str">
        <f>IFERROR(DH36/DE36,"")</f>
        <v/>
      </c>
      <c r="DJ36" s="475" t="str">
        <f t="shared" si="335"/>
        <v/>
      </c>
      <c r="DK36" s="471"/>
      <c r="DL36" s="472"/>
      <c r="DM36" s="497" t="str">
        <f t="shared" si="336"/>
        <v/>
      </c>
      <c r="DN36" s="474" t="str">
        <f>IFERROR(DM36/DJ36,"")</f>
        <v/>
      </c>
      <c r="DO36" s="475" t="str">
        <f t="shared" si="338"/>
        <v/>
      </c>
      <c r="DP36" s="471"/>
      <c r="DQ36" s="472"/>
      <c r="DR36" s="497" t="str">
        <f t="shared" si="339"/>
        <v/>
      </c>
      <c r="DS36" s="474" t="str">
        <f>IFERROR(DR36/DO36,"")</f>
        <v/>
      </c>
      <c r="DT36" s="475" t="str">
        <f t="shared" si="341"/>
        <v/>
      </c>
      <c r="DU36" s="471"/>
      <c r="DV36" s="472"/>
      <c r="DW36" s="497" t="str">
        <f t="shared" si="342"/>
        <v/>
      </c>
      <c r="DX36" s="474" t="str">
        <f>IFERROR(DW36/DT36,"")</f>
        <v/>
      </c>
      <c r="DY36" s="475" t="str">
        <f t="shared" si="344"/>
        <v/>
      </c>
      <c r="DZ36" s="471"/>
      <c r="EA36" s="472"/>
      <c r="EB36" s="497" t="str">
        <f t="shared" si="345"/>
        <v/>
      </c>
      <c r="EC36" s="474" t="str">
        <f>IFERROR(EB36/DY36,"")</f>
        <v/>
      </c>
      <c r="ED36" s="475" t="str">
        <f t="shared" si="347"/>
        <v/>
      </c>
      <c r="EE36" s="471"/>
      <c r="EF36" s="472"/>
      <c r="EG36" s="497" t="str">
        <f t="shared" si="348"/>
        <v/>
      </c>
      <c r="EH36" s="474" t="str">
        <f>IFERROR(EG36/ED36,"")</f>
        <v/>
      </c>
      <c r="EI36" s="475" t="str">
        <f t="shared" si="350"/>
        <v/>
      </c>
      <c r="EJ36" s="471"/>
      <c r="EK36" s="472"/>
      <c r="EL36" s="497" t="str">
        <f t="shared" si="351"/>
        <v/>
      </c>
      <c r="EM36" s="474" t="str">
        <f>IFERROR(EL36/EI36,"")</f>
        <v/>
      </c>
      <c r="EN36" s="475" t="str">
        <f t="shared" si="353"/>
        <v/>
      </c>
      <c r="EO36" s="471"/>
      <c r="EP36" s="472"/>
      <c r="EQ36" s="497" t="str">
        <f t="shared" si="354"/>
        <v/>
      </c>
      <c r="ER36" s="474" t="str">
        <f>IFERROR(EQ36/EN36,"")</f>
        <v/>
      </c>
      <c r="ES36" s="475" t="str">
        <f t="shared" si="356"/>
        <v/>
      </c>
      <c r="ET36" s="471"/>
      <c r="EU36" s="472"/>
      <c r="EV36" s="497" t="str">
        <f t="shared" si="357"/>
        <v/>
      </c>
      <c r="EW36" s="474" t="str">
        <f>IFERROR(EV36/ES36,"")</f>
        <v/>
      </c>
      <c r="EX36" s="475" t="str">
        <f t="shared" si="359"/>
        <v/>
      </c>
      <c r="EY36" s="471"/>
      <c r="EZ36" s="472"/>
      <c r="FA36" s="497" t="str">
        <f t="shared" si="360"/>
        <v/>
      </c>
      <c r="FB36" s="474" t="str">
        <f>IFERROR(FA36/EX36,"")</f>
        <v/>
      </c>
      <c r="FC36" s="475" t="str">
        <f t="shared" si="362"/>
        <v/>
      </c>
      <c r="FD36" s="471"/>
      <c r="FE36" s="472"/>
      <c r="FF36" s="497" t="str">
        <f t="shared" si="363"/>
        <v/>
      </c>
      <c r="FG36" s="474" t="str">
        <f>IFERROR(FF36/FC36,"")</f>
        <v/>
      </c>
      <c r="FH36" s="475" t="str">
        <f t="shared" si="365"/>
        <v/>
      </c>
      <c r="FI36" s="471"/>
      <c r="FJ36" s="472"/>
      <c r="FK36" s="497" t="str">
        <f t="shared" si="366"/>
        <v/>
      </c>
      <c r="FL36" s="474" t="str">
        <f>IFERROR(FK36/FH36,"")</f>
        <v/>
      </c>
      <c r="FM36" s="475" t="str">
        <f t="shared" si="368"/>
        <v/>
      </c>
      <c r="FN36" s="471"/>
      <c r="FO36" s="472"/>
      <c r="FP36" s="497" t="str">
        <f t="shared" si="369"/>
        <v/>
      </c>
      <c r="FQ36" s="474" t="str">
        <f>IFERROR(FP36/FM36,"")</f>
        <v/>
      </c>
      <c r="FR36" s="475" t="str">
        <f t="shared" si="371"/>
        <v/>
      </c>
      <c r="FS36" s="471"/>
      <c r="FT36" s="472"/>
      <c r="FU36" s="497" t="str">
        <f t="shared" si="372"/>
        <v/>
      </c>
      <c r="FV36" s="474" t="str">
        <f>IFERROR(FU36/FR36,"")</f>
        <v/>
      </c>
      <c r="FW36" s="475" t="str">
        <f t="shared" si="374"/>
        <v/>
      </c>
      <c r="FX36" s="471"/>
      <c r="FY36" s="472"/>
      <c r="FZ36" s="497" t="str">
        <f t="shared" si="375"/>
        <v/>
      </c>
      <c r="GA36" s="474" t="str">
        <f>IFERROR(FZ36/FW36,"")</f>
        <v/>
      </c>
      <c r="GB36" s="475" t="str">
        <f t="shared" si="377"/>
        <v/>
      </c>
      <c r="GC36" s="471"/>
      <c r="GD36" s="472"/>
      <c r="GE36" s="497" t="str">
        <f t="shared" si="378"/>
        <v/>
      </c>
      <c r="GF36" s="474" t="str">
        <f>IFERROR(GE36/GB36,"")</f>
        <v/>
      </c>
      <c r="GG36" s="475" t="str">
        <f t="shared" si="380"/>
        <v/>
      </c>
      <c r="GH36" s="471"/>
      <c r="GI36" s="472"/>
      <c r="GJ36" s="497" t="str">
        <f t="shared" si="381"/>
        <v/>
      </c>
      <c r="GK36" s="474" t="str">
        <f>IFERROR(GJ36/GG36,"")</f>
        <v/>
      </c>
      <c r="GL36" s="475" t="str">
        <f t="shared" si="383"/>
        <v/>
      </c>
      <c r="GM36" s="471"/>
      <c r="GN36" s="472"/>
      <c r="GO36" s="497" t="str">
        <f t="shared" si="384"/>
        <v/>
      </c>
      <c r="GP36" s="474" t="str">
        <f>IFERROR(GO36/GL36,"")</f>
        <v/>
      </c>
      <c r="GQ36" s="475" t="str">
        <f t="shared" si="386"/>
        <v/>
      </c>
      <c r="GR36" s="471"/>
      <c r="GS36" s="472"/>
      <c r="GT36" s="497" t="str">
        <f t="shared" si="387"/>
        <v/>
      </c>
      <c r="GU36" s="474" t="str">
        <f>IFERROR(GT36/GQ36,"")</f>
        <v/>
      </c>
      <c r="GV36" s="475" t="str">
        <f t="shared" si="389"/>
        <v/>
      </c>
      <c r="GW36" s="471"/>
      <c r="GX36" s="472"/>
      <c r="GY36" s="497" t="str">
        <f t="shared" si="390"/>
        <v/>
      </c>
      <c r="GZ36" s="474" t="str">
        <f>IFERROR(GY36/GV36,"")</f>
        <v/>
      </c>
      <c r="HA36" s="475" t="str">
        <f t="shared" si="392"/>
        <v/>
      </c>
      <c r="HB36" s="471"/>
      <c r="HC36" s="472"/>
      <c r="HD36" s="497" t="str">
        <f t="shared" si="393"/>
        <v/>
      </c>
      <c r="HE36" s="474" t="str">
        <f>IFERROR(HD36/HA36,"")</f>
        <v/>
      </c>
      <c r="HF36" s="475" t="str">
        <f t="shared" si="395"/>
        <v/>
      </c>
      <c r="HG36" s="471"/>
      <c r="HH36" s="472"/>
      <c r="HI36" s="497" t="str">
        <f t="shared" si="396"/>
        <v/>
      </c>
      <c r="HJ36" s="474" t="str">
        <f>IFERROR(HI36/HF36,"")</f>
        <v/>
      </c>
      <c r="HK36" s="475" t="str">
        <f t="shared" si="398"/>
        <v/>
      </c>
      <c r="HL36" s="471"/>
      <c r="HM36" s="472"/>
      <c r="HN36" s="497" t="str">
        <f t="shared" si="399"/>
        <v/>
      </c>
      <c r="HO36" s="474" t="str">
        <f>IFERROR(HN36/HK36,"")</f>
        <v/>
      </c>
      <c r="HP36" s="475" t="str">
        <f t="shared" si="401"/>
        <v/>
      </c>
      <c r="HQ36" s="471"/>
      <c r="HR36" s="472"/>
      <c r="HS36" s="497" t="str">
        <f t="shared" si="402"/>
        <v/>
      </c>
      <c r="HT36" s="474" t="str">
        <f>IFERROR(HS36/HP36,"")</f>
        <v/>
      </c>
      <c r="HU36" s="475" t="str">
        <f t="shared" si="404"/>
        <v/>
      </c>
      <c r="HV36" s="471"/>
      <c r="HW36" s="472"/>
      <c r="HX36" s="497" t="str">
        <f t="shared" si="405"/>
        <v/>
      </c>
      <c r="HY36" s="474" t="str">
        <f>IFERROR(HX36/HU36,"")</f>
        <v/>
      </c>
      <c r="HZ36" s="475" t="str">
        <f t="shared" si="407"/>
        <v/>
      </c>
      <c r="IA36" s="471"/>
      <c r="IB36" s="472"/>
      <c r="IC36" s="497" t="str">
        <f t="shared" si="408"/>
        <v/>
      </c>
      <c r="ID36" s="474" t="str">
        <f>IFERROR(IC36/HZ36,"")</f>
        <v/>
      </c>
      <c r="IE36" s="475" t="str">
        <f t="shared" si="410"/>
        <v/>
      </c>
      <c r="IF36" s="471"/>
      <c r="IG36" s="472"/>
      <c r="IH36" s="497" t="str">
        <f t="shared" si="411"/>
        <v/>
      </c>
      <c r="II36" s="474" t="str">
        <f>IFERROR(IH36/IE36,"")</f>
        <v/>
      </c>
      <c r="IJ36" s="475" t="str">
        <f t="shared" si="413"/>
        <v/>
      </c>
      <c r="IK36" s="471"/>
      <c r="IL36" s="472"/>
      <c r="IM36" s="497" t="str">
        <f t="shared" si="414"/>
        <v/>
      </c>
      <c r="IN36" s="474" t="str">
        <f>IFERROR(IM36/IJ36,"")</f>
        <v/>
      </c>
      <c r="IO36" s="475" t="str">
        <f t="shared" si="416"/>
        <v/>
      </c>
      <c r="IP36" s="471"/>
      <c r="IQ36" s="472"/>
      <c r="IR36" s="497" t="str">
        <f t="shared" si="417"/>
        <v/>
      </c>
      <c r="IS36" s="474" t="str">
        <f>IFERROR(IR36/IO36,"")</f>
        <v/>
      </c>
      <c r="IT36" s="475" t="str">
        <f t="shared" si="419"/>
        <v/>
      </c>
      <c r="IU36" s="471"/>
      <c r="IV36" s="472"/>
      <c r="IW36" s="497" t="str">
        <f t="shared" si="420"/>
        <v/>
      </c>
      <c r="IX36" s="474" t="str">
        <f>IFERROR(IW36/IT36,"")</f>
        <v/>
      </c>
      <c r="IY36" s="475" t="str">
        <f t="shared" si="422"/>
        <v/>
      </c>
      <c r="IZ36" s="471"/>
      <c r="JA36" s="472"/>
      <c r="JB36" s="497" t="str">
        <f t="shared" si="423"/>
        <v/>
      </c>
      <c r="JC36" s="474" t="str">
        <f>IFERROR(JB36/IY36,"")</f>
        <v/>
      </c>
      <c r="JD36" s="475" t="str">
        <f t="shared" si="425"/>
        <v/>
      </c>
      <c r="JE36" s="471"/>
      <c r="JF36" s="472"/>
      <c r="JG36" s="497" t="str">
        <f t="shared" si="426"/>
        <v/>
      </c>
      <c r="JH36" s="474" t="str">
        <f>IFERROR(JG36/JD36,"")</f>
        <v/>
      </c>
      <c r="JI36" s="475" t="str">
        <f t="shared" si="428"/>
        <v/>
      </c>
      <c r="JJ36" s="471"/>
      <c r="JK36" s="472"/>
      <c r="JL36" s="497" t="str">
        <f t="shared" si="429"/>
        <v/>
      </c>
      <c r="JM36" s="474" t="str">
        <f>IFERROR(JL36/JI36,"")</f>
        <v/>
      </c>
      <c r="JN36" s="475" t="str">
        <f t="shared" si="431"/>
        <v/>
      </c>
      <c r="JO36" s="471"/>
      <c r="JP36" s="472"/>
      <c r="JQ36" s="497" t="str">
        <f t="shared" si="432"/>
        <v/>
      </c>
      <c r="JR36" s="474" t="str">
        <f>IFERROR(JQ36/JN36,"")</f>
        <v/>
      </c>
      <c r="JS36" s="475" t="str">
        <f t="shared" si="434"/>
        <v/>
      </c>
      <c r="JT36" s="471"/>
      <c r="JU36" s="472"/>
      <c r="JV36" s="497" t="str">
        <f t="shared" si="435"/>
        <v/>
      </c>
      <c r="JW36" s="474" t="str">
        <f>IFERROR(JV36/JS36,"")</f>
        <v/>
      </c>
      <c r="JX36" s="475" t="str">
        <f t="shared" si="437"/>
        <v/>
      </c>
      <c r="JY36" s="471"/>
      <c r="JZ36" s="472"/>
      <c r="KA36" s="497" t="str">
        <f t="shared" si="438"/>
        <v/>
      </c>
      <c r="KB36" s="474" t="str">
        <f>IFERROR(KA36/JX36,"")</f>
        <v/>
      </c>
      <c r="KC36" s="475" t="str">
        <f t="shared" si="440"/>
        <v/>
      </c>
      <c r="KD36" s="471"/>
      <c r="KE36" s="472"/>
      <c r="KF36" s="497" t="str">
        <f t="shared" si="441"/>
        <v/>
      </c>
      <c r="KG36" s="474" t="str">
        <f>IFERROR(KF36/KC36,"")</f>
        <v/>
      </c>
      <c r="KH36" s="475" t="str">
        <f t="shared" si="443"/>
        <v/>
      </c>
      <c r="KI36" s="471"/>
      <c r="KJ36" s="472"/>
      <c r="KK36" s="497" t="str">
        <f t="shared" si="444"/>
        <v/>
      </c>
      <c r="KL36" s="474" t="str">
        <f>IFERROR(KK36/KH36,"")</f>
        <v/>
      </c>
      <c r="KM36" s="475" t="str">
        <f t="shared" si="446"/>
        <v/>
      </c>
      <c r="KN36" s="471"/>
      <c r="KO36" s="472"/>
      <c r="KP36" s="497" t="str">
        <f t="shared" si="447"/>
        <v/>
      </c>
      <c r="KQ36" s="474" t="str">
        <f>IFERROR(KP36/KM36,"")</f>
        <v/>
      </c>
      <c r="KR36" s="475" t="str">
        <f t="shared" si="449"/>
        <v/>
      </c>
      <c r="KS36" s="471"/>
      <c r="KT36" s="472"/>
      <c r="KU36" s="497" t="str">
        <f t="shared" si="450"/>
        <v/>
      </c>
      <c r="KV36" s="474" t="str">
        <f>IFERROR(KU36/KR36,"")</f>
        <v/>
      </c>
      <c r="KW36" s="475" t="str">
        <f t="shared" si="452"/>
        <v/>
      </c>
      <c r="KX36" s="471"/>
      <c r="KY36" s="472"/>
      <c r="KZ36" s="497" t="str">
        <f t="shared" si="453"/>
        <v/>
      </c>
      <c r="LA36" s="474" t="str">
        <f>IFERROR(KZ36/KW36,"")</f>
        <v/>
      </c>
      <c r="LB36" s="475" t="str">
        <f t="shared" si="455"/>
        <v/>
      </c>
      <c r="LC36" s="471"/>
      <c r="LD36" s="472"/>
      <c r="LE36" s="497" t="str">
        <f t="shared" si="456"/>
        <v/>
      </c>
      <c r="LF36" s="474" t="str">
        <f>IFERROR(LE36/LB36,"")</f>
        <v/>
      </c>
      <c r="LG36" s="475" t="str">
        <f t="shared" si="458"/>
        <v/>
      </c>
      <c r="LH36" s="471"/>
      <c r="LI36" s="472"/>
      <c r="LJ36" s="497" t="str">
        <f t="shared" si="459"/>
        <v/>
      </c>
      <c r="LK36" s="474" t="str">
        <f>IFERROR(LJ36/LG36,"")</f>
        <v/>
      </c>
      <c r="LL36" s="475" t="str">
        <f t="shared" si="461"/>
        <v/>
      </c>
      <c r="LM36" s="471"/>
      <c r="LN36" s="472"/>
      <c r="LO36" s="497" t="str">
        <f t="shared" si="462"/>
        <v/>
      </c>
      <c r="LP36" s="474" t="str">
        <f>IFERROR(LO36/LL36,"")</f>
        <v/>
      </c>
      <c r="LQ36" s="475" t="str">
        <f t="shared" si="464"/>
        <v/>
      </c>
      <c r="LR36" s="471"/>
      <c r="LS36" s="472"/>
      <c r="LT36" s="497" t="str">
        <f t="shared" si="465"/>
        <v/>
      </c>
      <c r="LU36" s="474" t="str">
        <f>IFERROR(LT36/LQ36,"")</f>
        <v/>
      </c>
      <c r="LV36" s="475" t="str">
        <f t="shared" si="467"/>
        <v/>
      </c>
      <c r="LW36" s="471"/>
      <c r="LX36" s="472"/>
      <c r="LY36" s="497" t="str">
        <f t="shared" si="468"/>
        <v/>
      </c>
      <c r="LZ36" s="474" t="str">
        <f>IFERROR(LY36/LV36,"")</f>
        <v/>
      </c>
      <c r="MA36" s="475" t="str">
        <f t="shared" si="470"/>
        <v/>
      </c>
      <c r="MB36" s="471"/>
      <c r="MC36" s="472"/>
      <c r="MD36" s="497" t="str">
        <f t="shared" si="471"/>
        <v/>
      </c>
      <c r="ME36" s="474" t="str">
        <f>IFERROR(MD36/MA36,"")</f>
        <v/>
      </c>
      <c r="MF36" s="475" t="str">
        <f t="shared" si="473"/>
        <v/>
      </c>
      <c r="MG36" s="471"/>
      <c r="MH36" s="472"/>
      <c r="MI36" s="497" t="str">
        <f t="shared" si="474"/>
        <v/>
      </c>
      <c r="MJ36" s="474" t="str">
        <f>IFERROR(MI36/MF36,"")</f>
        <v/>
      </c>
      <c r="MK36" s="475" t="str">
        <f t="shared" si="476"/>
        <v/>
      </c>
      <c r="ML36" s="471"/>
      <c r="MM36" s="472"/>
      <c r="MN36" s="497" t="str">
        <f t="shared" si="477"/>
        <v/>
      </c>
      <c r="MO36" s="474" t="str">
        <f>IFERROR(MN36/MK36,"")</f>
        <v/>
      </c>
      <c r="MP36" s="475" t="str">
        <f t="shared" si="479"/>
        <v/>
      </c>
      <c r="MQ36" s="471"/>
      <c r="MR36" s="472"/>
      <c r="MS36" s="497" t="str">
        <f t="shared" si="480"/>
        <v/>
      </c>
      <c r="MT36" s="474" t="str">
        <f>IFERROR(MS36/MP36,"")</f>
        <v/>
      </c>
      <c r="MU36" s="475" t="str">
        <f t="shared" si="482"/>
        <v/>
      </c>
      <c r="MV36" s="471"/>
      <c r="MW36" s="472"/>
      <c r="MX36" s="497" t="str">
        <f t="shared" si="483"/>
        <v/>
      </c>
      <c r="MY36" s="474" t="str">
        <f>IFERROR(MX36/MU36,"")</f>
        <v/>
      </c>
      <c r="MZ36" s="475" t="str">
        <f t="shared" si="485"/>
        <v/>
      </c>
      <c r="NA36" s="471"/>
      <c r="NB36" s="472"/>
      <c r="NC36" s="497" t="str">
        <f t="shared" si="486"/>
        <v/>
      </c>
      <c r="ND36" s="474" t="str">
        <f>IFERROR(NC36/MZ36,"")</f>
        <v/>
      </c>
      <c r="NE36" s="475" t="str">
        <f t="shared" si="488"/>
        <v/>
      </c>
      <c r="NF36" s="471"/>
      <c r="NG36" s="472"/>
      <c r="NH36" s="497" t="str">
        <f t="shared" si="489"/>
        <v/>
      </c>
      <c r="NI36" s="474" t="str">
        <f>IFERROR(NH36/NE36,"")</f>
        <v/>
      </c>
      <c r="NJ36" s="475" t="str">
        <f t="shared" si="491"/>
        <v/>
      </c>
      <c r="NK36" s="471"/>
      <c r="NL36" s="472"/>
      <c r="NM36" s="497" t="str">
        <f t="shared" si="492"/>
        <v/>
      </c>
      <c r="NN36" s="474" t="str">
        <f>IFERROR(NM36/NJ36,"")</f>
        <v/>
      </c>
      <c r="NO36" s="475" t="str">
        <f t="shared" si="494"/>
        <v/>
      </c>
      <c r="NP36" s="471"/>
      <c r="NQ36" s="472"/>
      <c r="NR36" s="497" t="str">
        <f t="shared" si="495"/>
        <v/>
      </c>
      <c r="NS36" s="474" t="str">
        <f>IFERROR(NR36/NO36,"")</f>
        <v/>
      </c>
      <c r="NT36" s="475" t="str">
        <f t="shared" si="497"/>
        <v/>
      </c>
      <c r="NU36" s="471"/>
      <c r="NV36" s="472"/>
      <c r="NW36" s="497" t="str">
        <f t="shared" si="498"/>
        <v/>
      </c>
      <c r="NX36" s="474" t="str">
        <f>IFERROR(NW36/NT36,"")</f>
        <v/>
      </c>
      <c r="NY36" s="475" t="str">
        <f t="shared" si="500"/>
        <v/>
      </c>
      <c r="NZ36" s="471"/>
      <c r="OA36" s="472"/>
      <c r="OB36" s="497" t="str">
        <f t="shared" si="501"/>
        <v/>
      </c>
      <c r="OC36" s="474" t="str">
        <f>IFERROR(OB36/NY36,"")</f>
        <v/>
      </c>
      <c r="OD36" s="475" t="str">
        <f t="shared" si="503"/>
        <v/>
      </c>
      <c r="OE36" s="471"/>
      <c r="OF36" s="472"/>
      <c r="OG36" s="497" t="str">
        <f t="shared" si="504"/>
        <v/>
      </c>
      <c r="OH36" s="474" t="str">
        <f>IFERROR(OG36/OD36,"")</f>
        <v/>
      </c>
      <c r="OI36" s="475" t="str">
        <f t="shared" si="506"/>
        <v/>
      </c>
      <c r="OJ36" s="471"/>
      <c r="OK36" s="472"/>
      <c r="OL36" s="497" t="str">
        <f t="shared" si="507"/>
        <v/>
      </c>
      <c r="OM36" s="474" t="str">
        <f>IFERROR(OL36/OI36,"")</f>
        <v/>
      </c>
      <c r="ON36" s="475" t="str">
        <f t="shared" si="509"/>
        <v/>
      </c>
      <c r="OO36" s="471"/>
      <c r="OP36" s="472"/>
      <c r="OQ36" s="497" t="str">
        <f t="shared" si="510"/>
        <v/>
      </c>
      <c r="OR36" s="474" t="str">
        <f>IFERROR(OQ36/ON36,"")</f>
        <v/>
      </c>
      <c r="OS36" s="475" t="str">
        <f t="shared" si="512"/>
        <v/>
      </c>
      <c r="OT36" s="471"/>
      <c r="OU36" s="472"/>
      <c r="OV36" s="497" t="str">
        <f t="shared" si="513"/>
        <v/>
      </c>
      <c r="OW36" s="474" t="str">
        <f>IFERROR(OV36/OS36,"")</f>
        <v/>
      </c>
      <c r="OX36" s="475" t="str">
        <f t="shared" si="515"/>
        <v/>
      </c>
      <c r="OY36" s="471"/>
      <c r="OZ36" s="472"/>
      <c r="PA36" s="497" t="str">
        <f t="shared" si="516"/>
        <v/>
      </c>
      <c r="PB36" s="474" t="str">
        <f>IFERROR(PA36/OX36,"")</f>
        <v/>
      </c>
      <c r="PC36" s="475" t="str">
        <f t="shared" si="518"/>
        <v/>
      </c>
      <c r="PD36" s="471"/>
      <c r="PE36" s="472"/>
      <c r="PF36" s="497" t="str">
        <f t="shared" si="519"/>
        <v/>
      </c>
      <c r="PG36" s="474" t="str">
        <f>IFERROR(PF36/PC36,"")</f>
        <v/>
      </c>
      <c r="PH36" s="475" t="str">
        <f t="shared" si="521"/>
        <v/>
      </c>
      <c r="PI36" s="471"/>
      <c r="PJ36" s="472"/>
      <c r="PK36" s="497" t="str">
        <f t="shared" si="522"/>
        <v/>
      </c>
      <c r="PL36" s="474" t="str">
        <f>IFERROR(PK36/PH36,"")</f>
        <v/>
      </c>
      <c r="PM36" s="475" t="str">
        <f t="shared" si="524"/>
        <v/>
      </c>
      <c r="PN36" s="471"/>
      <c r="PO36" s="472"/>
      <c r="PP36" s="497" t="str">
        <f t="shared" si="525"/>
        <v/>
      </c>
      <c r="PQ36" s="474" t="str">
        <f>IFERROR(PP36/PM36,"")</f>
        <v/>
      </c>
      <c r="PR36" s="475" t="str">
        <f t="shared" si="527"/>
        <v/>
      </c>
      <c r="PS36" s="471"/>
      <c r="PT36" s="472"/>
      <c r="PU36" s="497" t="str">
        <f t="shared" si="528"/>
        <v/>
      </c>
      <c r="PV36" s="474" t="str">
        <f>IFERROR(PU36/PR36,"")</f>
        <v/>
      </c>
      <c r="PW36" s="475" t="str">
        <f t="shared" si="530"/>
        <v/>
      </c>
      <c r="PX36" s="471"/>
      <c r="PY36" s="472"/>
      <c r="PZ36" s="497" t="str">
        <f t="shared" si="531"/>
        <v/>
      </c>
      <c r="QA36" s="474" t="str">
        <f>IFERROR(PZ36/PW36,"")</f>
        <v/>
      </c>
      <c r="QB36" s="475" t="str">
        <f t="shared" si="533"/>
        <v/>
      </c>
      <c r="QC36" s="471"/>
      <c r="QD36" s="472"/>
      <c r="QE36" s="497" t="str">
        <f t="shared" si="534"/>
        <v/>
      </c>
      <c r="QF36" s="474" t="str">
        <f>IFERROR(QE36/QB36,"")</f>
        <v/>
      </c>
      <c r="QG36" s="475" t="str">
        <f t="shared" si="536"/>
        <v/>
      </c>
      <c r="QH36" s="471"/>
      <c r="QI36" s="472"/>
      <c r="QJ36" s="497" t="str">
        <f t="shared" si="537"/>
        <v/>
      </c>
      <c r="QK36" s="474" t="str">
        <f>IFERROR(QJ36/QG36,"")</f>
        <v/>
      </c>
      <c r="QL36" s="475" t="str">
        <f t="shared" si="539"/>
        <v/>
      </c>
      <c r="QM36" s="474"/>
    </row>
    <row r="37" spans="1:455" ht="46.5" customHeight="1">
      <c r="A37" s="953"/>
      <c r="B37" s="468" t="s">
        <v>785</v>
      </c>
      <c r="C37" s="469" t="s">
        <v>407</v>
      </c>
      <c r="D37" s="470">
        <v>635069</v>
      </c>
      <c r="E37" s="471"/>
      <c r="F37" s="472"/>
      <c r="G37" s="497" t="str">
        <f t="shared" si="270"/>
        <v/>
      </c>
      <c r="H37" s="474" t="str">
        <f t="shared" si="271"/>
        <v/>
      </c>
      <c r="I37" s="475" t="str">
        <f t="shared" si="272"/>
        <v/>
      </c>
      <c r="J37" s="471"/>
      <c r="K37" s="472"/>
      <c r="L37" s="497" t="str">
        <f t="shared" si="273"/>
        <v/>
      </c>
      <c r="M37" s="474" t="str">
        <f>IFERROR(L37/I37,"")</f>
        <v/>
      </c>
      <c r="N37" s="475" t="str">
        <f t="shared" si="275"/>
        <v/>
      </c>
      <c r="O37" s="471"/>
      <c r="P37" s="472"/>
      <c r="Q37" s="497" t="str">
        <f t="shared" si="276"/>
        <v/>
      </c>
      <c r="R37" s="474" t="str">
        <f>IFERROR(Q37/N37,"")</f>
        <v/>
      </c>
      <c r="S37" s="475" t="str">
        <f t="shared" si="278"/>
        <v/>
      </c>
      <c r="T37" s="471"/>
      <c r="U37" s="472"/>
      <c r="V37" s="497" t="str">
        <f t="shared" si="279"/>
        <v/>
      </c>
      <c r="W37" s="474" t="str">
        <f>IFERROR(V37/S37,"")</f>
        <v/>
      </c>
      <c r="X37" s="475" t="str">
        <f t="shared" si="281"/>
        <v/>
      </c>
      <c r="Y37" s="471"/>
      <c r="Z37" s="472"/>
      <c r="AA37" s="497" t="str">
        <f t="shared" si="282"/>
        <v/>
      </c>
      <c r="AB37" s="474" t="str">
        <f>IFERROR(AA37/X37,"")</f>
        <v/>
      </c>
      <c r="AC37" s="475" t="str">
        <f t="shared" si="284"/>
        <v/>
      </c>
      <c r="AD37" s="471"/>
      <c r="AE37" s="472"/>
      <c r="AF37" s="497" t="str">
        <f t="shared" si="285"/>
        <v/>
      </c>
      <c r="AG37" s="474" t="str">
        <f>IFERROR(AF37/AC37,"")</f>
        <v/>
      </c>
      <c r="AH37" s="475" t="str">
        <f t="shared" si="287"/>
        <v/>
      </c>
      <c r="AI37" s="471"/>
      <c r="AJ37" s="472"/>
      <c r="AK37" s="497" t="str">
        <f t="shared" si="288"/>
        <v/>
      </c>
      <c r="AL37" s="474" t="str">
        <f>IFERROR(AK37/AH37,"")</f>
        <v/>
      </c>
      <c r="AM37" s="475" t="str">
        <f t="shared" si="290"/>
        <v/>
      </c>
      <c r="AN37" s="471"/>
      <c r="AO37" s="472"/>
      <c r="AP37" s="497" t="str">
        <f t="shared" si="291"/>
        <v/>
      </c>
      <c r="AQ37" s="474" t="str">
        <f>IFERROR(AP37/AM37,"")</f>
        <v/>
      </c>
      <c r="AR37" s="475" t="str">
        <f t="shared" si="293"/>
        <v/>
      </c>
      <c r="AS37" s="471"/>
      <c r="AT37" s="472"/>
      <c r="AU37" s="497" t="str">
        <f t="shared" si="294"/>
        <v/>
      </c>
      <c r="AV37" s="474" t="str">
        <f>IFERROR(AU37/AR37,"")</f>
        <v/>
      </c>
      <c r="AW37" s="475" t="str">
        <f t="shared" si="296"/>
        <v/>
      </c>
      <c r="AX37" s="471"/>
      <c r="AY37" s="472"/>
      <c r="AZ37" s="497" t="str">
        <f t="shared" si="297"/>
        <v/>
      </c>
      <c r="BA37" s="474" t="str">
        <f>IFERROR(AZ37/AW37,"")</f>
        <v/>
      </c>
      <c r="BB37" s="475" t="str">
        <f t="shared" si="299"/>
        <v/>
      </c>
      <c r="BC37" s="471"/>
      <c r="BD37" s="472"/>
      <c r="BE37" s="497" t="str">
        <f t="shared" si="300"/>
        <v/>
      </c>
      <c r="BF37" s="474" t="str">
        <f>IFERROR(BE37/BB37,"")</f>
        <v/>
      </c>
      <c r="BG37" s="475" t="str">
        <f t="shared" si="302"/>
        <v/>
      </c>
      <c r="BH37" s="471"/>
      <c r="BI37" s="472"/>
      <c r="BJ37" s="497" t="str">
        <f t="shared" si="303"/>
        <v/>
      </c>
      <c r="BK37" s="474" t="str">
        <f>IFERROR(BJ37/BG37,"")</f>
        <v/>
      </c>
      <c r="BL37" s="475" t="str">
        <f t="shared" si="305"/>
        <v/>
      </c>
      <c r="BM37" s="471"/>
      <c r="BN37" s="472"/>
      <c r="BO37" s="497" t="str">
        <f t="shared" si="306"/>
        <v/>
      </c>
      <c r="BP37" s="474" t="str">
        <f>IFERROR(BO37/BL37,"")</f>
        <v/>
      </c>
      <c r="BQ37" s="475" t="str">
        <f t="shared" si="308"/>
        <v/>
      </c>
      <c r="BR37" s="471"/>
      <c r="BS37" s="472"/>
      <c r="BT37" s="497" t="str">
        <f t="shared" si="309"/>
        <v/>
      </c>
      <c r="BU37" s="474" t="str">
        <f>IFERROR(BT37/BQ37,"")</f>
        <v/>
      </c>
      <c r="BV37" s="475" t="str">
        <f t="shared" si="311"/>
        <v/>
      </c>
      <c r="BW37" s="471"/>
      <c r="BX37" s="472"/>
      <c r="BY37" s="497" t="str">
        <f t="shared" si="312"/>
        <v/>
      </c>
      <c r="BZ37" s="474" t="str">
        <f>IFERROR(BY37/BV37,"")</f>
        <v/>
      </c>
      <c r="CA37" s="475" t="str">
        <f t="shared" si="314"/>
        <v/>
      </c>
      <c r="CB37" s="471"/>
      <c r="CC37" s="472"/>
      <c r="CD37" s="497" t="str">
        <f t="shared" si="315"/>
        <v/>
      </c>
      <c r="CE37" s="474" t="str">
        <f>IFERROR(CD37/CA37,"")</f>
        <v/>
      </c>
      <c r="CF37" s="475" t="str">
        <f t="shared" si="317"/>
        <v/>
      </c>
      <c r="CG37" s="471"/>
      <c r="CH37" s="472"/>
      <c r="CI37" s="497" t="str">
        <f t="shared" si="318"/>
        <v/>
      </c>
      <c r="CJ37" s="474" t="str">
        <f>IFERROR(CI37/CF37,"")</f>
        <v/>
      </c>
      <c r="CK37" s="475" t="str">
        <f t="shared" si="320"/>
        <v/>
      </c>
      <c r="CL37" s="471"/>
      <c r="CM37" s="472"/>
      <c r="CN37" s="497" t="str">
        <f t="shared" si="321"/>
        <v/>
      </c>
      <c r="CO37" s="474" t="str">
        <f>IFERROR(CN37/CK37,"")</f>
        <v/>
      </c>
      <c r="CP37" s="475" t="str">
        <f t="shared" si="323"/>
        <v/>
      </c>
      <c r="CQ37" s="471"/>
      <c r="CR37" s="472"/>
      <c r="CS37" s="497" t="str">
        <f t="shared" si="324"/>
        <v/>
      </c>
      <c r="CT37" s="474" t="str">
        <f>IFERROR(CS37/CP37,"")</f>
        <v/>
      </c>
      <c r="CU37" s="475" t="str">
        <f t="shared" si="326"/>
        <v/>
      </c>
      <c r="CV37" s="471"/>
      <c r="CW37" s="472"/>
      <c r="CX37" s="497" t="str">
        <f t="shared" si="327"/>
        <v/>
      </c>
      <c r="CY37" s="474" t="str">
        <f>IFERROR(CX37/CU37,"")</f>
        <v/>
      </c>
      <c r="CZ37" s="475" t="str">
        <f t="shared" si="329"/>
        <v/>
      </c>
      <c r="DA37" s="471"/>
      <c r="DB37" s="472"/>
      <c r="DC37" s="497" t="str">
        <f t="shared" si="330"/>
        <v/>
      </c>
      <c r="DD37" s="474" t="str">
        <f>IFERROR(DC37/CZ37,"")</f>
        <v/>
      </c>
      <c r="DE37" s="475" t="str">
        <f t="shared" si="332"/>
        <v/>
      </c>
      <c r="DF37" s="471"/>
      <c r="DG37" s="472"/>
      <c r="DH37" s="497" t="str">
        <f t="shared" si="333"/>
        <v/>
      </c>
      <c r="DI37" s="474" t="str">
        <f>IFERROR(DH37/DE37,"")</f>
        <v/>
      </c>
      <c r="DJ37" s="475" t="str">
        <f t="shared" si="335"/>
        <v/>
      </c>
      <c r="DK37" s="471"/>
      <c r="DL37" s="472"/>
      <c r="DM37" s="497" t="str">
        <f t="shared" si="336"/>
        <v/>
      </c>
      <c r="DN37" s="474" t="str">
        <f>IFERROR(DM37/DJ37,"")</f>
        <v/>
      </c>
      <c r="DO37" s="475" t="str">
        <f t="shared" si="338"/>
        <v/>
      </c>
      <c r="DP37" s="471"/>
      <c r="DQ37" s="472"/>
      <c r="DR37" s="497" t="str">
        <f t="shared" si="339"/>
        <v/>
      </c>
      <c r="DS37" s="474" t="str">
        <f>IFERROR(DR37/DO37,"")</f>
        <v/>
      </c>
      <c r="DT37" s="475" t="str">
        <f t="shared" si="341"/>
        <v/>
      </c>
      <c r="DU37" s="471"/>
      <c r="DV37" s="472"/>
      <c r="DW37" s="497" t="str">
        <f t="shared" si="342"/>
        <v/>
      </c>
      <c r="DX37" s="474" t="str">
        <f>IFERROR(DW37/DT37,"")</f>
        <v/>
      </c>
      <c r="DY37" s="475" t="str">
        <f t="shared" si="344"/>
        <v/>
      </c>
      <c r="DZ37" s="471"/>
      <c r="EA37" s="472"/>
      <c r="EB37" s="497" t="str">
        <f t="shared" si="345"/>
        <v/>
      </c>
      <c r="EC37" s="474" t="str">
        <f>IFERROR(EB37/DY37,"")</f>
        <v/>
      </c>
      <c r="ED37" s="475" t="str">
        <f t="shared" si="347"/>
        <v/>
      </c>
      <c r="EE37" s="471"/>
      <c r="EF37" s="472"/>
      <c r="EG37" s="497" t="str">
        <f t="shared" si="348"/>
        <v/>
      </c>
      <c r="EH37" s="474" t="str">
        <f>IFERROR(EG37/ED37,"")</f>
        <v/>
      </c>
      <c r="EI37" s="475" t="str">
        <f t="shared" si="350"/>
        <v/>
      </c>
      <c r="EJ37" s="471"/>
      <c r="EK37" s="472"/>
      <c r="EL37" s="497" t="str">
        <f t="shared" si="351"/>
        <v/>
      </c>
      <c r="EM37" s="474" t="str">
        <f>IFERROR(EL37/EI37,"")</f>
        <v/>
      </c>
      <c r="EN37" s="475" t="str">
        <f t="shared" si="353"/>
        <v/>
      </c>
      <c r="EO37" s="471"/>
      <c r="EP37" s="472"/>
      <c r="EQ37" s="497" t="str">
        <f t="shared" si="354"/>
        <v/>
      </c>
      <c r="ER37" s="474" t="str">
        <f>IFERROR(EQ37/EN37,"")</f>
        <v/>
      </c>
      <c r="ES37" s="475" t="str">
        <f t="shared" si="356"/>
        <v/>
      </c>
      <c r="ET37" s="471"/>
      <c r="EU37" s="472"/>
      <c r="EV37" s="497" t="str">
        <f t="shared" si="357"/>
        <v/>
      </c>
      <c r="EW37" s="474" t="str">
        <f>IFERROR(EV37/ES37,"")</f>
        <v/>
      </c>
      <c r="EX37" s="475" t="str">
        <f t="shared" si="359"/>
        <v/>
      </c>
      <c r="EY37" s="471"/>
      <c r="EZ37" s="472"/>
      <c r="FA37" s="497" t="str">
        <f t="shared" si="360"/>
        <v/>
      </c>
      <c r="FB37" s="474" t="str">
        <f>IFERROR(FA37/EX37,"")</f>
        <v/>
      </c>
      <c r="FC37" s="475" t="str">
        <f t="shared" si="362"/>
        <v/>
      </c>
      <c r="FD37" s="471"/>
      <c r="FE37" s="472"/>
      <c r="FF37" s="497" t="str">
        <f t="shared" si="363"/>
        <v/>
      </c>
      <c r="FG37" s="474" t="str">
        <f>IFERROR(FF37/FC37,"")</f>
        <v/>
      </c>
      <c r="FH37" s="475" t="str">
        <f t="shared" si="365"/>
        <v/>
      </c>
      <c r="FI37" s="471"/>
      <c r="FJ37" s="472"/>
      <c r="FK37" s="497" t="str">
        <f t="shared" si="366"/>
        <v/>
      </c>
      <c r="FL37" s="474" t="str">
        <f>IFERROR(FK37/FH37,"")</f>
        <v/>
      </c>
      <c r="FM37" s="475" t="str">
        <f t="shared" si="368"/>
        <v/>
      </c>
      <c r="FN37" s="471"/>
      <c r="FO37" s="472"/>
      <c r="FP37" s="497" t="str">
        <f t="shared" si="369"/>
        <v/>
      </c>
      <c r="FQ37" s="474" t="str">
        <f>IFERROR(FP37/FM37,"")</f>
        <v/>
      </c>
      <c r="FR37" s="475" t="str">
        <f t="shared" si="371"/>
        <v/>
      </c>
      <c r="FS37" s="471"/>
      <c r="FT37" s="472"/>
      <c r="FU37" s="497" t="str">
        <f t="shared" si="372"/>
        <v/>
      </c>
      <c r="FV37" s="474" t="str">
        <f>IFERROR(FU37/FR37,"")</f>
        <v/>
      </c>
      <c r="FW37" s="475" t="str">
        <f t="shared" si="374"/>
        <v/>
      </c>
      <c r="FX37" s="471"/>
      <c r="FY37" s="472"/>
      <c r="FZ37" s="497" t="str">
        <f t="shared" si="375"/>
        <v/>
      </c>
      <c r="GA37" s="474" t="str">
        <f>IFERROR(FZ37/FW37,"")</f>
        <v/>
      </c>
      <c r="GB37" s="475" t="str">
        <f t="shared" si="377"/>
        <v/>
      </c>
      <c r="GC37" s="471"/>
      <c r="GD37" s="472"/>
      <c r="GE37" s="497" t="str">
        <f t="shared" si="378"/>
        <v/>
      </c>
      <c r="GF37" s="474" t="str">
        <f>IFERROR(GE37/GB37,"")</f>
        <v/>
      </c>
      <c r="GG37" s="475" t="str">
        <f t="shared" si="380"/>
        <v/>
      </c>
      <c r="GH37" s="471"/>
      <c r="GI37" s="472"/>
      <c r="GJ37" s="497" t="str">
        <f t="shared" si="381"/>
        <v/>
      </c>
      <c r="GK37" s="474" t="str">
        <f>IFERROR(GJ37/GG37,"")</f>
        <v/>
      </c>
      <c r="GL37" s="475" t="str">
        <f t="shared" si="383"/>
        <v/>
      </c>
      <c r="GM37" s="471"/>
      <c r="GN37" s="472"/>
      <c r="GO37" s="497" t="str">
        <f t="shared" si="384"/>
        <v/>
      </c>
      <c r="GP37" s="474" t="str">
        <f>IFERROR(GO37/GL37,"")</f>
        <v/>
      </c>
      <c r="GQ37" s="475" t="str">
        <f t="shared" si="386"/>
        <v/>
      </c>
      <c r="GR37" s="471"/>
      <c r="GS37" s="472"/>
      <c r="GT37" s="497" t="str">
        <f t="shared" si="387"/>
        <v/>
      </c>
      <c r="GU37" s="474" t="str">
        <f>IFERROR(GT37/GQ37,"")</f>
        <v/>
      </c>
      <c r="GV37" s="475" t="str">
        <f t="shared" si="389"/>
        <v/>
      </c>
      <c r="GW37" s="471"/>
      <c r="GX37" s="472"/>
      <c r="GY37" s="497" t="str">
        <f t="shared" si="390"/>
        <v/>
      </c>
      <c r="GZ37" s="474" t="str">
        <f>IFERROR(GY37/GV37,"")</f>
        <v/>
      </c>
      <c r="HA37" s="475" t="str">
        <f t="shared" si="392"/>
        <v/>
      </c>
      <c r="HB37" s="471"/>
      <c r="HC37" s="472"/>
      <c r="HD37" s="497" t="str">
        <f t="shared" si="393"/>
        <v/>
      </c>
      <c r="HE37" s="474" t="str">
        <f>IFERROR(HD37/HA37,"")</f>
        <v/>
      </c>
      <c r="HF37" s="475" t="str">
        <f t="shared" si="395"/>
        <v/>
      </c>
      <c r="HG37" s="471"/>
      <c r="HH37" s="472"/>
      <c r="HI37" s="497" t="str">
        <f t="shared" si="396"/>
        <v/>
      </c>
      <c r="HJ37" s="474" t="str">
        <f>IFERROR(HI37/HF37,"")</f>
        <v/>
      </c>
      <c r="HK37" s="475" t="str">
        <f t="shared" si="398"/>
        <v/>
      </c>
      <c r="HL37" s="471"/>
      <c r="HM37" s="472"/>
      <c r="HN37" s="497" t="str">
        <f t="shared" si="399"/>
        <v/>
      </c>
      <c r="HO37" s="474" t="str">
        <f>IFERROR(HN37/HK37,"")</f>
        <v/>
      </c>
      <c r="HP37" s="475" t="str">
        <f t="shared" si="401"/>
        <v/>
      </c>
      <c r="HQ37" s="471"/>
      <c r="HR37" s="472"/>
      <c r="HS37" s="497" t="str">
        <f t="shared" si="402"/>
        <v/>
      </c>
      <c r="HT37" s="474" t="str">
        <f>IFERROR(HS37/HP37,"")</f>
        <v/>
      </c>
      <c r="HU37" s="475" t="str">
        <f t="shared" si="404"/>
        <v/>
      </c>
      <c r="HV37" s="471"/>
      <c r="HW37" s="472"/>
      <c r="HX37" s="497" t="str">
        <f t="shared" si="405"/>
        <v/>
      </c>
      <c r="HY37" s="474" t="str">
        <f>IFERROR(HX37/HU37,"")</f>
        <v/>
      </c>
      <c r="HZ37" s="475" t="str">
        <f t="shared" si="407"/>
        <v/>
      </c>
      <c r="IA37" s="471"/>
      <c r="IB37" s="472"/>
      <c r="IC37" s="497" t="str">
        <f t="shared" si="408"/>
        <v/>
      </c>
      <c r="ID37" s="474" t="str">
        <f>IFERROR(IC37/HZ37,"")</f>
        <v/>
      </c>
      <c r="IE37" s="475" t="str">
        <f t="shared" si="410"/>
        <v/>
      </c>
      <c r="IF37" s="471"/>
      <c r="IG37" s="472"/>
      <c r="IH37" s="497" t="str">
        <f t="shared" si="411"/>
        <v/>
      </c>
      <c r="II37" s="474" t="str">
        <f>IFERROR(IH37/IE37,"")</f>
        <v/>
      </c>
      <c r="IJ37" s="475" t="str">
        <f t="shared" si="413"/>
        <v/>
      </c>
      <c r="IK37" s="471"/>
      <c r="IL37" s="472"/>
      <c r="IM37" s="497" t="str">
        <f t="shared" si="414"/>
        <v/>
      </c>
      <c r="IN37" s="474" t="str">
        <f>IFERROR(IM37/IJ37,"")</f>
        <v/>
      </c>
      <c r="IO37" s="475" t="str">
        <f t="shared" si="416"/>
        <v/>
      </c>
      <c r="IP37" s="471"/>
      <c r="IQ37" s="472"/>
      <c r="IR37" s="497" t="str">
        <f t="shared" si="417"/>
        <v/>
      </c>
      <c r="IS37" s="474" t="str">
        <f>IFERROR(IR37/IO37,"")</f>
        <v/>
      </c>
      <c r="IT37" s="475" t="str">
        <f t="shared" si="419"/>
        <v/>
      </c>
      <c r="IU37" s="471"/>
      <c r="IV37" s="472"/>
      <c r="IW37" s="497" t="str">
        <f t="shared" si="420"/>
        <v/>
      </c>
      <c r="IX37" s="474" t="str">
        <f>IFERROR(IW37/IT37,"")</f>
        <v/>
      </c>
      <c r="IY37" s="475" t="str">
        <f t="shared" si="422"/>
        <v/>
      </c>
      <c r="IZ37" s="471"/>
      <c r="JA37" s="472"/>
      <c r="JB37" s="497" t="str">
        <f t="shared" si="423"/>
        <v/>
      </c>
      <c r="JC37" s="474" t="str">
        <f>IFERROR(JB37/IY37,"")</f>
        <v/>
      </c>
      <c r="JD37" s="475" t="str">
        <f t="shared" si="425"/>
        <v/>
      </c>
      <c r="JE37" s="471"/>
      <c r="JF37" s="472"/>
      <c r="JG37" s="497" t="str">
        <f t="shared" si="426"/>
        <v/>
      </c>
      <c r="JH37" s="474" t="str">
        <f>IFERROR(JG37/JD37,"")</f>
        <v/>
      </c>
      <c r="JI37" s="475" t="str">
        <f t="shared" si="428"/>
        <v/>
      </c>
      <c r="JJ37" s="471"/>
      <c r="JK37" s="472"/>
      <c r="JL37" s="497" t="str">
        <f t="shared" si="429"/>
        <v/>
      </c>
      <c r="JM37" s="474" t="str">
        <f>IFERROR(JL37/JI37,"")</f>
        <v/>
      </c>
      <c r="JN37" s="475" t="str">
        <f t="shared" si="431"/>
        <v/>
      </c>
      <c r="JO37" s="471"/>
      <c r="JP37" s="472"/>
      <c r="JQ37" s="497" t="str">
        <f t="shared" si="432"/>
        <v/>
      </c>
      <c r="JR37" s="474" t="str">
        <f>IFERROR(JQ37/JN37,"")</f>
        <v/>
      </c>
      <c r="JS37" s="475" t="str">
        <f t="shared" si="434"/>
        <v/>
      </c>
      <c r="JT37" s="471"/>
      <c r="JU37" s="472"/>
      <c r="JV37" s="497" t="str">
        <f t="shared" si="435"/>
        <v/>
      </c>
      <c r="JW37" s="474" t="str">
        <f>IFERROR(JV37/JS37,"")</f>
        <v/>
      </c>
      <c r="JX37" s="475" t="str">
        <f t="shared" si="437"/>
        <v/>
      </c>
      <c r="JY37" s="471"/>
      <c r="JZ37" s="472"/>
      <c r="KA37" s="497" t="str">
        <f t="shared" si="438"/>
        <v/>
      </c>
      <c r="KB37" s="474" t="str">
        <f>IFERROR(KA37/JX37,"")</f>
        <v/>
      </c>
      <c r="KC37" s="475" t="str">
        <f t="shared" si="440"/>
        <v/>
      </c>
      <c r="KD37" s="471"/>
      <c r="KE37" s="472"/>
      <c r="KF37" s="497" t="str">
        <f t="shared" si="441"/>
        <v/>
      </c>
      <c r="KG37" s="474" t="str">
        <f>IFERROR(KF37/KC37,"")</f>
        <v/>
      </c>
      <c r="KH37" s="475" t="str">
        <f t="shared" si="443"/>
        <v/>
      </c>
      <c r="KI37" s="471"/>
      <c r="KJ37" s="472"/>
      <c r="KK37" s="497" t="str">
        <f t="shared" si="444"/>
        <v/>
      </c>
      <c r="KL37" s="474" t="str">
        <f>IFERROR(KK37/KH37,"")</f>
        <v/>
      </c>
      <c r="KM37" s="475" t="str">
        <f t="shared" si="446"/>
        <v/>
      </c>
      <c r="KN37" s="471"/>
      <c r="KO37" s="472"/>
      <c r="KP37" s="497" t="str">
        <f t="shared" si="447"/>
        <v/>
      </c>
      <c r="KQ37" s="474" t="str">
        <f>IFERROR(KP37/KM37,"")</f>
        <v/>
      </c>
      <c r="KR37" s="475" t="str">
        <f t="shared" si="449"/>
        <v/>
      </c>
      <c r="KS37" s="471"/>
      <c r="KT37" s="472"/>
      <c r="KU37" s="497" t="str">
        <f t="shared" si="450"/>
        <v/>
      </c>
      <c r="KV37" s="474" t="str">
        <f>IFERROR(KU37/KR37,"")</f>
        <v/>
      </c>
      <c r="KW37" s="475" t="str">
        <f t="shared" si="452"/>
        <v/>
      </c>
      <c r="KX37" s="471"/>
      <c r="KY37" s="472"/>
      <c r="KZ37" s="497" t="str">
        <f t="shared" si="453"/>
        <v/>
      </c>
      <c r="LA37" s="474" t="str">
        <f>IFERROR(KZ37/KW37,"")</f>
        <v/>
      </c>
      <c r="LB37" s="475" t="str">
        <f t="shared" si="455"/>
        <v/>
      </c>
      <c r="LC37" s="471"/>
      <c r="LD37" s="472"/>
      <c r="LE37" s="497" t="str">
        <f t="shared" si="456"/>
        <v/>
      </c>
      <c r="LF37" s="474" t="str">
        <f>IFERROR(LE37/LB37,"")</f>
        <v/>
      </c>
      <c r="LG37" s="475" t="str">
        <f t="shared" si="458"/>
        <v/>
      </c>
      <c r="LH37" s="471"/>
      <c r="LI37" s="472"/>
      <c r="LJ37" s="497" t="str">
        <f t="shared" si="459"/>
        <v/>
      </c>
      <c r="LK37" s="474" t="str">
        <f>IFERROR(LJ37/LG37,"")</f>
        <v/>
      </c>
      <c r="LL37" s="475" t="str">
        <f t="shared" si="461"/>
        <v/>
      </c>
      <c r="LM37" s="471"/>
      <c r="LN37" s="472"/>
      <c r="LO37" s="497" t="str">
        <f t="shared" si="462"/>
        <v/>
      </c>
      <c r="LP37" s="474" t="str">
        <f>IFERROR(LO37/LL37,"")</f>
        <v/>
      </c>
      <c r="LQ37" s="475" t="str">
        <f t="shared" si="464"/>
        <v/>
      </c>
      <c r="LR37" s="471"/>
      <c r="LS37" s="472"/>
      <c r="LT37" s="497" t="str">
        <f t="shared" si="465"/>
        <v/>
      </c>
      <c r="LU37" s="474" t="str">
        <f>IFERROR(LT37/LQ37,"")</f>
        <v/>
      </c>
      <c r="LV37" s="475" t="str">
        <f t="shared" si="467"/>
        <v/>
      </c>
      <c r="LW37" s="471"/>
      <c r="LX37" s="472"/>
      <c r="LY37" s="497" t="str">
        <f t="shared" si="468"/>
        <v/>
      </c>
      <c r="LZ37" s="474" t="str">
        <f>IFERROR(LY37/LV37,"")</f>
        <v/>
      </c>
      <c r="MA37" s="475" t="str">
        <f t="shared" si="470"/>
        <v/>
      </c>
      <c r="MB37" s="471"/>
      <c r="MC37" s="472"/>
      <c r="MD37" s="497" t="str">
        <f t="shared" si="471"/>
        <v/>
      </c>
      <c r="ME37" s="474" t="str">
        <f>IFERROR(MD37/MA37,"")</f>
        <v/>
      </c>
      <c r="MF37" s="475" t="str">
        <f t="shared" si="473"/>
        <v/>
      </c>
      <c r="MG37" s="471"/>
      <c r="MH37" s="472"/>
      <c r="MI37" s="497" t="str">
        <f t="shared" si="474"/>
        <v/>
      </c>
      <c r="MJ37" s="474" t="str">
        <f>IFERROR(MI37/MF37,"")</f>
        <v/>
      </c>
      <c r="MK37" s="475" t="str">
        <f t="shared" si="476"/>
        <v/>
      </c>
      <c r="ML37" s="471"/>
      <c r="MM37" s="472"/>
      <c r="MN37" s="497" t="str">
        <f t="shared" si="477"/>
        <v/>
      </c>
      <c r="MO37" s="474" t="str">
        <f>IFERROR(MN37/MK37,"")</f>
        <v/>
      </c>
      <c r="MP37" s="475" t="str">
        <f t="shared" si="479"/>
        <v/>
      </c>
      <c r="MQ37" s="471"/>
      <c r="MR37" s="472"/>
      <c r="MS37" s="497" t="str">
        <f t="shared" si="480"/>
        <v/>
      </c>
      <c r="MT37" s="474" t="str">
        <f>IFERROR(MS37/MP37,"")</f>
        <v/>
      </c>
      <c r="MU37" s="475" t="str">
        <f t="shared" si="482"/>
        <v/>
      </c>
      <c r="MV37" s="471"/>
      <c r="MW37" s="472"/>
      <c r="MX37" s="497" t="str">
        <f t="shared" si="483"/>
        <v/>
      </c>
      <c r="MY37" s="474" t="str">
        <f>IFERROR(MX37/MU37,"")</f>
        <v/>
      </c>
      <c r="MZ37" s="475" t="str">
        <f t="shared" si="485"/>
        <v/>
      </c>
      <c r="NA37" s="471"/>
      <c r="NB37" s="472"/>
      <c r="NC37" s="497" t="str">
        <f t="shared" si="486"/>
        <v/>
      </c>
      <c r="ND37" s="474" t="str">
        <f>IFERROR(NC37/MZ37,"")</f>
        <v/>
      </c>
      <c r="NE37" s="475" t="str">
        <f t="shared" si="488"/>
        <v/>
      </c>
      <c r="NF37" s="471"/>
      <c r="NG37" s="472"/>
      <c r="NH37" s="497" t="str">
        <f t="shared" si="489"/>
        <v/>
      </c>
      <c r="NI37" s="474" t="str">
        <f>IFERROR(NH37/NE37,"")</f>
        <v/>
      </c>
      <c r="NJ37" s="475" t="str">
        <f t="shared" si="491"/>
        <v/>
      </c>
      <c r="NK37" s="471"/>
      <c r="NL37" s="472"/>
      <c r="NM37" s="497" t="str">
        <f t="shared" si="492"/>
        <v/>
      </c>
      <c r="NN37" s="474" t="str">
        <f>IFERROR(NM37/NJ37,"")</f>
        <v/>
      </c>
      <c r="NO37" s="475" t="str">
        <f t="shared" si="494"/>
        <v/>
      </c>
      <c r="NP37" s="471"/>
      <c r="NQ37" s="472"/>
      <c r="NR37" s="497" t="str">
        <f t="shared" si="495"/>
        <v/>
      </c>
      <c r="NS37" s="474" t="str">
        <f>IFERROR(NR37/NO37,"")</f>
        <v/>
      </c>
      <c r="NT37" s="475" t="str">
        <f t="shared" si="497"/>
        <v/>
      </c>
      <c r="NU37" s="471"/>
      <c r="NV37" s="472"/>
      <c r="NW37" s="497" t="str">
        <f t="shared" si="498"/>
        <v/>
      </c>
      <c r="NX37" s="474" t="str">
        <f>IFERROR(NW37/NT37,"")</f>
        <v/>
      </c>
      <c r="NY37" s="475" t="str">
        <f t="shared" si="500"/>
        <v/>
      </c>
      <c r="NZ37" s="471"/>
      <c r="OA37" s="472"/>
      <c r="OB37" s="497" t="str">
        <f t="shared" si="501"/>
        <v/>
      </c>
      <c r="OC37" s="474" t="str">
        <f>IFERROR(OB37/NY37,"")</f>
        <v/>
      </c>
      <c r="OD37" s="475" t="str">
        <f t="shared" si="503"/>
        <v/>
      </c>
      <c r="OE37" s="471"/>
      <c r="OF37" s="472"/>
      <c r="OG37" s="497" t="str">
        <f t="shared" si="504"/>
        <v/>
      </c>
      <c r="OH37" s="474" t="str">
        <f>IFERROR(OG37/OD37,"")</f>
        <v/>
      </c>
      <c r="OI37" s="475" t="str">
        <f t="shared" si="506"/>
        <v/>
      </c>
      <c r="OJ37" s="471"/>
      <c r="OK37" s="472"/>
      <c r="OL37" s="497" t="str">
        <f t="shared" si="507"/>
        <v/>
      </c>
      <c r="OM37" s="474" t="str">
        <f>IFERROR(OL37/OI37,"")</f>
        <v/>
      </c>
      <c r="ON37" s="475" t="str">
        <f t="shared" si="509"/>
        <v/>
      </c>
      <c r="OO37" s="471"/>
      <c r="OP37" s="472"/>
      <c r="OQ37" s="497" t="str">
        <f t="shared" si="510"/>
        <v/>
      </c>
      <c r="OR37" s="474" t="str">
        <f>IFERROR(OQ37/ON37,"")</f>
        <v/>
      </c>
      <c r="OS37" s="475" t="str">
        <f t="shared" si="512"/>
        <v/>
      </c>
      <c r="OT37" s="471"/>
      <c r="OU37" s="472"/>
      <c r="OV37" s="497" t="str">
        <f t="shared" si="513"/>
        <v/>
      </c>
      <c r="OW37" s="474" t="str">
        <f>IFERROR(OV37/OS37,"")</f>
        <v/>
      </c>
      <c r="OX37" s="475" t="str">
        <f t="shared" si="515"/>
        <v/>
      </c>
      <c r="OY37" s="471"/>
      <c r="OZ37" s="472"/>
      <c r="PA37" s="497" t="str">
        <f t="shared" si="516"/>
        <v/>
      </c>
      <c r="PB37" s="474" t="str">
        <f>IFERROR(PA37/OX37,"")</f>
        <v/>
      </c>
      <c r="PC37" s="475" t="str">
        <f t="shared" si="518"/>
        <v/>
      </c>
      <c r="PD37" s="471"/>
      <c r="PE37" s="472"/>
      <c r="PF37" s="497" t="str">
        <f t="shared" si="519"/>
        <v/>
      </c>
      <c r="PG37" s="474" t="str">
        <f>IFERROR(PF37/PC37,"")</f>
        <v/>
      </c>
      <c r="PH37" s="475" t="str">
        <f t="shared" si="521"/>
        <v/>
      </c>
      <c r="PI37" s="471"/>
      <c r="PJ37" s="472"/>
      <c r="PK37" s="497" t="str">
        <f t="shared" si="522"/>
        <v/>
      </c>
      <c r="PL37" s="474" t="str">
        <f>IFERROR(PK37/PH37,"")</f>
        <v/>
      </c>
      <c r="PM37" s="475" t="str">
        <f t="shared" si="524"/>
        <v/>
      </c>
      <c r="PN37" s="471"/>
      <c r="PO37" s="472"/>
      <c r="PP37" s="497" t="str">
        <f t="shared" si="525"/>
        <v/>
      </c>
      <c r="PQ37" s="474" t="str">
        <f>IFERROR(PP37/PM37,"")</f>
        <v/>
      </c>
      <c r="PR37" s="475" t="str">
        <f t="shared" si="527"/>
        <v/>
      </c>
      <c r="PS37" s="471"/>
      <c r="PT37" s="472"/>
      <c r="PU37" s="497" t="str">
        <f t="shared" si="528"/>
        <v/>
      </c>
      <c r="PV37" s="474" t="str">
        <f>IFERROR(PU37/PR37,"")</f>
        <v/>
      </c>
      <c r="PW37" s="475" t="str">
        <f t="shared" si="530"/>
        <v/>
      </c>
      <c r="PX37" s="471"/>
      <c r="PY37" s="472"/>
      <c r="PZ37" s="497" t="str">
        <f t="shared" si="531"/>
        <v/>
      </c>
      <c r="QA37" s="474" t="str">
        <f>IFERROR(PZ37/PW37,"")</f>
        <v/>
      </c>
      <c r="QB37" s="475" t="str">
        <f t="shared" si="533"/>
        <v/>
      </c>
      <c r="QC37" s="471"/>
      <c r="QD37" s="472"/>
      <c r="QE37" s="497" t="str">
        <f t="shared" si="534"/>
        <v/>
      </c>
      <c r="QF37" s="474" t="str">
        <f>IFERROR(QE37/QB37,"")</f>
        <v/>
      </c>
      <c r="QG37" s="475" t="str">
        <f t="shared" si="536"/>
        <v/>
      </c>
      <c r="QH37" s="471"/>
      <c r="QI37" s="472"/>
      <c r="QJ37" s="497" t="str">
        <f t="shared" si="537"/>
        <v/>
      </c>
      <c r="QK37" s="474" t="str">
        <f>IFERROR(QJ37/QG37,"")</f>
        <v/>
      </c>
      <c r="QL37" s="475" t="str">
        <f t="shared" si="539"/>
        <v/>
      </c>
      <c r="QM37" s="474"/>
    </row>
    <row r="38" spans="1:455" ht="49.5" customHeight="1">
      <c r="A38" s="953"/>
      <c r="B38" s="468" t="s">
        <v>719</v>
      </c>
      <c r="C38" s="469" t="s">
        <v>407</v>
      </c>
      <c r="D38" s="470">
        <v>300000</v>
      </c>
      <c r="E38" s="471"/>
      <c r="F38" s="472"/>
      <c r="G38" s="497" t="str">
        <f t="shared" si="270"/>
        <v/>
      </c>
      <c r="H38" s="474" t="str">
        <f>IFERROR(G38/D38,"")</f>
        <v/>
      </c>
      <c r="I38" s="475" t="str">
        <f t="shared" si="272"/>
        <v/>
      </c>
      <c r="J38" s="471"/>
      <c r="K38" s="472"/>
      <c r="L38" s="497" t="str">
        <f t="shared" si="273"/>
        <v/>
      </c>
      <c r="M38" s="474" t="str">
        <f>IFERROR(L38/I38,"")</f>
        <v/>
      </c>
      <c r="N38" s="475" t="str">
        <f t="shared" si="275"/>
        <v/>
      </c>
      <c r="O38" s="471"/>
      <c r="P38" s="472"/>
      <c r="Q38" s="497" t="str">
        <f t="shared" si="276"/>
        <v/>
      </c>
      <c r="R38" s="474" t="str">
        <f>IFERROR(Q38/N38,"")</f>
        <v/>
      </c>
      <c r="S38" s="475" t="str">
        <f t="shared" si="278"/>
        <v/>
      </c>
      <c r="T38" s="471"/>
      <c r="U38" s="472"/>
      <c r="V38" s="497" t="str">
        <f t="shared" si="279"/>
        <v/>
      </c>
      <c r="W38" s="474" t="str">
        <f>IFERROR(V38/S38,"")</f>
        <v/>
      </c>
      <c r="X38" s="475" t="str">
        <f t="shared" si="281"/>
        <v/>
      </c>
      <c r="Y38" s="471"/>
      <c r="Z38" s="472"/>
      <c r="AA38" s="497" t="str">
        <f t="shared" si="282"/>
        <v/>
      </c>
      <c r="AB38" s="474" t="str">
        <f>IFERROR(AA38/X38,"")</f>
        <v/>
      </c>
      <c r="AC38" s="475" t="str">
        <f t="shared" si="284"/>
        <v/>
      </c>
      <c r="AD38" s="471"/>
      <c r="AE38" s="472"/>
      <c r="AF38" s="497" t="str">
        <f t="shared" si="285"/>
        <v/>
      </c>
      <c r="AG38" s="474" t="str">
        <f>IFERROR(AF38/AC38,"")</f>
        <v/>
      </c>
      <c r="AH38" s="475" t="str">
        <f t="shared" si="287"/>
        <v/>
      </c>
      <c r="AI38" s="471"/>
      <c r="AJ38" s="472"/>
      <c r="AK38" s="497" t="str">
        <f t="shared" si="288"/>
        <v/>
      </c>
      <c r="AL38" s="474" t="str">
        <f>IFERROR(AK38/AH38,"")</f>
        <v/>
      </c>
      <c r="AM38" s="475" t="str">
        <f t="shared" si="290"/>
        <v/>
      </c>
      <c r="AN38" s="471"/>
      <c r="AO38" s="472"/>
      <c r="AP38" s="497" t="str">
        <f t="shared" si="291"/>
        <v/>
      </c>
      <c r="AQ38" s="474" t="str">
        <f>IFERROR(AP38/AM38,"")</f>
        <v/>
      </c>
      <c r="AR38" s="475" t="str">
        <f t="shared" si="293"/>
        <v/>
      </c>
      <c r="AS38" s="471"/>
      <c r="AT38" s="472"/>
      <c r="AU38" s="497" t="str">
        <f t="shared" si="294"/>
        <v/>
      </c>
      <c r="AV38" s="474" t="str">
        <f>IFERROR(AU38/AR38,"")</f>
        <v/>
      </c>
      <c r="AW38" s="475" t="str">
        <f t="shared" si="296"/>
        <v/>
      </c>
      <c r="AX38" s="471"/>
      <c r="AY38" s="472"/>
      <c r="AZ38" s="497" t="str">
        <f t="shared" si="297"/>
        <v/>
      </c>
      <c r="BA38" s="474" t="str">
        <f>IFERROR(AZ38/AW38,"")</f>
        <v/>
      </c>
      <c r="BB38" s="475" t="str">
        <f t="shared" si="299"/>
        <v/>
      </c>
      <c r="BC38" s="471"/>
      <c r="BD38" s="472"/>
      <c r="BE38" s="497" t="str">
        <f t="shared" si="300"/>
        <v/>
      </c>
      <c r="BF38" s="474" t="str">
        <f>IFERROR(BE38/BB38,"")</f>
        <v/>
      </c>
      <c r="BG38" s="475" t="str">
        <f t="shared" si="302"/>
        <v/>
      </c>
      <c r="BH38" s="471"/>
      <c r="BI38" s="472"/>
      <c r="BJ38" s="497" t="str">
        <f t="shared" si="303"/>
        <v/>
      </c>
      <c r="BK38" s="474" t="str">
        <f>IFERROR(BJ38/BG38,"")</f>
        <v/>
      </c>
      <c r="BL38" s="475" t="str">
        <f t="shared" si="305"/>
        <v/>
      </c>
      <c r="BM38" s="471"/>
      <c r="BN38" s="472"/>
      <c r="BO38" s="497" t="str">
        <f t="shared" si="306"/>
        <v/>
      </c>
      <c r="BP38" s="474" t="str">
        <f>IFERROR(BO38/BL38,"")</f>
        <v/>
      </c>
      <c r="BQ38" s="475" t="str">
        <f t="shared" si="308"/>
        <v/>
      </c>
      <c r="BR38" s="471"/>
      <c r="BS38" s="472"/>
      <c r="BT38" s="497" t="str">
        <f t="shared" si="309"/>
        <v/>
      </c>
      <c r="BU38" s="474" t="str">
        <f>IFERROR(BT38/BQ38,"")</f>
        <v/>
      </c>
      <c r="BV38" s="475" t="str">
        <f t="shared" si="311"/>
        <v/>
      </c>
      <c r="BW38" s="471"/>
      <c r="BX38" s="472"/>
      <c r="BY38" s="497" t="str">
        <f t="shared" si="312"/>
        <v/>
      </c>
      <c r="BZ38" s="474" t="str">
        <f>IFERROR(BY38/BV38,"")</f>
        <v/>
      </c>
      <c r="CA38" s="475" t="str">
        <f t="shared" si="314"/>
        <v/>
      </c>
      <c r="CB38" s="471"/>
      <c r="CC38" s="472"/>
      <c r="CD38" s="497" t="str">
        <f t="shared" si="315"/>
        <v/>
      </c>
      <c r="CE38" s="474" t="str">
        <f>IFERROR(CD38/CA38,"")</f>
        <v/>
      </c>
      <c r="CF38" s="475" t="str">
        <f t="shared" si="317"/>
        <v/>
      </c>
      <c r="CG38" s="471"/>
      <c r="CH38" s="472"/>
      <c r="CI38" s="497" t="str">
        <f t="shared" si="318"/>
        <v/>
      </c>
      <c r="CJ38" s="474" t="str">
        <f>IFERROR(CI38/CF38,"")</f>
        <v/>
      </c>
      <c r="CK38" s="475" t="str">
        <f t="shared" si="320"/>
        <v/>
      </c>
      <c r="CL38" s="471"/>
      <c r="CM38" s="472"/>
      <c r="CN38" s="497" t="str">
        <f t="shared" si="321"/>
        <v/>
      </c>
      <c r="CO38" s="474" t="str">
        <f>IFERROR(CN38/CK38,"")</f>
        <v/>
      </c>
      <c r="CP38" s="475" t="str">
        <f t="shared" si="323"/>
        <v/>
      </c>
      <c r="CQ38" s="471"/>
      <c r="CR38" s="472"/>
      <c r="CS38" s="497" t="str">
        <f t="shared" si="324"/>
        <v/>
      </c>
      <c r="CT38" s="474" t="str">
        <f>IFERROR(CS38/CP38,"")</f>
        <v/>
      </c>
      <c r="CU38" s="475" t="str">
        <f t="shared" si="326"/>
        <v/>
      </c>
      <c r="CV38" s="471"/>
      <c r="CW38" s="472"/>
      <c r="CX38" s="497" t="str">
        <f t="shared" si="327"/>
        <v/>
      </c>
      <c r="CY38" s="474" t="str">
        <f>IFERROR(CX38/CU38,"")</f>
        <v/>
      </c>
      <c r="CZ38" s="475" t="str">
        <f t="shared" si="329"/>
        <v/>
      </c>
      <c r="DA38" s="471"/>
      <c r="DB38" s="472"/>
      <c r="DC38" s="497" t="str">
        <f t="shared" si="330"/>
        <v/>
      </c>
      <c r="DD38" s="474" t="str">
        <f>IFERROR(DC38/CZ38,"")</f>
        <v/>
      </c>
      <c r="DE38" s="475" t="str">
        <f t="shared" si="332"/>
        <v/>
      </c>
      <c r="DF38" s="471"/>
      <c r="DG38" s="472"/>
      <c r="DH38" s="497" t="str">
        <f t="shared" si="333"/>
        <v/>
      </c>
      <c r="DI38" s="474" t="str">
        <f>IFERROR(DH38/DE38,"")</f>
        <v/>
      </c>
      <c r="DJ38" s="475" t="str">
        <f t="shared" si="335"/>
        <v/>
      </c>
      <c r="DK38" s="471"/>
      <c r="DL38" s="472"/>
      <c r="DM38" s="497" t="str">
        <f t="shared" si="336"/>
        <v/>
      </c>
      <c r="DN38" s="474" t="str">
        <f>IFERROR(DM38/DJ38,"")</f>
        <v/>
      </c>
      <c r="DO38" s="475" t="str">
        <f t="shared" si="338"/>
        <v/>
      </c>
      <c r="DP38" s="471"/>
      <c r="DQ38" s="472"/>
      <c r="DR38" s="497" t="str">
        <f t="shared" si="339"/>
        <v/>
      </c>
      <c r="DS38" s="474" t="str">
        <f>IFERROR(DR38/DO38,"")</f>
        <v/>
      </c>
      <c r="DT38" s="475" t="str">
        <f t="shared" si="341"/>
        <v/>
      </c>
      <c r="DU38" s="471"/>
      <c r="DV38" s="472"/>
      <c r="DW38" s="497" t="str">
        <f t="shared" si="342"/>
        <v/>
      </c>
      <c r="DX38" s="474" t="str">
        <f>IFERROR(DW38/DT38,"")</f>
        <v/>
      </c>
      <c r="DY38" s="475" t="str">
        <f t="shared" si="344"/>
        <v/>
      </c>
      <c r="DZ38" s="471"/>
      <c r="EA38" s="472"/>
      <c r="EB38" s="497" t="str">
        <f t="shared" si="345"/>
        <v/>
      </c>
      <c r="EC38" s="474" t="str">
        <f>IFERROR(EB38/DY38,"")</f>
        <v/>
      </c>
      <c r="ED38" s="475" t="str">
        <f t="shared" si="347"/>
        <v/>
      </c>
      <c r="EE38" s="471"/>
      <c r="EF38" s="472"/>
      <c r="EG38" s="497" t="str">
        <f t="shared" si="348"/>
        <v/>
      </c>
      <c r="EH38" s="474" t="str">
        <f>IFERROR(EG38/ED38,"")</f>
        <v/>
      </c>
      <c r="EI38" s="475" t="str">
        <f t="shared" si="350"/>
        <v/>
      </c>
      <c r="EJ38" s="471"/>
      <c r="EK38" s="472"/>
      <c r="EL38" s="497" t="str">
        <f t="shared" si="351"/>
        <v/>
      </c>
      <c r="EM38" s="474" t="str">
        <f>IFERROR(EL38/EI38,"")</f>
        <v/>
      </c>
      <c r="EN38" s="475" t="str">
        <f t="shared" si="353"/>
        <v/>
      </c>
      <c r="EO38" s="471"/>
      <c r="EP38" s="472"/>
      <c r="EQ38" s="497" t="str">
        <f t="shared" si="354"/>
        <v/>
      </c>
      <c r="ER38" s="474" t="str">
        <f>IFERROR(EQ38/EN38,"")</f>
        <v/>
      </c>
      <c r="ES38" s="475" t="str">
        <f t="shared" si="356"/>
        <v/>
      </c>
      <c r="ET38" s="471"/>
      <c r="EU38" s="472"/>
      <c r="EV38" s="497" t="str">
        <f t="shared" si="357"/>
        <v/>
      </c>
      <c r="EW38" s="474" t="str">
        <f>IFERROR(EV38/ES38,"")</f>
        <v/>
      </c>
      <c r="EX38" s="475" t="str">
        <f t="shared" si="359"/>
        <v/>
      </c>
      <c r="EY38" s="471"/>
      <c r="EZ38" s="472"/>
      <c r="FA38" s="497" t="str">
        <f t="shared" si="360"/>
        <v/>
      </c>
      <c r="FB38" s="474" t="str">
        <f>IFERROR(FA38/EX38,"")</f>
        <v/>
      </c>
      <c r="FC38" s="475" t="str">
        <f t="shared" si="362"/>
        <v/>
      </c>
      <c r="FD38" s="471"/>
      <c r="FE38" s="472"/>
      <c r="FF38" s="497" t="str">
        <f t="shared" si="363"/>
        <v/>
      </c>
      <c r="FG38" s="474" t="str">
        <f>IFERROR(FF38/FC38,"")</f>
        <v/>
      </c>
      <c r="FH38" s="475" t="str">
        <f t="shared" si="365"/>
        <v/>
      </c>
      <c r="FI38" s="471"/>
      <c r="FJ38" s="472"/>
      <c r="FK38" s="497" t="str">
        <f t="shared" si="366"/>
        <v/>
      </c>
      <c r="FL38" s="474" t="str">
        <f>IFERROR(FK38/FH38,"")</f>
        <v/>
      </c>
      <c r="FM38" s="475" t="str">
        <f t="shared" si="368"/>
        <v/>
      </c>
      <c r="FN38" s="471"/>
      <c r="FO38" s="472"/>
      <c r="FP38" s="497" t="str">
        <f t="shared" si="369"/>
        <v/>
      </c>
      <c r="FQ38" s="474" t="str">
        <f>IFERROR(FP38/FM38,"")</f>
        <v/>
      </c>
      <c r="FR38" s="475" t="str">
        <f t="shared" si="371"/>
        <v/>
      </c>
      <c r="FS38" s="471"/>
      <c r="FT38" s="472"/>
      <c r="FU38" s="497" t="str">
        <f t="shared" si="372"/>
        <v/>
      </c>
      <c r="FV38" s="474" t="str">
        <f>IFERROR(FU38/FR38,"")</f>
        <v/>
      </c>
      <c r="FW38" s="475" t="str">
        <f t="shared" si="374"/>
        <v/>
      </c>
      <c r="FX38" s="471"/>
      <c r="FY38" s="472"/>
      <c r="FZ38" s="497" t="str">
        <f t="shared" si="375"/>
        <v/>
      </c>
      <c r="GA38" s="474" t="str">
        <f>IFERROR(FZ38/FW38,"")</f>
        <v/>
      </c>
      <c r="GB38" s="475" t="str">
        <f t="shared" si="377"/>
        <v/>
      </c>
      <c r="GC38" s="471"/>
      <c r="GD38" s="472"/>
      <c r="GE38" s="497" t="str">
        <f t="shared" si="378"/>
        <v/>
      </c>
      <c r="GF38" s="474" t="str">
        <f>IFERROR(GE38/GB38,"")</f>
        <v/>
      </c>
      <c r="GG38" s="475" t="str">
        <f t="shared" si="380"/>
        <v/>
      </c>
      <c r="GH38" s="471"/>
      <c r="GI38" s="472"/>
      <c r="GJ38" s="497" t="str">
        <f t="shared" si="381"/>
        <v/>
      </c>
      <c r="GK38" s="474" t="str">
        <f>IFERROR(GJ38/GG38,"")</f>
        <v/>
      </c>
      <c r="GL38" s="475" t="str">
        <f t="shared" si="383"/>
        <v/>
      </c>
      <c r="GM38" s="471"/>
      <c r="GN38" s="472"/>
      <c r="GO38" s="497" t="str">
        <f t="shared" si="384"/>
        <v/>
      </c>
      <c r="GP38" s="474" t="str">
        <f>IFERROR(GO38/GL38,"")</f>
        <v/>
      </c>
      <c r="GQ38" s="475" t="str">
        <f t="shared" si="386"/>
        <v/>
      </c>
      <c r="GR38" s="471"/>
      <c r="GS38" s="472"/>
      <c r="GT38" s="497" t="str">
        <f t="shared" si="387"/>
        <v/>
      </c>
      <c r="GU38" s="474" t="str">
        <f>IFERROR(GT38/GQ38,"")</f>
        <v/>
      </c>
      <c r="GV38" s="475" t="str">
        <f t="shared" si="389"/>
        <v/>
      </c>
      <c r="GW38" s="471"/>
      <c r="GX38" s="472"/>
      <c r="GY38" s="497" t="str">
        <f t="shared" si="390"/>
        <v/>
      </c>
      <c r="GZ38" s="474" t="str">
        <f>IFERROR(GY38/GV38,"")</f>
        <v/>
      </c>
      <c r="HA38" s="475" t="str">
        <f t="shared" si="392"/>
        <v/>
      </c>
      <c r="HB38" s="471"/>
      <c r="HC38" s="472"/>
      <c r="HD38" s="497" t="str">
        <f t="shared" si="393"/>
        <v/>
      </c>
      <c r="HE38" s="474" t="str">
        <f>IFERROR(HD38/HA38,"")</f>
        <v/>
      </c>
      <c r="HF38" s="475" t="str">
        <f t="shared" si="395"/>
        <v/>
      </c>
      <c r="HG38" s="471"/>
      <c r="HH38" s="472"/>
      <c r="HI38" s="497" t="str">
        <f t="shared" si="396"/>
        <v/>
      </c>
      <c r="HJ38" s="474" t="str">
        <f>IFERROR(HI38/HF38,"")</f>
        <v/>
      </c>
      <c r="HK38" s="475" t="str">
        <f t="shared" si="398"/>
        <v/>
      </c>
      <c r="HL38" s="471"/>
      <c r="HM38" s="472"/>
      <c r="HN38" s="497" t="str">
        <f t="shared" si="399"/>
        <v/>
      </c>
      <c r="HO38" s="474" t="str">
        <f>IFERROR(HN38/HK38,"")</f>
        <v/>
      </c>
      <c r="HP38" s="475" t="str">
        <f t="shared" si="401"/>
        <v/>
      </c>
      <c r="HQ38" s="471"/>
      <c r="HR38" s="472"/>
      <c r="HS38" s="497" t="str">
        <f t="shared" si="402"/>
        <v/>
      </c>
      <c r="HT38" s="474" t="str">
        <f>IFERROR(HS38/HP38,"")</f>
        <v/>
      </c>
      <c r="HU38" s="475" t="str">
        <f t="shared" si="404"/>
        <v/>
      </c>
      <c r="HV38" s="471"/>
      <c r="HW38" s="472"/>
      <c r="HX38" s="497" t="str">
        <f t="shared" si="405"/>
        <v/>
      </c>
      <c r="HY38" s="474" t="str">
        <f>IFERROR(HX38/HU38,"")</f>
        <v/>
      </c>
      <c r="HZ38" s="475" t="str">
        <f t="shared" si="407"/>
        <v/>
      </c>
      <c r="IA38" s="471"/>
      <c r="IB38" s="472"/>
      <c r="IC38" s="497" t="str">
        <f t="shared" si="408"/>
        <v/>
      </c>
      <c r="ID38" s="474" t="str">
        <f>IFERROR(IC38/HZ38,"")</f>
        <v/>
      </c>
      <c r="IE38" s="475" t="str">
        <f t="shared" si="410"/>
        <v/>
      </c>
      <c r="IF38" s="471"/>
      <c r="IG38" s="472"/>
      <c r="IH38" s="497" t="str">
        <f t="shared" si="411"/>
        <v/>
      </c>
      <c r="II38" s="474" t="str">
        <f>IFERROR(IH38/IE38,"")</f>
        <v/>
      </c>
      <c r="IJ38" s="475" t="str">
        <f t="shared" si="413"/>
        <v/>
      </c>
      <c r="IK38" s="471"/>
      <c r="IL38" s="472"/>
      <c r="IM38" s="497" t="str">
        <f t="shared" si="414"/>
        <v/>
      </c>
      <c r="IN38" s="474" t="str">
        <f>IFERROR(IM38/IJ38,"")</f>
        <v/>
      </c>
      <c r="IO38" s="475" t="str">
        <f t="shared" si="416"/>
        <v/>
      </c>
      <c r="IP38" s="471"/>
      <c r="IQ38" s="472"/>
      <c r="IR38" s="497" t="str">
        <f t="shared" si="417"/>
        <v/>
      </c>
      <c r="IS38" s="474" t="str">
        <f>IFERROR(IR38/IO38,"")</f>
        <v/>
      </c>
      <c r="IT38" s="475" t="str">
        <f t="shared" si="419"/>
        <v/>
      </c>
      <c r="IU38" s="471"/>
      <c r="IV38" s="472"/>
      <c r="IW38" s="497" t="str">
        <f t="shared" si="420"/>
        <v/>
      </c>
      <c r="IX38" s="474" t="str">
        <f>IFERROR(IW38/IT38,"")</f>
        <v/>
      </c>
      <c r="IY38" s="475" t="str">
        <f t="shared" si="422"/>
        <v/>
      </c>
      <c r="IZ38" s="471"/>
      <c r="JA38" s="472"/>
      <c r="JB38" s="497" t="str">
        <f t="shared" si="423"/>
        <v/>
      </c>
      <c r="JC38" s="474" t="str">
        <f>IFERROR(JB38/IY38,"")</f>
        <v/>
      </c>
      <c r="JD38" s="475" t="str">
        <f t="shared" si="425"/>
        <v/>
      </c>
      <c r="JE38" s="471"/>
      <c r="JF38" s="472"/>
      <c r="JG38" s="497" t="str">
        <f t="shared" si="426"/>
        <v/>
      </c>
      <c r="JH38" s="474" t="str">
        <f>IFERROR(JG38/JD38,"")</f>
        <v/>
      </c>
      <c r="JI38" s="475" t="str">
        <f t="shared" si="428"/>
        <v/>
      </c>
      <c r="JJ38" s="471"/>
      <c r="JK38" s="472"/>
      <c r="JL38" s="497" t="str">
        <f t="shared" si="429"/>
        <v/>
      </c>
      <c r="JM38" s="474" t="str">
        <f>IFERROR(JL38/JI38,"")</f>
        <v/>
      </c>
      <c r="JN38" s="475" t="str">
        <f t="shared" si="431"/>
        <v/>
      </c>
      <c r="JO38" s="471"/>
      <c r="JP38" s="472"/>
      <c r="JQ38" s="497" t="str">
        <f t="shared" si="432"/>
        <v/>
      </c>
      <c r="JR38" s="474" t="str">
        <f>IFERROR(JQ38/JN38,"")</f>
        <v/>
      </c>
      <c r="JS38" s="475" t="str">
        <f t="shared" si="434"/>
        <v/>
      </c>
      <c r="JT38" s="471"/>
      <c r="JU38" s="472"/>
      <c r="JV38" s="497" t="str">
        <f t="shared" si="435"/>
        <v/>
      </c>
      <c r="JW38" s="474" t="str">
        <f>IFERROR(JV38/JS38,"")</f>
        <v/>
      </c>
      <c r="JX38" s="475" t="str">
        <f t="shared" si="437"/>
        <v/>
      </c>
      <c r="JY38" s="471"/>
      <c r="JZ38" s="472"/>
      <c r="KA38" s="497" t="str">
        <f t="shared" si="438"/>
        <v/>
      </c>
      <c r="KB38" s="474" t="str">
        <f>IFERROR(KA38/JX38,"")</f>
        <v/>
      </c>
      <c r="KC38" s="475" t="str">
        <f t="shared" si="440"/>
        <v/>
      </c>
      <c r="KD38" s="471"/>
      <c r="KE38" s="472"/>
      <c r="KF38" s="497" t="str">
        <f t="shared" si="441"/>
        <v/>
      </c>
      <c r="KG38" s="474" t="str">
        <f>IFERROR(KF38/KC38,"")</f>
        <v/>
      </c>
      <c r="KH38" s="475" t="str">
        <f t="shared" si="443"/>
        <v/>
      </c>
      <c r="KI38" s="471"/>
      <c r="KJ38" s="472"/>
      <c r="KK38" s="497" t="str">
        <f t="shared" si="444"/>
        <v/>
      </c>
      <c r="KL38" s="474" t="str">
        <f>IFERROR(KK38/KH38,"")</f>
        <v/>
      </c>
      <c r="KM38" s="475" t="str">
        <f t="shared" si="446"/>
        <v/>
      </c>
      <c r="KN38" s="471"/>
      <c r="KO38" s="472"/>
      <c r="KP38" s="497" t="str">
        <f t="shared" si="447"/>
        <v/>
      </c>
      <c r="KQ38" s="474" t="str">
        <f>IFERROR(KP38/KM38,"")</f>
        <v/>
      </c>
      <c r="KR38" s="475" t="str">
        <f t="shared" si="449"/>
        <v/>
      </c>
      <c r="KS38" s="471"/>
      <c r="KT38" s="472"/>
      <c r="KU38" s="497" t="str">
        <f t="shared" si="450"/>
        <v/>
      </c>
      <c r="KV38" s="474" t="str">
        <f>IFERROR(KU38/KR38,"")</f>
        <v/>
      </c>
      <c r="KW38" s="475" t="str">
        <f t="shared" si="452"/>
        <v/>
      </c>
      <c r="KX38" s="471"/>
      <c r="KY38" s="472"/>
      <c r="KZ38" s="497" t="str">
        <f t="shared" si="453"/>
        <v/>
      </c>
      <c r="LA38" s="474" t="str">
        <f>IFERROR(KZ38/KW38,"")</f>
        <v/>
      </c>
      <c r="LB38" s="475" t="str">
        <f t="shared" si="455"/>
        <v/>
      </c>
      <c r="LC38" s="471"/>
      <c r="LD38" s="472"/>
      <c r="LE38" s="497" t="str">
        <f t="shared" si="456"/>
        <v/>
      </c>
      <c r="LF38" s="474" t="str">
        <f>IFERROR(LE38/LB38,"")</f>
        <v/>
      </c>
      <c r="LG38" s="475" t="str">
        <f t="shared" si="458"/>
        <v/>
      </c>
      <c r="LH38" s="471"/>
      <c r="LI38" s="472"/>
      <c r="LJ38" s="497" t="str">
        <f t="shared" si="459"/>
        <v/>
      </c>
      <c r="LK38" s="474" t="str">
        <f>IFERROR(LJ38/LG38,"")</f>
        <v/>
      </c>
      <c r="LL38" s="475" t="str">
        <f t="shared" si="461"/>
        <v/>
      </c>
      <c r="LM38" s="471"/>
      <c r="LN38" s="472"/>
      <c r="LO38" s="497" t="str">
        <f t="shared" si="462"/>
        <v/>
      </c>
      <c r="LP38" s="474" t="str">
        <f>IFERROR(LO38/LL38,"")</f>
        <v/>
      </c>
      <c r="LQ38" s="475" t="str">
        <f t="shared" si="464"/>
        <v/>
      </c>
      <c r="LR38" s="471"/>
      <c r="LS38" s="472"/>
      <c r="LT38" s="497" t="str">
        <f t="shared" si="465"/>
        <v/>
      </c>
      <c r="LU38" s="474" t="str">
        <f>IFERROR(LT38/LQ38,"")</f>
        <v/>
      </c>
      <c r="LV38" s="475" t="str">
        <f t="shared" si="467"/>
        <v/>
      </c>
      <c r="LW38" s="471"/>
      <c r="LX38" s="472"/>
      <c r="LY38" s="497" t="str">
        <f t="shared" si="468"/>
        <v/>
      </c>
      <c r="LZ38" s="474" t="str">
        <f>IFERROR(LY38/LV38,"")</f>
        <v/>
      </c>
      <c r="MA38" s="475" t="str">
        <f t="shared" si="470"/>
        <v/>
      </c>
      <c r="MB38" s="471"/>
      <c r="MC38" s="472"/>
      <c r="MD38" s="497" t="str">
        <f t="shared" si="471"/>
        <v/>
      </c>
      <c r="ME38" s="474" t="str">
        <f>IFERROR(MD38/MA38,"")</f>
        <v/>
      </c>
      <c r="MF38" s="475" t="str">
        <f t="shared" si="473"/>
        <v/>
      </c>
      <c r="MG38" s="471"/>
      <c r="MH38" s="472"/>
      <c r="MI38" s="497" t="str">
        <f t="shared" si="474"/>
        <v/>
      </c>
      <c r="MJ38" s="474" t="str">
        <f>IFERROR(MI38/MF38,"")</f>
        <v/>
      </c>
      <c r="MK38" s="475" t="str">
        <f t="shared" si="476"/>
        <v/>
      </c>
      <c r="ML38" s="471"/>
      <c r="MM38" s="472"/>
      <c r="MN38" s="497" t="str">
        <f t="shared" si="477"/>
        <v/>
      </c>
      <c r="MO38" s="474" t="str">
        <f>IFERROR(MN38/MK38,"")</f>
        <v/>
      </c>
      <c r="MP38" s="475" t="str">
        <f t="shared" si="479"/>
        <v/>
      </c>
      <c r="MQ38" s="471"/>
      <c r="MR38" s="472"/>
      <c r="MS38" s="497" t="str">
        <f t="shared" si="480"/>
        <v/>
      </c>
      <c r="MT38" s="474" t="str">
        <f>IFERROR(MS38/MP38,"")</f>
        <v/>
      </c>
      <c r="MU38" s="475" t="str">
        <f t="shared" si="482"/>
        <v/>
      </c>
      <c r="MV38" s="471"/>
      <c r="MW38" s="472"/>
      <c r="MX38" s="497" t="str">
        <f t="shared" si="483"/>
        <v/>
      </c>
      <c r="MY38" s="474" t="str">
        <f>IFERROR(MX38/MU38,"")</f>
        <v/>
      </c>
      <c r="MZ38" s="475" t="str">
        <f t="shared" si="485"/>
        <v/>
      </c>
      <c r="NA38" s="471"/>
      <c r="NB38" s="472"/>
      <c r="NC38" s="497" t="str">
        <f t="shared" si="486"/>
        <v/>
      </c>
      <c r="ND38" s="474" t="str">
        <f>IFERROR(NC38/MZ38,"")</f>
        <v/>
      </c>
      <c r="NE38" s="475" t="str">
        <f t="shared" si="488"/>
        <v/>
      </c>
      <c r="NF38" s="471"/>
      <c r="NG38" s="472"/>
      <c r="NH38" s="497" t="str">
        <f t="shared" si="489"/>
        <v/>
      </c>
      <c r="NI38" s="474" t="str">
        <f>IFERROR(NH38/NE38,"")</f>
        <v/>
      </c>
      <c r="NJ38" s="475" t="str">
        <f t="shared" si="491"/>
        <v/>
      </c>
      <c r="NK38" s="471"/>
      <c r="NL38" s="472"/>
      <c r="NM38" s="497" t="str">
        <f t="shared" si="492"/>
        <v/>
      </c>
      <c r="NN38" s="474" t="str">
        <f>IFERROR(NM38/NJ38,"")</f>
        <v/>
      </c>
      <c r="NO38" s="475" t="str">
        <f t="shared" si="494"/>
        <v/>
      </c>
      <c r="NP38" s="471"/>
      <c r="NQ38" s="472"/>
      <c r="NR38" s="497" t="str">
        <f t="shared" si="495"/>
        <v/>
      </c>
      <c r="NS38" s="474" t="str">
        <f>IFERROR(NR38/NO38,"")</f>
        <v/>
      </c>
      <c r="NT38" s="475" t="str">
        <f t="shared" si="497"/>
        <v/>
      </c>
      <c r="NU38" s="471"/>
      <c r="NV38" s="472"/>
      <c r="NW38" s="497" t="str">
        <f t="shared" si="498"/>
        <v/>
      </c>
      <c r="NX38" s="474" t="str">
        <f>IFERROR(NW38/NT38,"")</f>
        <v/>
      </c>
      <c r="NY38" s="475" t="str">
        <f t="shared" si="500"/>
        <v/>
      </c>
      <c r="NZ38" s="471"/>
      <c r="OA38" s="472"/>
      <c r="OB38" s="497" t="str">
        <f t="shared" si="501"/>
        <v/>
      </c>
      <c r="OC38" s="474" t="str">
        <f>IFERROR(OB38/NY38,"")</f>
        <v/>
      </c>
      <c r="OD38" s="475" t="str">
        <f t="shared" si="503"/>
        <v/>
      </c>
      <c r="OE38" s="471"/>
      <c r="OF38" s="472"/>
      <c r="OG38" s="497" t="str">
        <f t="shared" si="504"/>
        <v/>
      </c>
      <c r="OH38" s="474" t="str">
        <f>IFERROR(OG38/OD38,"")</f>
        <v/>
      </c>
      <c r="OI38" s="475" t="str">
        <f t="shared" si="506"/>
        <v/>
      </c>
      <c r="OJ38" s="471"/>
      <c r="OK38" s="472"/>
      <c r="OL38" s="497" t="str">
        <f t="shared" si="507"/>
        <v/>
      </c>
      <c r="OM38" s="474" t="str">
        <f>IFERROR(OL38/OI38,"")</f>
        <v/>
      </c>
      <c r="ON38" s="475" t="str">
        <f t="shared" si="509"/>
        <v/>
      </c>
      <c r="OO38" s="471"/>
      <c r="OP38" s="472"/>
      <c r="OQ38" s="497" t="str">
        <f t="shared" si="510"/>
        <v/>
      </c>
      <c r="OR38" s="474" t="str">
        <f>IFERROR(OQ38/ON38,"")</f>
        <v/>
      </c>
      <c r="OS38" s="475" t="str">
        <f t="shared" si="512"/>
        <v/>
      </c>
      <c r="OT38" s="471"/>
      <c r="OU38" s="472"/>
      <c r="OV38" s="497" t="str">
        <f t="shared" si="513"/>
        <v/>
      </c>
      <c r="OW38" s="474" t="str">
        <f>IFERROR(OV38/OS38,"")</f>
        <v/>
      </c>
      <c r="OX38" s="475" t="str">
        <f t="shared" si="515"/>
        <v/>
      </c>
      <c r="OY38" s="471"/>
      <c r="OZ38" s="472"/>
      <c r="PA38" s="497" t="str">
        <f t="shared" si="516"/>
        <v/>
      </c>
      <c r="PB38" s="474" t="str">
        <f>IFERROR(PA38/OX38,"")</f>
        <v/>
      </c>
      <c r="PC38" s="475" t="str">
        <f t="shared" si="518"/>
        <v/>
      </c>
      <c r="PD38" s="471"/>
      <c r="PE38" s="472"/>
      <c r="PF38" s="497" t="str">
        <f t="shared" si="519"/>
        <v/>
      </c>
      <c r="PG38" s="474" t="str">
        <f>IFERROR(PF38/PC38,"")</f>
        <v/>
      </c>
      <c r="PH38" s="475" t="str">
        <f t="shared" si="521"/>
        <v/>
      </c>
      <c r="PI38" s="471"/>
      <c r="PJ38" s="472"/>
      <c r="PK38" s="497" t="str">
        <f t="shared" si="522"/>
        <v/>
      </c>
      <c r="PL38" s="474" t="str">
        <f>IFERROR(PK38/PH38,"")</f>
        <v/>
      </c>
      <c r="PM38" s="475" t="str">
        <f t="shared" si="524"/>
        <v/>
      </c>
      <c r="PN38" s="471"/>
      <c r="PO38" s="472"/>
      <c r="PP38" s="497" t="str">
        <f t="shared" si="525"/>
        <v/>
      </c>
      <c r="PQ38" s="474" t="str">
        <f>IFERROR(PP38/PM38,"")</f>
        <v/>
      </c>
      <c r="PR38" s="475" t="str">
        <f t="shared" si="527"/>
        <v/>
      </c>
      <c r="PS38" s="471"/>
      <c r="PT38" s="472"/>
      <c r="PU38" s="497" t="str">
        <f t="shared" si="528"/>
        <v/>
      </c>
      <c r="PV38" s="474" t="str">
        <f>IFERROR(PU38/PR38,"")</f>
        <v/>
      </c>
      <c r="PW38" s="475" t="str">
        <f t="shared" si="530"/>
        <v/>
      </c>
      <c r="PX38" s="471"/>
      <c r="PY38" s="472"/>
      <c r="PZ38" s="497" t="str">
        <f t="shared" si="531"/>
        <v/>
      </c>
      <c r="QA38" s="474" t="str">
        <f>IFERROR(PZ38/PW38,"")</f>
        <v/>
      </c>
      <c r="QB38" s="475" t="str">
        <f t="shared" si="533"/>
        <v/>
      </c>
      <c r="QC38" s="471"/>
      <c r="QD38" s="472"/>
      <c r="QE38" s="497" t="str">
        <f t="shared" si="534"/>
        <v/>
      </c>
      <c r="QF38" s="474" t="str">
        <f>IFERROR(QE38/QB38,"")</f>
        <v/>
      </c>
      <c r="QG38" s="475" t="str">
        <f t="shared" si="536"/>
        <v/>
      </c>
      <c r="QH38" s="471"/>
      <c r="QI38" s="472"/>
      <c r="QJ38" s="497" t="str">
        <f t="shared" si="537"/>
        <v/>
      </c>
      <c r="QK38" s="474" t="str">
        <f>IFERROR(QJ38/QG38,"")</f>
        <v/>
      </c>
      <c r="QL38" s="475" t="str">
        <f t="shared" si="539"/>
        <v/>
      </c>
      <c r="QM38" s="474"/>
    </row>
    <row r="39" spans="1:455" s="456" customFormat="1" ht="201.75" customHeight="1">
      <c r="A39" s="953"/>
      <c r="B39" s="468" t="s">
        <v>770</v>
      </c>
      <c r="C39" s="469" t="s">
        <v>419</v>
      </c>
      <c r="D39" s="469"/>
      <c r="E39" s="471"/>
      <c r="F39" s="472"/>
      <c r="G39" s="497">
        <f>E39</f>
        <v>0</v>
      </c>
      <c r="H39" s="499">
        <f>+SUM(E30:E38)*10%</f>
        <v>0</v>
      </c>
      <c r="I39" s="500" t="str">
        <f>IF(E39&lt;=(F6*2.5%),"CUMPLE","NO CUMPLE")</f>
        <v>CUMPLE</v>
      </c>
      <c r="J39" s="471"/>
      <c r="K39" s="472"/>
      <c r="L39" s="497">
        <f t="shared" ref="L39" si="540">J39</f>
        <v>0</v>
      </c>
      <c r="M39" s="499">
        <f t="shared" ref="M39" si="541">+SUM(J30:J38)*10%</f>
        <v>0</v>
      </c>
      <c r="N39" s="500" t="str">
        <f t="shared" ref="N39" si="542">IF(J39&lt;=(K6*2.5%),"CUMPLE","NO CUMPLE")</f>
        <v>CUMPLE</v>
      </c>
      <c r="O39" s="471"/>
      <c r="P39" s="472"/>
      <c r="Q39" s="497">
        <f t="shared" ref="Q39" si="543">O39</f>
        <v>0</v>
      </c>
      <c r="R39" s="499">
        <f t="shared" ref="R39" si="544">+SUM(O30:O38)*10%</f>
        <v>0</v>
      </c>
      <c r="S39" s="500" t="str">
        <f t="shared" ref="S39" si="545">IF(O39&lt;=(P6*2.5%),"CUMPLE","NO CUMPLE")</f>
        <v>CUMPLE</v>
      </c>
      <c r="T39" s="471"/>
      <c r="U39" s="472"/>
      <c r="V39" s="497">
        <f t="shared" ref="V39" si="546">T39</f>
        <v>0</v>
      </c>
      <c r="W39" s="499">
        <f t="shared" ref="W39" si="547">+SUM(T30:T38)*10%</f>
        <v>0</v>
      </c>
      <c r="X39" s="500" t="str">
        <f t="shared" ref="X39" si="548">IF(T39&lt;=(U6*2.5%),"CUMPLE","NO CUMPLE")</f>
        <v>CUMPLE</v>
      </c>
      <c r="Y39" s="471"/>
      <c r="Z39" s="472"/>
      <c r="AA39" s="497">
        <f t="shared" ref="AA39" si="549">Y39</f>
        <v>0</v>
      </c>
      <c r="AB39" s="499">
        <f t="shared" ref="AB39" si="550">+SUM(Y30:Y38)*10%</f>
        <v>0</v>
      </c>
      <c r="AC39" s="500" t="str">
        <f t="shared" ref="AC39" si="551">IF(Y39&lt;=(Z6*2.5%),"CUMPLE","NO CUMPLE")</f>
        <v>CUMPLE</v>
      </c>
      <c r="AD39" s="471"/>
      <c r="AE39" s="472"/>
      <c r="AF39" s="497">
        <f t="shared" ref="AF39" si="552">AD39</f>
        <v>0</v>
      </c>
      <c r="AG39" s="499">
        <f t="shared" ref="AG39" si="553">+SUM(AD30:AD38)*10%</f>
        <v>0</v>
      </c>
      <c r="AH39" s="500" t="str">
        <f t="shared" ref="AH39" si="554">IF(AD39&lt;=(AE6*2.5%),"CUMPLE","NO CUMPLE")</f>
        <v>CUMPLE</v>
      </c>
      <c r="AI39" s="471"/>
      <c r="AJ39" s="472"/>
      <c r="AK39" s="497">
        <f t="shared" ref="AK39" si="555">AI39</f>
        <v>0</v>
      </c>
      <c r="AL39" s="499">
        <f t="shared" ref="AL39" si="556">+SUM(AI30:AI38)*10%</f>
        <v>0</v>
      </c>
      <c r="AM39" s="500" t="str">
        <f t="shared" ref="AM39" si="557">IF(AI39&lt;=(AJ6*2.5%),"CUMPLE","NO CUMPLE")</f>
        <v>CUMPLE</v>
      </c>
      <c r="AN39" s="471"/>
      <c r="AO39" s="472"/>
      <c r="AP39" s="497">
        <f t="shared" ref="AP39" si="558">AN39</f>
        <v>0</v>
      </c>
      <c r="AQ39" s="499">
        <f t="shared" ref="AQ39" si="559">+SUM(AN30:AN38)*10%</f>
        <v>0</v>
      </c>
      <c r="AR39" s="500" t="str">
        <f t="shared" ref="AR39" si="560">IF(AN39&lt;=(AO6*2.5%),"CUMPLE","NO CUMPLE")</f>
        <v>CUMPLE</v>
      </c>
      <c r="AS39" s="471"/>
      <c r="AT39" s="472"/>
      <c r="AU39" s="497">
        <f t="shared" ref="AU39" si="561">AS39</f>
        <v>0</v>
      </c>
      <c r="AV39" s="499">
        <f t="shared" ref="AV39" si="562">+SUM(AS30:AS38)*10%</f>
        <v>0</v>
      </c>
      <c r="AW39" s="500" t="str">
        <f t="shared" ref="AW39" si="563">IF(AS39&lt;=(AT6*2.5%),"CUMPLE","NO CUMPLE")</f>
        <v>CUMPLE</v>
      </c>
      <c r="AX39" s="471"/>
      <c r="AY39" s="472"/>
      <c r="AZ39" s="497">
        <f t="shared" ref="AZ39" si="564">AX39</f>
        <v>0</v>
      </c>
      <c r="BA39" s="499">
        <f t="shared" ref="BA39" si="565">+SUM(AX30:AX38)*10%</f>
        <v>0</v>
      </c>
      <c r="BB39" s="500" t="str">
        <f t="shared" ref="BB39" si="566">IF(AX39&lt;=(AY6*2.5%),"CUMPLE","NO CUMPLE")</f>
        <v>CUMPLE</v>
      </c>
      <c r="BC39" s="471"/>
      <c r="BD39" s="472"/>
      <c r="BE39" s="497">
        <f t="shared" ref="BE39" si="567">BC39</f>
        <v>0</v>
      </c>
      <c r="BF39" s="499">
        <f t="shared" ref="BF39" si="568">+SUM(BC30:BC38)*10%</f>
        <v>0</v>
      </c>
      <c r="BG39" s="500" t="str">
        <f t="shared" ref="BG39" si="569">IF(BC39&lt;=(BD6*2.5%),"CUMPLE","NO CUMPLE")</f>
        <v>CUMPLE</v>
      </c>
      <c r="BH39" s="471"/>
      <c r="BI39" s="472"/>
      <c r="BJ39" s="497">
        <f t="shared" ref="BJ39" si="570">BH39</f>
        <v>0</v>
      </c>
      <c r="BK39" s="499">
        <f t="shared" ref="BK39" si="571">+SUM(BH30:BH38)*10%</f>
        <v>0</v>
      </c>
      <c r="BL39" s="500" t="str">
        <f t="shared" ref="BL39" si="572">IF(BH39&lt;=(BI6*2.5%),"CUMPLE","NO CUMPLE")</f>
        <v>CUMPLE</v>
      </c>
      <c r="BM39" s="471"/>
      <c r="BN39" s="472"/>
      <c r="BO39" s="497">
        <f t="shared" ref="BO39" si="573">BM39</f>
        <v>0</v>
      </c>
      <c r="BP39" s="499">
        <f t="shared" ref="BP39" si="574">+SUM(BM30:BM38)*10%</f>
        <v>0</v>
      </c>
      <c r="BQ39" s="500" t="str">
        <f t="shared" ref="BQ39" si="575">IF(BM39&lt;=(BN6*2.5%),"CUMPLE","NO CUMPLE")</f>
        <v>CUMPLE</v>
      </c>
      <c r="BR39" s="471"/>
      <c r="BS39" s="472"/>
      <c r="BT39" s="497">
        <f t="shared" ref="BT39" si="576">BR39</f>
        <v>0</v>
      </c>
      <c r="BU39" s="499">
        <f t="shared" ref="BU39" si="577">+SUM(BR30:BR38)*10%</f>
        <v>0</v>
      </c>
      <c r="BV39" s="500" t="str">
        <f t="shared" ref="BV39" si="578">IF(BR39&lt;=(BS6*2.5%),"CUMPLE","NO CUMPLE")</f>
        <v>CUMPLE</v>
      </c>
      <c r="BW39" s="471"/>
      <c r="BX39" s="472"/>
      <c r="BY39" s="497">
        <f t="shared" ref="BY39" si="579">BW39</f>
        <v>0</v>
      </c>
      <c r="BZ39" s="499">
        <f t="shared" ref="BZ39" si="580">+SUM(BW30:BW38)*10%</f>
        <v>0</v>
      </c>
      <c r="CA39" s="500" t="str">
        <f t="shared" ref="CA39" si="581">IF(BW39&lt;=(BX6*2.5%),"CUMPLE","NO CUMPLE")</f>
        <v>CUMPLE</v>
      </c>
      <c r="CB39" s="471"/>
      <c r="CC39" s="472"/>
      <c r="CD39" s="497">
        <f t="shared" ref="CD39" si="582">CB39</f>
        <v>0</v>
      </c>
      <c r="CE39" s="499">
        <f t="shared" ref="CE39" si="583">+SUM(CB30:CB38)*10%</f>
        <v>0</v>
      </c>
      <c r="CF39" s="500" t="str">
        <f t="shared" ref="CF39" si="584">IF(CB39&lt;=(CC6*2.5%),"CUMPLE","NO CUMPLE")</f>
        <v>CUMPLE</v>
      </c>
      <c r="CG39" s="471"/>
      <c r="CH39" s="472"/>
      <c r="CI39" s="497">
        <f t="shared" ref="CI39" si="585">CG39</f>
        <v>0</v>
      </c>
      <c r="CJ39" s="499">
        <f t="shared" ref="CJ39" si="586">+SUM(CG30:CG38)*10%</f>
        <v>0</v>
      </c>
      <c r="CK39" s="500" t="str">
        <f t="shared" ref="CK39" si="587">IF(CG39&lt;=(CH6*2.5%),"CUMPLE","NO CUMPLE")</f>
        <v>CUMPLE</v>
      </c>
      <c r="CL39" s="471"/>
      <c r="CM39" s="472"/>
      <c r="CN39" s="497">
        <f t="shared" ref="CN39" si="588">CL39</f>
        <v>0</v>
      </c>
      <c r="CO39" s="499">
        <f t="shared" ref="CO39" si="589">+SUM(CL30:CL38)*10%</f>
        <v>0</v>
      </c>
      <c r="CP39" s="500" t="str">
        <f t="shared" ref="CP39" si="590">IF(CL39&lt;=(CM6*2.5%),"CUMPLE","NO CUMPLE")</f>
        <v>CUMPLE</v>
      </c>
      <c r="CQ39" s="471"/>
      <c r="CR39" s="472"/>
      <c r="CS39" s="497">
        <f t="shared" ref="CS39" si="591">CQ39</f>
        <v>0</v>
      </c>
      <c r="CT39" s="499">
        <f t="shared" ref="CT39" si="592">+SUM(CQ30:CQ38)*10%</f>
        <v>0</v>
      </c>
      <c r="CU39" s="500" t="str">
        <f t="shared" ref="CU39" si="593">IF(CQ39&lt;=(CR6*2.5%),"CUMPLE","NO CUMPLE")</f>
        <v>CUMPLE</v>
      </c>
      <c r="CV39" s="471"/>
      <c r="CW39" s="472"/>
      <c r="CX39" s="497">
        <f t="shared" ref="CX39" si="594">CV39</f>
        <v>0</v>
      </c>
      <c r="CY39" s="499">
        <f t="shared" ref="CY39" si="595">+SUM(CV30:CV38)*10%</f>
        <v>0</v>
      </c>
      <c r="CZ39" s="500" t="str">
        <f t="shared" ref="CZ39" si="596">IF(CV39&lt;=(CW6*2.5%),"CUMPLE","NO CUMPLE")</f>
        <v>CUMPLE</v>
      </c>
      <c r="DA39" s="471"/>
      <c r="DB39" s="472"/>
      <c r="DC39" s="497">
        <f t="shared" ref="DC39" si="597">DA39</f>
        <v>0</v>
      </c>
      <c r="DD39" s="499">
        <f t="shared" ref="DD39" si="598">+SUM(DA30:DA38)*10%</f>
        <v>0</v>
      </c>
      <c r="DE39" s="500" t="str">
        <f t="shared" ref="DE39" si="599">IF(DA39&lt;=(DB6*2.5%),"CUMPLE","NO CUMPLE")</f>
        <v>CUMPLE</v>
      </c>
      <c r="DF39" s="471"/>
      <c r="DG39" s="472"/>
      <c r="DH39" s="497">
        <f t="shared" ref="DH39" si="600">DF39</f>
        <v>0</v>
      </c>
      <c r="DI39" s="499">
        <f t="shared" ref="DI39" si="601">+SUM(DF30:DF38)*10%</f>
        <v>0</v>
      </c>
      <c r="DJ39" s="500" t="str">
        <f t="shared" ref="DJ39" si="602">IF(DF39&lt;=(DG6*2.5%),"CUMPLE","NO CUMPLE")</f>
        <v>CUMPLE</v>
      </c>
      <c r="DK39" s="471"/>
      <c r="DL39" s="472"/>
      <c r="DM39" s="497">
        <f t="shared" ref="DM39" si="603">DK39</f>
        <v>0</v>
      </c>
      <c r="DN39" s="499">
        <f t="shared" ref="DN39" si="604">+SUM(DK30:DK38)*10%</f>
        <v>0</v>
      </c>
      <c r="DO39" s="500" t="str">
        <f t="shared" ref="DO39" si="605">IF(DK39&lt;=(DL6*2.5%),"CUMPLE","NO CUMPLE")</f>
        <v>CUMPLE</v>
      </c>
      <c r="DP39" s="471"/>
      <c r="DQ39" s="472"/>
      <c r="DR39" s="497">
        <f t="shared" ref="DR39" si="606">DP39</f>
        <v>0</v>
      </c>
      <c r="DS39" s="499">
        <f t="shared" ref="DS39" si="607">+SUM(DP30:DP38)*10%</f>
        <v>0</v>
      </c>
      <c r="DT39" s="500" t="str">
        <f t="shared" ref="DT39" si="608">IF(DP39&lt;=(DQ6*2.5%),"CUMPLE","NO CUMPLE")</f>
        <v>CUMPLE</v>
      </c>
      <c r="DU39" s="471"/>
      <c r="DV39" s="472"/>
      <c r="DW39" s="497">
        <f t="shared" ref="DW39" si="609">DU39</f>
        <v>0</v>
      </c>
      <c r="DX39" s="499">
        <f t="shared" ref="DX39" si="610">+SUM(DU30:DU38)*10%</f>
        <v>0</v>
      </c>
      <c r="DY39" s="500" t="str">
        <f t="shared" ref="DY39" si="611">IF(DU39&lt;=(DV6*2.5%),"CUMPLE","NO CUMPLE")</f>
        <v>CUMPLE</v>
      </c>
      <c r="DZ39" s="471"/>
      <c r="EA39" s="472"/>
      <c r="EB39" s="497">
        <f t="shared" ref="EB39" si="612">DZ39</f>
        <v>0</v>
      </c>
      <c r="EC39" s="499">
        <f t="shared" ref="EC39" si="613">+SUM(DZ30:DZ38)*10%</f>
        <v>0</v>
      </c>
      <c r="ED39" s="500" t="str">
        <f t="shared" ref="ED39" si="614">IF(DZ39&lt;=(EA6*2.5%),"CUMPLE","NO CUMPLE")</f>
        <v>CUMPLE</v>
      </c>
      <c r="EE39" s="471"/>
      <c r="EF39" s="472"/>
      <c r="EG39" s="497">
        <f t="shared" ref="EG39" si="615">EE39</f>
        <v>0</v>
      </c>
      <c r="EH39" s="499">
        <f t="shared" ref="EH39" si="616">+SUM(EE30:EE38)*10%</f>
        <v>0</v>
      </c>
      <c r="EI39" s="500" t="str">
        <f t="shared" ref="EI39" si="617">IF(EE39&lt;=(EF6*2.5%),"CUMPLE","NO CUMPLE")</f>
        <v>CUMPLE</v>
      </c>
      <c r="EJ39" s="471"/>
      <c r="EK39" s="472"/>
      <c r="EL39" s="497">
        <f t="shared" ref="EL39" si="618">EJ39</f>
        <v>0</v>
      </c>
      <c r="EM39" s="499">
        <f t="shared" ref="EM39" si="619">+SUM(EJ30:EJ38)*10%</f>
        <v>0</v>
      </c>
      <c r="EN39" s="500" t="str">
        <f t="shared" ref="EN39" si="620">IF(EJ39&lt;=(EK6*2.5%),"CUMPLE","NO CUMPLE")</f>
        <v>CUMPLE</v>
      </c>
      <c r="EO39" s="471"/>
      <c r="EP39" s="472"/>
      <c r="EQ39" s="497">
        <f t="shared" ref="EQ39" si="621">EO39</f>
        <v>0</v>
      </c>
      <c r="ER39" s="499">
        <f t="shared" ref="ER39" si="622">+SUM(EO30:EO38)*10%</f>
        <v>0</v>
      </c>
      <c r="ES39" s="500" t="str">
        <f t="shared" ref="ES39" si="623">IF(EO39&lt;=(EP6*2.5%),"CUMPLE","NO CUMPLE")</f>
        <v>CUMPLE</v>
      </c>
      <c r="ET39" s="471"/>
      <c r="EU39" s="472"/>
      <c r="EV39" s="497">
        <f t="shared" ref="EV39" si="624">ET39</f>
        <v>0</v>
      </c>
      <c r="EW39" s="499">
        <f t="shared" ref="EW39" si="625">+SUM(ET30:ET38)*10%</f>
        <v>0</v>
      </c>
      <c r="EX39" s="500" t="str">
        <f t="shared" ref="EX39" si="626">IF(ET39&lt;=(EU6*2.5%),"CUMPLE","NO CUMPLE")</f>
        <v>CUMPLE</v>
      </c>
      <c r="EY39" s="471"/>
      <c r="EZ39" s="472"/>
      <c r="FA39" s="497">
        <f t="shared" ref="FA39" si="627">EY39</f>
        <v>0</v>
      </c>
      <c r="FB39" s="499">
        <f t="shared" ref="FB39" si="628">+SUM(EY30:EY38)*10%</f>
        <v>0</v>
      </c>
      <c r="FC39" s="500" t="str">
        <f t="shared" ref="FC39" si="629">IF(EY39&lt;=(EZ6*2.5%),"CUMPLE","NO CUMPLE")</f>
        <v>CUMPLE</v>
      </c>
      <c r="FD39" s="471"/>
      <c r="FE39" s="472"/>
      <c r="FF39" s="497">
        <f t="shared" ref="FF39" si="630">FD39</f>
        <v>0</v>
      </c>
      <c r="FG39" s="499">
        <f t="shared" ref="FG39" si="631">+SUM(FD30:FD38)*10%</f>
        <v>0</v>
      </c>
      <c r="FH39" s="500" t="str">
        <f t="shared" ref="FH39" si="632">IF(FD39&lt;=(FE6*2.5%),"CUMPLE","NO CUMPLE")</f>
        <v>CUMPLE</v>
      </c>
      <c r="FI39" s="471"/>
      <c r="FJ39" s="472"/>
      <c r="FK39" s="497">
        <f t="shared" ref="FK39" si="633">FI39</f>
        <v>0</v>
      </c>
      <c r="FL39" s="499">
        <f t="shared" ref="FL39" si="634">+SUM(FI30:FI38)*10%</f>
        <v>0</v>
      </c>
      <c r="FM39" s="500" t="str">
        <f t="shared" ref="FM39" si="635">IF(FI39&lt;=(FJ6*2.5%),"CUMPLE","NO CUMPLE")</f>
        <v>CUMPLE</v>
      </c>
      <c r="FN39" s="471"/>
      <c r="FO39" s="472"/>
      <c r="FP39" s="497">
        <f t="shared" ref="FP39" si="636">FN39</f>
        <v>0</v>
      </c>
      <c r="FQ39" s="499">
        <f t="shared" ref="FQ39" si="637">+SUM(FN30:FN38)*10%</f>
        <v>0</v>
      </c>
      <c r="FR39" s="500" t="str">
        <f t="shared" ref="FR39" si="638">IF(FN39&lt;=(FO6*2.5%),"CUMPLE","NO CUMPLE")</f>
        <v>CUMPLE</v>
      </c>
      <c r="FS39" s="471"/>
      <c r="FT39" s="472"/>
      <c r="FU39" s="497">
        <f t="shared" ref="FU39" si="639">FS39</f>
        <v>0</v>
      </c>
      <c r="FV39" s="499">
        <f t="shared" ref="FV39" si="640">+SUM(FS30:FS38)*10%</f>
        <v>0</v>
      </c>
      <c r="FW39" s="500" t="str">
        <f t="shared" ref="FW39" si="641">IF(FS39&lt;=(FT6*2.5%),"CUMPLE","NO CUMPLE")</f>
        <v>CUMPLE</v>
      </c>
      <c r="FX39" s="471"/>
      <c r="FY39" s="472"/>
      <c r="FZ39" s="497">
        <f t="shared" ref="FZ39" si="642">FX39</f>
        <v>0</v>
      </c>
      <c r="GA39" s="499">
        <f t="shared" ref="GA39" si="643">+SUM(FX30:FX38)*10%</f>
        <v>0</v>
      </c>
      <c r="GB39" s="500" t="str">
        <f t="shared" ref="GB39" si="644">IF(FX39&lt;=(FY6*2.5%),"CUMPLE","NO CUMPLE")</f>
        <v>CUMPLE</v>
      </c>
      <c r="GC39" s="471"/>
      <c r="GD39" s="472"/>
      <c r="GE39" s="497">
        <f t="shared" ref="GE39" si="645">GC39</f>
        <v>0</v>
      </c>
      <c r="GF39" s="499">
        <f t="shared" ref="GF39" si="646">+SUM(GC30:GC38)*10%</f>
        <v>0</v>
      </c>
      <c r="GG39" s="500" t="str">
        <f t="shared" ref="GG39" si="647">IF(GC39&lt;=(GD6*2.5%),"CUMPLE","NO CUMPLE")</f>
        <v>CUMPLE</v>
      </c>
      <c r="GH39" s="471"/>
      <c r="GI39" s="472"/>
      <c r="GJ39" s="497">
        <f t="shared" ref="GJ39" si="648">GH39</f>
        <v>0</v>
      </c>
      <c r="GK39" s="499">
        <f t="shared" ref="GK39" si="649">+SUM(GH30:GH38)*10%</f>
        <v>0</v>
      </c>
      <c r="GL39" s="500" t="str">
        <f t="shared" ref="GL39" si="650">IF(GH39&lt;=(GI6*2.5%),"CUMPLE","NO CUMPLE")</f>
        <v>CUMPLE</v>
      </c>
      <c r="GM39" s="471"/>
      <c r="GN39" s="472"/>
      <c r="GO39" s="497">
        <f t="shared" ref="GO39" si="651">GM39</f>
        <v>0</v>
      </c>
      <c r="GP39" s="499">
        <f t="shared" ref="GP39" si="652">+SUM(GM30:GM38)*10%</f>
        <v>0</v>
      </c>
      <c r="GQ39" s="500" t="str">
        <f t="shared" ref="GQ39" si="653">IF(GM39&lt;=(GN6*2.5%),"CUMPLE","NO CUMPLE")</f>
        <v>CUMPLE</v>
      </c>
      <c r="GR39" s="471"/>
      <c r="GS39" s="472"/>
      <c r="GT39" s="497">
        <f t="shared" ref="GT39" si="654">GR39</f>
        <v>0</v>
      </c>
      <c r="GU39" s="499">
        <f t="shared" ref="GU39" si="655">+SUM(GR30:GR38)*10%</f>
        <v>0</v>
      </c>
      <c r="GV39" s="500" t="str">
        <f t="shared" ref="GV39" si="656">IF(GR39&lt;=(GS6*2.5%),"CUMPLE","NO CUMPLE")</f>
        <v>CUMPLE</v>
      </c>
      <c r="GW39" s="471"/>
      <c r="GX39" s="472"/>
      <c r="GY39" s="497">
        <f t="shared" ref="GY39" si="657">GW39</f>
        <v>0</v>
      </c>
      <c r="GZ39" s="499">
        <f t="shared" ref="GZ39" si="658">+SUM(GW30:GW38)*10%</f>
        <v>0</v>
      </c>
      <c r="HA39" s="500" t="str">
        <f t="shared" ref="HA39" si="659">IF(GW39&lt;=(GX6*2.5%),"CUMPLE","NO CUMPLE")</f>
        <v>CUMPLE</v>
      </c>
      <c r="HB39" s="471"/>
      <c r="HC39" s="472"/>
      <c r="HD39" s="497">
        <f t="shared" ref="HD39" si="660">HB39</f>
        <v>0</v>
      </c>
      <c r="HE39" s="499">
        <f t="shared" ref="HE39" si="661">+SUM(HB30:HB38)*10%</f>
        <v>0</v>
      </c>
      <c r="HF39" s="500" t="str">
        <f t="shared" ref="HF39" si="662">IF(HB39&lt;=(HC6*2.5%),"CUMPLE","NO CUMPLE")</f>
        <v>CUMPLE</v>
      </c>
      <c r="HG39" s="471"/>
      <c r="HH39" s="472"/>
      <c r="HI39" s="497">
        <f t="shared" ref="HI39" si="663">HG39</f>
        <v>0</v>
      </c>
      <c r="HJ39" s="499">
        <f t="shared" ref="HJ39" si="664">+SUM(HG30:HG38)*10%</f>
        <v>0</v>
      </c>
      <c r="HK39" s="500" t="str">
        <f t="shared" ref="HK39" si="665">IF(HG39&lt;=(HH6*2.5%),"CUMPLE","NO CUMPLE")</f>
        <v>CUMPLE</v>
      </c>
      <c r="HL39" s="471"/>
      <c r="HM39" s="472"/>
      <c r="HN39" s="497">
        <f t="shared" ref="HN39" si="666">HL39</f>
        <v>0</v>
      </c>
      <c r="HO39" s="499">
        <f t="shared" ref="HO39" si="667">+SUM(HL30:HL38)*10%</f>
        <v>0</v>
      </c>
      <c r="HP39" s="500" t="str">
        <f t="shared" ref="HP39" si="668">IF(HL39&lt;=(HM6*2.5%),"CUMPLE","NO CUMPLE")</f>
        <v>CUMPLE</v>
      </c>
      <c r="HQ39" s="471"/>
      <c r="HR39" s="472"/>
      <c r="HS39" s="497">
        <f t="shared" ref="HS39" si="669">HQ39</f>
        <v>0</v>
      </c>
      <c r="HT39" s="499">
        <f t="shared" ref="HT39" si="670">+SUM(HQ30:HQ38)*10%</f>
        <v>0</v>
      </c>
      <c r="HU39" s="500" t="str">
        <f t="shared" ref="HU39" si="671">IF(HQ39&lt;=(HR6*2.5%),"CUMPLE","NO CUMPLE")</f>
        <v>CUMPLE</v>
      </c>
      <c r="HV39" s="471"/>
      <c r="HW39" s="472"/>
      <c r="HX39" s="497">
        <f t="shared" ref="HX39" si="672">HV39</f>
        <v>0</v>
      </c>
      <c r="HY39" s="499">
        <f t="shared" ref="HY39" si="673">+SUM(HV30:HV38)*10%</f>
        <v>0</v>
      </c>
      <c r="HZ39" s="500" t="str">
        <f t="shared" ref="HZ39" si="674">IF(HV39&lt;=(HW6*2.5%),"CUMPLE","NO CUMPLE")</f>
        <v>CUMPLE</v>
      </c>
      <c r="IA39" s="471"/>
      <c r="IB39" s="472"/>
      <c r="IC39" s="497">
        <f t="shared" ref="IC39" si="675">IA39</f>
        <v>0</v>
      </c>
      <c r="ID39" s="499">
        <f t="shared" ref="ID39" si="676">+SUM(IA30:IA38)*10%</f>
        <v>0</v>
      </c>
      <c r="IE39" s="500" t="str">
        <f t="shared" ref="IE39" si="677">IF(IA39&lt;=(IB6*2.5%),"CUMPLE","NO CUMPLE")</f>
        <v>CUMPLE</v>
      </c>
      <c r="IF39" s="471"/>
      <c r="IG39" s="472"/>
      <c r="IH39" s="497">
        <f t="shared" ref="IH39" si="678">IF39</f>
        <v>0</v>
      </c>
      <c r="II39" s="499">
        <f t="shared" ref="II39" si="679">+SUM(IF30:IF38)*10%</f>
        <v>0</v>
      </c>
      <c r="IJ39" s="500" t="str">
        <f t="shared" ref="IJ39" si="680">IF(IF39&lt;=(IG6*2.5%),"CUMPLE","NO CUMPLE")</f>
        <v>CUMPLE</v>
      </c>
      <c r="IK39" s="471"/>
      <c r="IL39" s="472"/>
      <c r="IM39" s="497">
        <f t="shared" ref="IM39" si="681">IK39</f>
        <v>0</v>
      </c>
      <c r="IN39" s="499">
        <f t="shared" ref="IN39" si="682">+SUM(IK30:IK38)*10%</f>
        <v>0</v>
      </c>
      <c r="IO39" s="500" t="str">
        <f t="shared" ref="IO39" si="683">IF(IK39&lt;=(IL6*2.5%),"CUMPLE","NO CUMPLE")</f>
        <v>CUMPLE</v>
      </c>
      <c r="IP39" s="471"/>
      <c r="IQ39" s="472"/>
      <c r="IR39" s="497">
        <f t="shared" ref="IR39" si="684">IP39</f>
        <v>0</v>
      </c>
      <c r="IS39" s="499">
        <f t="shared" ref="IS39" si="685">+SUM(IP30:IP38)*10%</f>
        <v>0</v>
      </c>
      <c r="IT39" s="500" t="str">
        <f t="shared" ref="IT39" si="686">IF(IP39&lt;=(IQ6*2.5%),"CUMPLE","NO CUMPLE")</f>
        <v>CUMPLE</v>
      </c>
      <c r="IU39" s="471"/>
      <c r="IV39" s="472"/>
      <c r="IW39" s="497">
        <f t="shared" ref="IW39" si="687">IU39</f>
        <v>0</v>
      </c>
      <c r="IX39" s="499">
        <f t="shared" ref="IX39" si="688">+SUM(IU30:IU38)*10%</f>
        <v>0</v>
      </c>
      <c r="IY39" s="500" t="str">
        <f t="shared" ref="IY39" si="689">IF(IU39&lt;=(IV6*2.5%),"CUMPLE","NO CUMPLE")</f>
        <v>CUMPLE</v>
      </c>
      <c r="IZ39" s="471"/>
      <c r="JA39" s="472"/>
      <c r="JB39" s="497">
        <f t="shared" ref="JB39" si="690">IZ39</f>
        <v>0</v>
      </c>
      <c r="JC39" s="499">
        <f t="shared" ref="JC39" si="691">+SUM(IZ30:IZ38)*10%</f>
        <v>0</v>
      </c>
      <c r="JD39" s="500" t="str">
        <f t="shared" ref="JD39" si="692">IF(IZ39&lt;=(JA6*2.5%),"CUMPLE","NO CUMPLE")</f>
        <v>CUMPLE</v>
      </c>
      <c r="JE39" s="471"/>
      <c r="JF39" s="472"/>
      <c r="JG39" s="497">
        <f t="shared" ref="JG39" si="693">JE39</f>
        <v>0</v>
      </c>
      <c r="JH39" s="499">
        <f t="shared" ref="JH39" si="694">+SUM(JE30:JE38)*10%</f>
        <v>0</v>
      </c>
      <c r="JI39" s="500" t="str">
        <f t="shared" ref="JI39" si="695">IF(JE39&lt;=(JF6*2.5%),"CUMPLE","NO CUMPLE")</f>
        <v>CUMPLE</v>
      </c>
      <c r="JJ39" s="471"/>
      <c r="JK39" s="472"/>
      <c r="JL39" s="497">
        <f t="shared" ref="JL39" si="696">JJ39</f>
        <v>0</v>
      </c>
      <c r="JM39" s="499">
        <f t="shared" ref="JM39" si="697">+SUM(JJ30:JJ38)*10%</f>
        <v>0</v>
      </c>
      <c r="JN39" s="500" t="str">
        <f t="shared" ref="JN39" si="698">IF(JJ39&lt;=(JK6*2.5%),"CUMPLE","NO CUMPLE")</f>
        <v>CUMPLE</v>
      </c>
      <c r="JO39" s="471"/>
      <c r="JP39" s="472"/>
      <c r="JQ39" s="497">
        <f t="shared" ref="JQ39" si="699">JO39</f>
        <v>0</v>
      </c>
      <c r="JR39" s="499">
        <f t="shared" ref="JR39" si="700">+SUM(JO30:JO38)*10%</f>
        <v>0</v>
      </c>
      <c r="JS39" s="500" t="str">
        <f t="shared" ref="JS39" si="701">IF(JO39&lt;=(JP6*2.5%),"CUMPLE","NO CUMPLE")</f>
        <v>CUMPLE</v>
      </c>
      <c r="JT39" s="471"/>
      <c r="JU39" s="472"/>
      <c r="JV39" s="497">
        <f t="shared" ref="JV39" si="702">JT39</f>
        <v>0</v>
      </c>
      <c r="JW39" s="499">
        <f t="shared" ref="JW39" si="703">+SUM(JT30:JT38)*10%</f>
        <v>0</v>
      </c>
      <c r="JX39" s="500" t="str">
        <f t="shared" ref="JX39" si="704">IF(JT39&lt;=(JU6*2.5%),"CUMPLE","NO CUMPLE")</f>
        <v>CUMPLE</v>
      </c>
      <c r="JY39" s="471"/>
      <c r="JZ39" s="472"/>
      <c r="KA39" s="497">
        <f t="shared" ref="KA39" si="705">JY39</f>
        <v>0</v>
      </c>
      <c r="KB39" s="499">
        <f t="shared" ref="KB39" si="706">+SUM(JY30:JY38)*10%</f>
        <v>0</v>
      </c>
      <c r="KC39" s="500" t="str">
        <f t="shared" ref="KC39" si="707">IF(JY39&lt;=(JZ6*2.5%),"CUMPLE","NO CUMPLE")</f>
        <v>CUMPLE</v>
      </c>
      <c r="KD39" s="471"/>
      <c r="KE39" s="472"/>
      <c r="KF39" s="497">
        <f t="shared" ref="KF39" si="708">KD39</f>
        <v>0</v>
      </c>
      <c r="KG39" s="499">
        <f t="shared" ref="KG39" si="709">+SUM(KD30:KD38)*10%</f>
        <v>0</v>
      </c>
      <c r="KH39" s="500" t="str">
        <f t="shared" ref="KH39" si="710">IF(KD39&lt;=(KE6*2.5%),"CUMPLE","NO CUMPLE")</f>
        <v>CUMPLE</v>
      </c>
      <c r="KI39" s="471"/>
      <c r="KJ39" s="472"/>
      <c r="KK39" s="497">
        <f t="shared" ref="KK39" si="711">KI39</f>
        <v>0</v>
      </c>
      <c r="KL39" s="499">
        <f t="shared" ref="KL39" si="712">+SUM(KI30:KI38)*10%</f>
        <v>0</v>
      </c>
      <c r="KM39" s="500" t="str">
        <f t="shared" ref="KM39" si="713">IF(KI39&lt;=(KJ6*2.5%),"CUMPLE","NO CUMPLE")</f>
        <v>CUMPLE</v>
      </c>
      <c r="KN39" s="471"/>
      <c r="KO39" s="472"/>
      <c r="KP39" s="497">
        <f t="shared" ref="KP39" si="714">KN39</f>
        <v>0</v>
      </c>
      <c r="KQ39" s="499">
        <f t="shared" ref="KQ39" si="715">+SUM(KN30:KN38)*10%</f>
        <v>0</v>
      </c>
      <c r="KR39" s="500" t="str">
        <f t="shared" ref="KR39" si="716">IF(KN39&lt;=(KO6*2.5%),"CUMPLE","NO CUMPLE")</f>
        <v>CUMPLE</v>
      </c>
      <c r="KS39" s="471"/>
      <c r="KT39" s="472"/>
      <c r="KU39" s="497">
        <f t="shared" ref="KU39" si="717">KS39</f>
        <v>0</v>
      </c>
      <c r="KV39" s="499">
        <f t="shared" ref="KV39" si="718">+SUM(KS30:KS38)*10%</f>
        <v>0</v>
      </c>
      <c r="KW39" s="500" t="str">
        <f t="shared" ref="KW39" si="719">IF(KS39&lt;=(KT6*2.5%),"CUMPLE","NO CUMPLE")</f>
        <v>CUMPLE</v>
      </c>
      <c r="KX39" s="471"/>
      <c r="KY39" s="472"/>
      <c r="KZ39" s="497">
        <f t="shared" ref="KZ39" si="720">KX39</f>
        <v>0</v>
      </c>
      <c r="LA39" s="499">
        <f t="shared" ref="LA39" si="721">+SUM(KX30:KX38)*10%</f>
        <v>0</v>
      </c>
      <c r="LB39" s="500" t="str">
        <f t="shared" ref="LB39" si="722">IF(KX39&lt;=(KY6*2.5%),"CUMPLE","NO CUMPLE")</f>
        <v>CUMPLE</v>
      </c>
      <c r="LC39" s="471"/>
      <c r="LD39" s="472"/>
      <c r="LE39" s="497">
        <f t="shared" ref="LE39" si="723">LC39</f>
        <v>0</v>
      </c>
      <c r="LF39" s="499">
        <f t="shared" ref="LF39" si="724">+SUM(LC30:LC38)*10%</f>
        <v>0</v>
      </c>
      <c r="LG39" s="500" t="str">
        <f t="shared" ref="LG39" si="725">IF(LC39&lt;=(LD6*2.5%),"CUMPLE","NO CUMPLE")</f>
        <v>CUMPLE</v>
      </c>
      <c r="LH39" s="471"/>
      <c r="LI39" s="472"/>
      <c r="LJ39" s="497">
        <f t="shared" ref="LJ39" si="726">LH39</f>
        <v>0</v>
      </c>
      <c r="LK39" s="499">
        <f t="shared" ref="LK39" si="727">+SUM(LH30:LH38)*10%</f>
        <v>0</v>
      </c>
      <c r="LL39" s="500" t="str">
        <f t="shared" ref="LL39" si="728">IF(LH39&lt;=(LI6*2.5%),"CUMPLE","NO CUMPLE")</f>
        <v>CUMPLE</v>
      </c>
      <c r="LM39" s="471"/>
      <c r="LN39" s="472"/>
      <c r="LO39" s="497">
        <f t="shared" ref="LO39" si="729">LM39</f>
        <v>0</v>
      </c>
      <c r="LP39" s="499">
        <f t="shared" ref="LP39" si="730">+SUM(LM30:LM38)*10%</f>
        <v>0</v>
      </c>
      <c r="LQ39" s="500" t="str">
        <f t="shared" ref="LQ39" si="731">IF(LM39&lt;=(LN6*2.5%),"CUMPLE","NO CUMPLE")</f>
        <v>CUMPLE</v>
      </c>
      <c r="LR39" s="471"/>
      <c r="LS39" s="472"/>
      <c r="LT39" s="497">
        <f t="shared" ref="LT39" si="732">LR39</f>
        <v>0</v>
      </c>
      <c r="LU39" s="499">
        <f t="shared" ref="LU39" si="733">+SUM(LR30:LR38)*10%</f>
        <v>0</v>
      </c>
      <c r="LV39" s="500" t="str">
        <f t="shared" ref="LV39" si="734">IF(LR39&lt;=(LS6*2.5%),"CUMPLE","NO CUMPLE")</f>
        <v>CUMPLE</v>
      </c>
      <c r="LW39" s="471"/>
      <c r="LX39" s="472"/>
      <c r="LY39" s="497">
        <f t="shared" ref="LY39" si="735">LW39</f>
        <v>0</v>
      </c>
      <c r="LZ39" s="499">
        <f t="shared" ref="LZ39" si="736">+SUM(LW30:LW38)*10%</f>
        <v>0</v>
      </c>
      <c r="MA39" s="500" t="str">
        <f t="shared" ref="MA39" si="737">IF(LW39&lt;=(LX6*2.5%),"CUMPLE","NO CUMPLE")</f>
        <v>CUMPLE</v>
      </c>
      <c r="MB39" s="471"/>
      <c r="MC39" s="472"/>
      <c r="MD39" s="497">
        <f t="shared" ref="MD39" si="738">MB39</f>
        <v>0</v>
      </c>
      <c r="ME39" s="499">
        <f t="shared" ref="ME39" si="739">+SUM(MB30:MB38)*10%</f>
        <v>0</v>
      </c>
      <c r="MF39" s="500" t="str">
        <f t="shared" ref="MF39" si="740">IF(MB39&lt;=(MC6*2.5%),"CUMPLE","NO CUMPLE")</f>
        <v>CUMPLE</v>
      </c>
      <c r="MG39" s="471"/>
      <c r="MH39" s="472"/>
      <c r="MI39" s="497">
        <f t="shared" ref="MI39" si="741">MG39</f>
        <v>0</v>
      </c>
      <c r="MJ39" s="499">
        <f t="shared" ref="MJ39" si="742">+SUM(MG30:MG38)*10%</f>
        <v>0</v>
      </c>
      <c r="MK39" s="500" t="str">
        <f t="shared" ref="MK39" si="743">IF(MG39&lt;=(MH6*2.5%),"CUMPLE","NO CUMPLE")</f>
        <v>CUMPLE</v>
      </c>
      <c r="ML39" s="471"/>
      <c r="MM39" s="472"/>
      <c r="MN39" s="497">
        <f t="shared" ref="MN39" si="744">ML39</f>
        <v>0</v>
      </c>
      <c r="MO39" s="499">
        <f t="shared" ref="MO39" si="745">+SUM(ML30:ML38)*10%</f>
        <v>0</v>
      </c>
      <c r="MP39" s="500" t="str">
        <f t="shared" ref="MP39" si="746">IF(ML39&lt;=(MM6*2.5%),"CUMPLE","NO CUMPLE")</f>
        <v>CUMPLE</v>
      </c>
      <c r="MQ39" s="471"/>
      <c r="MR39" s="472"/>
      <c r="MS39" s="497">
        <f t="shared" ref="MS39" si="747">MQ39</f>
        <v>0</v>
      </c>
      <c r="MT39" s="499">
        <f t="shared" ref="MT39" si="748">+SUM(MQ30:MQ38)*10%</f>
        <v>0</v>
      </c>
      <c r="MU39" s="500" t="str">
        <f t="shared" ref="MU39" si="749">IF(MQ39&lt;=(MR6*2.5%),"CUMPLE","NO CUMPLE")</f>
        <v>CUMPLE</v>
      </c>
      <c r="MV39" s="471"/>
      <c r="MW39" s="472"/>
      <c r="MX39" s="497">
        <f t="shared" ref="MX39" si="750">MV39</f>
        <v>0</v>
      </c>
      <c r="MY39" s="499">
        <f t="shared" ref="MY39" si="751">+SUM(MV30:MV38)*10%</f>
        <v>0</v>
      </c>
      <c r="MZ39" s="500" t="str">
        <f t="shared" ref="MZ39" si="752">IF(MV39&lt;=(MW6*2.5%),"CUMPLE","NO CUMPLE")</f>
        <v>CUMPLE</v>
      </c>
      <c r="NA39" s="471"/>
      <c r="NB39" s="472"/>
      <c r="NC39" s="497">
        <f t="shared" ref="NC39" si="753">NA39</f>
        <v>0</v>
      </c>
      <c r="ND39" s="499">
        <f t="shared" ref="ND39" si="754">+SUM(NA30:NA38)*10%</f>
        <v>0</v>
      </c>
      <c r="NE39" s="500" t="str">
        <f t="shared" ref="NE39" si="755">IF(NA39&lt;=(NB6*2.5%),"CUMPLE","NO CUMPLE")</f>
        <v>CUMPLE</v>
      </c>
      <c r="NF39" s="471"/>
      <c r="NG39" s="472"/>
      <c r="NH39" s="497">
        <f t="shared" ref="NH39" si="756">NF39</f>
        <v>0</v>
      </c>
      <c r="NI39" s="499">
        <f t="shared" ref="NI39" si="757">+SUM(NF30:NF38)*10%</f>
        <v>0</v>
      </c>
      <c r="NJ39" s="500" t="str">
        <f t="shared" ref="NJ39" si="758">IF(NF39&lt;=(NG6*2.5%),"CUMPLE","NO CUMPLE")</f>
        <v>CUMPLE</v>
      </c>
      <c r="NK39" s="471"/>
      <c r="NL39" s="472"/>
      <c r="NM39" s="497">
        <f t="shared" ref="NM39" si="759">NK39</f>
        <v>0</v>
      </c>
      <c r="NN39" s="499">
        <f t="shared" ref="NN39" si="760">+SUM(NK30:NK38)*10%</f>
        <v>0</v>
      </c>
      <c r="NO39" s="500" t="str">
        <f t="shared" ref="NO39" si="761">IF(NK39&lt;=(NL6*2.5%),"CUMPLE","NO CUMPLE")</f>
        <v>CUMPLE</v>
      </c>
      <c r="NP39" s="471"/>
      <c r="NQ39" s="472"/>
      <c r="NR39" s="497">
        <f t="shared" ref="NR39" si="762">NP39</f>
        <v>0</v>
      </c>
      <c r="NS39" s="499">
        <f t="shared" ref="NS39" si="763">+SUM(NP30:NP38)*10%</f>
        <v>0</v>
      </c>
      <c r="NT39" s="500" t="str">
        <f t="shared" ref="NT39" si="764">IF(NP39&lt;=(NQ6*2.5%),"CUMPLE","NO CUMPLE")</f>
        <v>CUMPLE</v>
      </c>
      <c r="NU39" s="471"/>
      <c r="NV39" s="472"/>
      <c r="NW39" s="497">
        <f t="shared" ref="NW39" si="765">NU39</f>
        <v>0</v>
      </c>
      <c r="NX39" s="499">
        <f t="shared" ref="NX39" si="766">+SUM(NU30:NU38)*10%</f>
        <v>0</v>
      </c>
      <c r="NY39" s="500" t="str">
        <f t="shared" ref="NY39" si="767">IF(NU39&lt;=(NV6*2.5%),"CUMPLE","NO CUMPLE")</f>
        <v>CUMPLE</v>
      </c>
      <c r="NZ39" s="471"/>
      <c r="OA39" s="472"/>
      <c r="OB39" s="497">
        <f t="shared" ref="OB39" si="768">NZ39</f>
        <v>0</v>
      </c>
      <c r="OC39" s="499">
        <f t="shared" ref="OC39" si="769">+SUM(NZ30:NZ38)*10%</f>
        <v>0</v>
      </c>
      <c r="OD39" s="500" t="str">
        <f t="shared" ref="OD39" si="770">IF(NZ39&lt;=(OA6*2.5%),"CUMPLE","NO CUMPLE")</f>
        <v>CUMPLE</v>
      </c>
      <c r="OE39" s="471"/>
      <c r="OF39" s="472"/>
      <c r="OG39" s="497">
        <f t="shared" ref="OG39" si="771">OE39</f>
        <v>0</v>
      </c>
      <c r="OH39" s="499">
        <f t="shared" ref="OH39" si="772">+SUM(OE30:OE38)*10%</f>
        <v>0</v>
      </c>
      <c r="OI39" s="500" t="str">
        <f t="shared" ref="OI39" si="773">IF(OE39&lt;=(OF6*2.5%),"CUMPLE","NO CUMPLE")</f>
        <v>CUMPLE</v>
      </c>
      <c r="OJ39" s="471"/>
      <c r="OK39" s="472"/>
      <c r="OL39" s="497">
        <f t="shared" ref="OL39" si="774">OJ39</f>
        <v>0</v>
      </c>
      <c r="OM39" s="499">
        <f t="shared" ref="OM39" si="775">+SUM(OJ30:OJ38)*10%</f>
        <v>0</v>
      </c>
      <c r="ON39" s="500" t="str">
        <f t="shared" ref="ON39" si="776">IF(OJ39&lt;=(OK6*2.5%),"CUMPLE","NO CUMPLE")</f>
        <v>CUMPLE</v>
      </c>
      <c r="OO39" s="471"/>
      <c r="OP39" s="472"/>
      <c r="OQ39" s="497">
        <f t="shared" ref="OQ39" si="777">OO39</f>
        <v>0</v>
      </c>
      <c r="OR39" s="499">
        <f t="shared" ref="OR39" si="778">+SUM(OO30:OO38)*10%</f>
        <v>0</v>
      </c>
      <c r="OS39" s="500" t="str">
        <f t="shared" ref="OS39" si="779">IF(OO39&lt;=(OP6*2.5%),"CUMPLE","NO CUMPLE")</f>
        <v>CUMPLE</v>
      </c>
      <c r="OT39" s="471"/>
      <c r="OU39" s="472"/>
      <c r="OV39" s="497">
        <f t="shared" ref="OV39" si="780">OT39</f>
        <v>0</v>
      </c>
      <c r="OW39" s="499">
        <f t="shared" ref="OW39" si="781">+SUM(OT30:OT38)*10%</f>
        <v>0</v>
      </c>
      <c r="OX39" s="500" t="str">
        <f t="shared" ref="OX39" si="782">IF(OT39&lt;=(OU6*2.5%),"CUMPLE","NO CUMPLE")</f>
        <v>CUMPLE</v>
      </c>
      <c r="OY39" s="471"/>
      <c r="OZ39" s="472"/>
      <c r="PA39" s="497">
        <f t="shared" ref="PA39" si="783">OY39</f>
        <v>0</v>
      </c>
      <c r="PB39" s="499">
        <f t="shared" ref="PB39" si="784">+SUM(OY30:OY38)*10%</f>
        <v>0</v>
      </c>
      <c r="PC39" s="500" t="str">
        <f t="shared" ref="PC39" si="785">IF(OY39&lt;=(OZ6*2.5%),"CUMPLE","NO CUMPLE")</f>
        <v>CUMPLE</v>
      </c>
      <c r="PD39" s="471"/>
      <c r="PE39" s="472"/>
      <c r="PF39" s="497">
        <f t="shared" ref="PF39" si="786">PD39</f>
        <v>0</v>
      </c>
      <c r="PG39" s="499">
        <f t="shared" ref="PG39" si="787">+SUM(PD30:PD38)*10%</f>
        <v>0</v>
      </c>
      <c r="PH39" s="500" t="str">
        <f t="shared" ref="PH39" si="788">IF(PD39&lt;=(PE6*2.5%),"CUMPLE","NO CUMPLE")</f>
        <v>CUMPLE</v>
      </c>
      <c r="PI39" s="471"/>
      <c r="PJ39" s="472"/>
      <c r="PK39" s="497">
        <f t="shared" ref="PK39" si="789">PI39</f>
        <v>0</v>
      </c>
      <c r="PL39" s="499">
        <f t="shared" ref="PL39" si="790">+SUM(PI30:PI38)*10%</f>
        <v>0</v>
      </c>
      <c r="PM39" s="500" t="str">
        <f t="shared" ref="PM39" si="791">IF(PI39&lt;=(PJ6*2.5%),"CUMPLE","NO CUMPLE")</f>
        <v>CUMPLE</v>
      </c>
      <c r="PN39" s="471"/>
      <c r="PO39" s="472"/>
      <c r="PP39" s="497">
        <f t="shared" ref="PP39" si="792">PN39</f>
        <v>0</v>
      </c>
      <c r="PQ39" s="499">
        <f t="shared" ref="PQ39" si="793">+SUM(PN30:PN38)*10%</f>
        <v>0</v>
      </c>
      <c r="PR39" s="500" t="str">
        <f t="shared" ref="PR39" si="794">IF(PN39&lt;=(PO6*2.5%),"CUMPLE","NO CUMPLE")</f>
        <v>CUMPLE</v>
      </c>
      <c r="PS39" s="471"/>
      <c r="PT39" s="472"/>
      <c r="PU39" s="497">
        <f t="shared" ref="PU39" si="795">PS39</f>
        <v>0</v>
      </c>
      <c r="PV39" s="499">
        <f t="shared" ref="PV39" si="796">+SUM(PS30:PS38)*10%</f>
        <v>0</v>
      </c>
      <c r="PW39" s="500" t="str">
        <f t="shared" ref="PW39" si="797">IF(PS39&lt;=(PT6*2.5%),"CUMPLE","NO CUMPLE")</f>
        <v>CUMPLE</v>
      </c>
      <c r="PX39" s="471"/>
      <c r="PY39" s="472"/>
      <c r="PZ39" s="497">
        <f t="shared" ref="PZ39" si="798">PX39</f>
        <v>0</v>
      </c>
      <c r="QA39" s="499">
        <f t="shared" ref="QA39" si="799">+SUM(PX30:PX38)*10%</f>
        <v>0</v>
      </c>
      <c r="QB39" s="500" t="str">
        <f t="shared" ref="QB39" si="800">IF(PX39&lt;=(PY6*2.5%),"CUMPLE","NO CUMPLE")</f>
        <v>CUMPLE</v>
      </c>
      <c r="QC39" s="471"/>
      <c r="QD39" s="472"/>
      <c r="QE39" s="497">
        <f t="shared" ref="QE39" si="801">QC39</f>
        <v>0</v>
      </c>
      <c r="QF39" s="499">
        <f t="shared" ref="QF39" si="802">+SUM(QC30:QC38)*10%</f>
        <v>0</v>
      </c>
      <c r="QG39" s="500" t="str">
        <f t="shared" ref="QG39" si="803">IF(QC39&lt;=(QD6*2.5%),"CUMPLE","NO CUMPLE")</f>
        <v>CUMPLE</v>
      </c>
      <c r="QH39" s="471"/>
      <c r="QI39" s="472"/>
      <c r="QJ39" s="497">
        <f t="shared" ref="QJ39" si="804">QH39</f>
        <v>0</v>
      </c>
      <c r="QK39" s="499">
        <f t="shared" ref="QK39" si="805">+SUM(QH30:QH38)*10%</f>
        <v>0</v>
      </c>
      <c r="QL39" s="500" t="str">
        <f t="shared" ref="QL39" si="806">IF(QH39&lt;=(QI6*2.5%),"CUMPLE","NO CUMPLE")</f>
        <v>CUMPLE</v>
      </c>
      <c r="QM39" s="499"/>
    </row>
    <row r="40" spans="1:455" s="456" customFormat="1" ht="123" customHeight="1">
      <c r="A40" s="953"/>
      <c r="B40" s="468" t="s">
        <v>720</v>
      </c>
      <c r="C40" s="469" t="s">
        <v>407</v>
      </c>
      <c r="D40" s="469"/>
      <c r="E40" s="471"/>
      <c r="F40" s="472"/>
      <c r="G40" s="499" t="str">
        <f>+IF(E40&gt;0,E40/F40,"")</f>
        <v/>
      </c>
      <c r="H40" s="474" t="str">
        <f t="shared" si="271"/>
        <v/>
      </c>
      <c r="I40" s="500" t="str">
        <f>IF(F40&gt;16, IF(E40&lt;=(F6*10%),"CUMPLE","NO CUMPLE"),"CUMPLE")</f>
        <v>CUMPLE</v>
      </c>
      <c r="J40" s="471"/>
      <c r="K40" s="472"/>
      <c r="L40" s="499" t="str">
        <f t="shared" ref="L40:L48" si="807">+IF(J40&gt;0,J40/K40,"")</f>
        <v/>
      </c>
      <c r="M40" s="474" t="str">
        <f>IFERROR(L40/I40,"")</f>
        <v/>
      </c>
      <c r="N40" s="500" t="str">
        <f>IF(K40&gt;16, IF(J40&lt;=(K6*10%),"CUMPLE","NO CUMPLE"),"CUMPLE")</f>
        <v>CUMPLE</v>
      </c>
      <c r="O40" s="471"/>
      <c r="P40" s="472"/>
      <c r="Q40" s="499" t="str">
        <f t="shared" ref="Q40:Q48" si="808">+IF(O40&gt;0,O40/P40,"")</f>
        <v/>
      </c>
      <c r="R40" s="474" t="str">
        <f>IFERROR(Q40/N40,"")</f>
        <v/>
      </c>
      <c r="S40" s="500" t="str">
        <f>IF(P40&gt;16, IF(O40&lt;=(P6*10%),"CUMPLE","NO CUMPLE"),"CUMPLE")</f>
        <v>CUMPLE</v>
      </c>
      <c r="T40" s="471"/>
      <c r="U40" s="472"/>
      <c r="V40" s="499" t="str">
        <f t="shared" ref="V40:V48" si="809">+IF(T40&gt;0,T40/U40,"")</f>
        <v/>
      </c>
      <c r="W40" s="474" t="str">
        <f>IFERROR(V40/S40,"")</f>
        <v/>
      </c>
      <c r="X40" s="500" t="str">
        <f>IF(U40&gt;16, IF(T40&lt;=(U6*10%),"CUMPLE","NO CUMPLE"),"CUMPLE")</f>
        <v>CUMPLE</v>
      </c>
      <c r="Y40" s="471"/>
      <c r="Z40" s="472"/>
      <c r="AA40" s="499" t="str">
        <f t="shared" ref="AA40:AA48" si="810">+IF(Y40&gt;0,Y40/Z40,"")</f>
        <v/>
      </c>
      <c r="AB40" s="474" t="str">
        <f>IFERROR(AA40/X40,"")</f>
        <v/>
      </c>
      <c r="AC40" s="500" t="str">
        <f>IF(Z40&gt;16, IF(Y40&lt;=(Z6*10%),"CUMPLE","NO CUMPLE"),"CUMPLE")</f>
        <v>CUMPLE</v>
      </c>
      <c r="AD40" s="471"/>
      <c r="AE40" s="472"/>
      <c r="AF40" s="499" t="str">
        <f t="shared" ref="AF40:AF48" si="811">+IF(AD40&gt;0,AD40/AE40,"")</f>
        <v/>
      </c>
      <c r="AG40" s="474" t="str">
        <f>IFERROR(AF40/AC40,"")</f>
        <v/>
      </c>
      <c r="AH40" s="500" t="str">
        <f>IF(AE40&gt;16, IF(AD40&lt;=(AE6*10%),"CUMPLE","NO CUMPLE"),"CUMPLE")</f>
        <v>CUMPLE</v>
      </c>
      <c r="AI40" s="471"/>
      <c r="AJ40" s="472"/>
      <c r="AK40" s="499" t="str">
        <f t="shared" ref="AK40:AK48" si="812">+IF(AI40&gt;0,AI40/AJ40,"")</f>
        <v/>
      </c>
      <c r="AL40" s="474" t="str">
        <f>IFERROR(AK40/AH40,"")</f>
        <v/>
      </c>
      <c r="AM40" s="500" t="str">
        <f>IF(AJ40&gt;16, IF(AI40&lt;=(AJ6*10%),"CUMPLE","NO CUMPLE"),"CUMPLE")</f>
        <v>CUMPLE</v>
      </c>
      <c r="AN40" s="471"/>
      <c r="AO40" s="472"/>
      <c r="AP40" s="499" t="str">
        <f t="shared" ref="AP40:AP48" si="813">+IF(AN40&gt;0,AN40/AO40,"")</f>
        <v/>
      </c>
      <c r="AQ40" s="474" t="str">
        <f>IFERROR(AP40/AM40,"")</f>
        <v/>
      </c>
      <c r="AR40" s="500" t="str">
        <f>IF(AO40&gt;16, IF(AN40&lt;=(AO6*10%),"CUMPLE","NO CUMPLE"),"CUMPLE")</f>
        <v>CUMPLE</v>
      </c>
      <c r="AS40" s="471"/>
      <c r="AT40" s="472"/>
      <c r="AU40" s="499" t="str">
        <f t="shared" ref="AU40:AU48" si="814">+IF(AS40&gt;0,AS40/AT40,"")</f>
        <v/>
      </c>
      <c r="AV40" s="474" t="str">
        <f>IFERROR(AU40/AR40,"")</f>
        <v/>
      </c>
      <c r="AW40" s="500" t="str">
        <f>IF(AT40&gt;16, IF(AS40&lt;=(AT6*10%),"CUMPLE","NO CUMPLE"),"CUMPLE")</f>
        <v>CUMPLE</v>
      </c>
      <c r="AX40" s="471"/>
      <c r="AY40" s="472"/>
      <c r="AZ40" s="499" t="str">
        <f t="shared" ref="AZ40:AZ48" si="815">+IF(AX40&gt;0,AX40/AY40,"")</f>
        <v/>
      </c>
      <c r="BA40" s="474" t="str">
        <f>IFERROR(AZ40/AW40,"")</f>
        <v/>
      </c>
      <c r="BB40" s="500" t="str">
        <f>IF(AY40&gt;16, IF(AX40&lt;=(AY6*10%),"CUMPLE","NO CUMPLE"),"CUMPLE")</f>
        <v>CUMPLE</v>
      </c>
      <c r="BC40" s="471"/>
      <c r="BD40" s="472"/>
      <c r="BE40" s="499" t="str">
        <f t="shared" ref="BE40:BE48" si="816">+IF(BC40&gt;0,BC40/BD40,"")</f>
        <v/>
      </c>
      <c r="BF40" s="474" t="str">
        <f>IFERROR(BE40/BB40,"")</f>
        <v/>
      </c>
      <c r="BG40" s="500" t="str">
        <f>IF(BD40&gt;16, IF(BC40&lt;=(BD6*10%),"CUMPLE","NO CUMPLE"),"CUMPLE")</f>
        <v>CUMPLE</v>
      </c>
      <c r="BH40" s="471"/>
      <c r="BI40" s="472"/>
      <c r="BJ40" s="499" t="str">
        <f t="shared" ref="BJ40:BJ48" si="817">+IF(BH40&gt;0,BH40/BI40,"")</f>
        <v/>
      </c>
      <c r="BK40" s="474" t="str">
        <f>IFERROR(BJ40/BG40,"")</f>
        <v/>
      </c>
      <c r="BL40" s="500" t="str">
        <f>IF(BI40&gt;16, IF(BH40&lt;=(BI6*10%),"CUMPLE","NO CUMPLE"),"CUMPLE")</f>
        <v>CUMPLE</v>
      </c>
      <c r="BM40" s="471"/>
      <c r="BN40" s="472"/>
      <c r="BO40" s="499" t="str">
        <f t="shared" ref="BO40:BO48" si="818">+IF(BM40&gt;0,BM40/BN40,"")</f>
        <v/>
      </c>
      <c r="BP40" s="474" t="str">
        <f>IFERROR(BO40/BL40,"")</f>
        <v/>
      </c>
      <c r="BQ40" s="500" t="str">
        <f>IF(BN40&gt;16, IF(BM40&lt;=(BN6*10%),"CUMPLE","NO CUMPLE"),"CUMPLE")</f>
        <v>CUMPLE</v>
      </c>
      <c r="BR40" s="471"/>
      <c r="BS40" s="472"/>
      <c r="BT40" s="499" t="str">
        <f t="shared" ref="BT40:BT48" si="819">+IF(BR40&gt;0,BR40/BS40,"")</f>
        <v/>
      </c>
      <c r="BU40" s="474" t="str">
        <f>IFERROR(BT40/BQ40,"")</f>
        <v/>
      </c>
      <c r="BV40" s="500" t="str">
        <f>IF(BS40&gt;16, IF(BR40&lt;=(BS6*10%),"CUMPLE","NO CUMPLE"),"CUMPLE")</f>
        <v>CUMPLE</v>
      </c>
      <c r="BW40" s="471"/>
      <c r="BX40" s="472"/>
      <c r="BY40" s="499" t="str">
        <f t="shared" ref="BY40:BY48" si="820">+IF(BW40&gt;0,BW40/BX40,"")</f>
        <v/>
      </c>
      <c r="BZ40" s="474" t="str">
        <f>IFERROR(BY40/BV40,"")</f>
        <v/>
      </c>
      <c r="CA40" s="500" t="str">
        <f>IF(BX40&gt;16, IF(BW40&lt;=(BX6*10%),"CUMPLE","NO CUMPLE"),"CUMPLE")</f>
        <v>CUMPLE</v>
      </c>
      <c r="CB40" s="471"/>
      <c r="CC40" s="472"/>
      <c r="CD40" s="499" t="str">
        <f t="shared" ref="CD40:CD48" si="821">+IF(CB40&gt;0,CB40/CC40,"")</f>
        <v/>
      </c>
      <c r="CE40" s="474" t="str">
        <f>IFERROR(CD40/CA40,"")</f>
        <v/>
      </c>
      <c r="CF40" s="500" t="str">
        <f>IF(CC40&gt;16, IF(CB40&lt;=(CC6*10%),"CUMPLE","NO CUMPLE"),"CUMPLE")</f>
        <v>CUMPLE</v>
      </c>
      <c r="CG40" s="471"/>
      <c r="CH40" s="472"/>
      <c r="CI40" s="499" t="str">
        <f t="shared" ref="CI40:CI48" si="822">+IF(CG40&gt;0,CG40/CH40,"")</f>
        <v/>
      </c>
      <c r="CJ40" s="474" t="str">
        <f>IFERROR(CI40/CF40,"")</f>
        <v/>
      </c>
      <c r="CK40" s="500" t="str">
        <f>IF(CH40&gt;16, IF(CG40&lt;=(CH6*10%),"CUMPLE","NO CUMPLE"),"CUMPLE")</f>
        <v>CUMPLE</v>
      </c>
      <c r="CL40" s="471"/>
      <c r="CM40" s="472"/>
      <c r="CN40" s="499" t="str">
        <f t="shared" ref="CN40:CN48" si="823">+IF(CL40&gt;0,CL40/CM40,"")</f>
        <v/>
      </c>
      <c r="CO40" s="474" t="str">
        <f>IFERROR(CN40/CK40,"")</f>
        <v/>
      </c>
      <c r="CP40" s="500" t="str">
        <f>IF(CM40&gt;16, IF(CL40&lt;=(CM6*10%),"CUMPLE","NO CUMPLE"),"CUMPLE")</f>
        <v>CUMPLE</v>
      </c>
      <c r="CQ40" s="471"/>
      <c r="CR40" s="472"/>
      <c r="CS40" s="499" t="str">
        <f t="shared" ref="CS40:CS48" si="824">+IF(CQ40&gt;0,CQ40/CR40,"")</f>
        <v/>
      </c>
      <c r="CT40" s="474" t="str">
        <f>IFERROR(CS40/CP40,"")</f>
        <v/>
      </c>
      <c r="CU40" s="500" t="str">
        <f>IF(CR40&gt;16, IF(CQ40&lt;=(CR6*10%),"CUMPLE","NO CUMPLE"),"CUMPLE")</f>
        <v>CUMPLE</v>
      </c>
      <c r="CV40" s="471"/>
      <c r="CW40" s="472"/>
      <c r="CX40" s="499" t="str">
        <f t="shared" ref="CX40:CX48" si="825">+IF(CV40&gt;0,CV40/CW40,"")</f>
        <v/>
      </c>
      <c r="CY40" s="474" t="str">
        <f>IFERROR(CX40/CU40,"")</f>
        <v/>
      </c>
      <c r="CZ40" s="500" t="str">
        <f>IF(CW40&gt;16, IF(CV40&lt;=(CW6*10%),"CUMPLE","NO CUMPLE"),"CUMPLE")</f>
        <v>CUMPLE</v>
      </c>
      <c r="DA40" s="471"/>
      <c r="DB40" s="472"/>
      <c r="DC40" s="499" t="str">
        <f t="shared" ref="DC40:DC48" si="826">+IF(DA40&gt;0,DA40/DB40,"")</f>
        <v/>
      </c>
      <c r="DD40" s="474" t="str">
        <f>IFERROR(DC40/CZ40,"")</f>
        <v/>
      </c>
      <c r="DE40" s="500" t="str">
        <f>IF(DB40&gt;16, IF(DA40&lt;=(DB6*10%),"CUMPLE","NO CUMPLE"),"CUMPLE")</f>
        <v>CUMPLE</v>
      </c>
      <c r="DF40" s="471"/>
      <c r="DG40" s="472"/>
      <c r="DH40" s="499" t="str">
        <f t="shared" ref="DH40:DH48" si="827">+IF(DF40&gt;0,DF40/DG40,"")</f>
        <v/>
      </c>
      <c r="DI40" s="474" t="str">
        <f>IFERROR(DH40/DE40,"")</f>
        <v/>
      </c>
      <c r="DJ40" s="500" t="str">
        <f>IF(DG40&gt;16, IF(DF40&lt;=(DG6*10%),"CUMPLE","NO CUMPLE"),"CUMPLE")</f>
        <v>CUMPLE</v>
      </c>
      <c r="DK40" s="471"/>
      <c r="DL40" s="472"/>
      <c r="DM40" s="499" t="str">
        <f t="shared" ref="DM40:DM48" si="828">+IF(DK40&gt;0,DK40/DL40,"")</f>
        <v/>
      </c>
      <c r="DN40" s="474" t="str">
        <f>IFERROR(DM40/DJ40,"")</f>
        <v/>
      </c>
      <c r="DO40" s="500" t="str">
        <f>IF(DL40&gt;16, IF(DK40&lt;=(DL6*10%),"CUMPLE","NO CUMPLE"),"CUMPLE")</f>
        <v>CUMPLE</v>
      </c>
      <c r="DP40" s="471"/>
      <c r="DQ40" s="472"/>
      <c r="DR40" s="499" t="str">
        <f t="shared" ref="DR40:DR48" si="829">+IF(DP40&gt;0,DP40/DQ40,"")</f>
        <v/>
      </c>
      <c r="DS40" s="474" t="str">
        <f>IFERROR(DR40/DO40,"")</f>
        <v/>
      </c>
      <c r="DT40" s="500" t="str">
        <f>IF(DQ40&gt;16, IF(DP40&lt;=(DQ6*10%),"CUMPLE","NO CUMPLE"),"CUMPLE")</f>
        <v>CUMPLE</v>
      </c>
      <c r="DU40" s="471"/>
      <c r="DV40" s="472"/>
      <c r="DW40" s="499" t="str">
        <f t="shared" ref="DW40:DW48" si="830">+IF(DU40&gt;0,DU40/DV40,"")</f>
        <v/>
      </c>
      <c r="DX40" s="474" t="str">
        <f>IFERROR(DW40/DT40,"")</f>
        <v/>
      </c>
      <c r="DY40" s="500" t="str">
        <f>IF(DV40&gt;16, IF(DU40&lt;=(DV6*10%),"CUMPLE","NO CUMPLE"),"CUMPLE")</f>
        <v>CUMPLE</v>
      </c>
      <c r="DZ40" s="471"/>
      <c r="EA40" s="472"/>
      <c r="EB40" s="499" t="str">
        <f t="shared" ref="EB40:EB48" si="831">+IF(DZ40&gt;0,DZ40/EA40,"")</f>
        <v/>
      </c>
      <c r="EC40" s="474" t="str">
        <f>IFERROR(EB40/DY40,"")</f>
        <v/>
      </c>
      <c r="ED40" s="500" t="str">
        <f>IF(EA40&gt;16, IF(DZ40&lt;=(EA6*10%),"CUMPLE","NO CUMPLE"),"CUMPLE")</f>
        <v>CUMPLE</v>
      </c>
      <c r="EE40" s="471"/>
      <c r="EF40" s="472"/>
      <c r="EG40" s="499" t="str">
        <f t="shared" ref="EG40:EG48" si="832">+IF(EE40&gt;0,EE40/EF40,"")</f>
        <v/>
      </c>
      <c r="EH40" s="474" t="str">
        <f>IFERROR(EG40/ED40,"")</f>
        <v/>
      </c>
      <c r="EI40" s="500" t="str">
        <f>IF(EF40&gt;16, IF(EE40&lt;=(EF6*10%),"CUMPLE","NO CUMPLE"),"CUMPLE")</f>
        <v>CUMPLE</v>
      </c>
      <c r="EJ40" s="471"/>
      <c r="EK40" s="472"/>
      <c r="EL40" s="499" t="str">
        <f t="shared" ref="EL40:EL48" si="833">+IF(EJ40&gt;0,EJ40/EK40,"")</f>
        <v/>
      </c>
      <c r="EM40" s="474" t="str">
        <f>IFERROR(EL40/EI40,"")</f>
        <v/>
      </c>
      <c r="EN40" s="500" t="str">
        <f>IF(EK40&gt;16, IF(EJ40&lt;=(EK6*10%),"CUMPLE","NO CUMPLE"),"CUMPLE")</f>
        <v>CUMPLE</v>
      </c>
      <c r="EO40" s="471"/>
      <c r="EP40" s="472"/>
      <c r="EQ40" s="499" t="str">
        <f t="shared" ref="EQ40:EQ48" si="834">+IF(EO40&gt;0,EO40/EP40,"")</f>
        <v/>
      </c>
      <c r="ER40" s="474" t="str">
        <f>IFERROR(EQ40/EN40,"")</f>
        <v/>
      </c>
      <c r="ES40" s="500" t="str">
        <f>IF(EP40&gt;16, IF(EO40&lt;=(EP6*10%),"CUMPLE","NO CUMPLE"),"CUMPLE")</f>
        <v>CUMPLE</v>
      </c>
      <c r="ET40" s="471"/>
      <c r="EU40" s="472"/>
      <c r="EV40" s="499" t="str">
        <f t="shared" ref="EV40:EV48" si="835">+IF(ET40&gt;0,ET40/EU40,"")</f>
        <v/>
      </c>
      <c r="EW40" s="474" t="str">
        <f>IFERROR(EV40/ES40,"")</f>
        <v/>
      </c>
      <c r="EX40" s="500" t="str">
        <f>IF(EU40&gt;16, IF(ET40&lt;=(EU6*10%),"CUMPLE","NO CUMPLE"),"CUMPLE")</f>
        <v>CUMPLE</v>
      </c>
      <c r="EY40" s="471"/>
      <c r="EZ40" s="472"/>
      <c r="FA40" s="499" t="str">
        <f t="shared" ref="FA40:FA48" si="836">+IF(EY40&gt;0,EY40/EZ40,"")</f>
        <v/>
      </c>
      <c r="FB40" s="474" t="str">
        <f>IFERROR(FA40/EX40,"")</f>
        <v/>
      </c>
      <c r="FC40" s="500" t="str">
        <f>IF(EZ40&gt;16, IF(EY40&lt;=(EZ6*10%),"CUMPLE","NO CUMPLE"),"CUMPLE")</f>
        <v>CUMPLE</v>
      </c>
      <c r="FD40" s="471"/>
      <c r="FE40" s="472"/>
      <c r="FF40" s="499" t="str">
        <f t="shared" ref="FF40:FF48" si="837">+IF(FD40&gt;0,FD40/FE40,"")</f>
        <v/>
      </c>
      <c r="FG40" s="474" t="str">
        <f>IFERROR(FF40/FC40,"")</f>
        <v/>
      </c>
      <c r="FH40" s="500" t="str">
        <f>IF(FE40&gt;16, IF(FD40&lt;=(FE6*10%),"CUMPLE","NO CUMPLE"),"CUMPLE")</f>
        <v>CUMPLE</v>
      </c>
      <c r="FI40" s="471"/>
      <c r="FJ40" s="472"/>
      <c r="FK40" s="499" t="str">
        <f t="shared" ref="FK40:FK48" si="838">+IF(FI40&gt;0,FI40/FJ40,"")</f>
        <v/>
      </c>
      <c r="FL40" s="474" t="str">
        <f>IFERROR(FK40/FH40,"")</f>
        <v/>
      </c>
      <c r="FM40" s="500" t="str">
        <f>IF(FJ40&gt;16, IF(FI40&lt;=(FJ6*10%),"CUMPLE","NO CUMPLE"),"CUMPLE")</f>
        <v>CUMPLE</v>
      </c>
      <c r="FN40" s="471"/>
      <c r="FO40" s="472"/>
      <c r="FP40" s="499" t="str">
        <f t="shared" ref="FP40:FP48" si="839">+IF(FN40&gt;0,FN40/FO40,"")</f>
        <v/>
      </c>
      <c r="FQ40" s="474" t="str">
        <f>IFERROR(FP40/FM40,"")</f>
        <v/>
      </c>
      <c r="FR40" s="500" t="str">
        <f>IF(FO40&gt;16, IF(FN40&lt;=(FO6*10%),"CUMPLE","NO CUMPLE"),"CUMPLE")</f>
        <v>CUMPLE</v>
      </c>
      <c r="FS40" s="471"/>
      <c r="FT40" s="472"/>
      <c r="FU40" s="499" t="str">
        <f t="shared" ref="FU40:FU48" si="840">+IF(FS40&gt;0,FS40/FT40,"")</f>
        <v/>
      </c>
      <c r="FV40" s="474" t="str">
        <f>IFERROR(FU40/FR40,"")</f>
        <v/>
      </c>
      <c r="FW40" s="500" t="str">
        <f>IF(FT40&gt;16, IF(FS40&lt;=(FT6*10%),"CUMPLE","NO CUMPLE"),"CUMPLE")</f>
        <v>CUMPLE</v>
      </c>
      <c r="FX40" s="471"/>
      <c r="FY40" s="472"/>
      <c r="FZ40" s="499" t="str">
        <f t="shared" ref="FZ40:FZ48" si="841">+IF(FX40&gt;0,FX40/FY40,"")</f>
        <v/>
      </c>
      <c r="GA40" s="474" t="str">
        <f>IFERROR(FZ40/FW40,"")</f>
        <v/>
      </c>
      <c r="GB40" s="500" t="str">
        <f>IF(FY40&gt;16, IF(FX40&lt;=(FY6*10%),"CUMPLE","NO CUMPLE"),"CUMPLE")</f>
        <v>CUMPLE</v>
      </c>
      <c r="GC40" s="471"/>
      <c r="GD40" s="472"/>
      <c r="GE40" s="499" t="str">
        <f t="shared" ref="GE40:GE48" si="842">+IF(GC40&gt;0,GC40/GD40,"")</f>
        <v/>
      </c>
      <c r="GF40" s="474" t="str">
        <f>IFERROR(GE40/GB40,"")</f>
        <v/>
      </c>
      <c r="GG40" s="500" t="str">
        <f>IF(GD40&gt;16, IF(GC40&lt;=(GD6*10%),"CUMPLE","NO CUMPLE"),"CUMPLE")</f>
        <v>CUMPLE</v>
      </c>
      <c r="GH40" s="471"/>
      <c r="GI40" s="472"/>
      <c r="GJ40" s="499" t="str">
        <f t="shared" ref="GJ40:GJ48" si="843">+IF(GH40&gt;0,GH40/GI40,"")</f>
        <v/>
      </c>
      <c r="GK40" s="474" t="str">
        <f>IFERROR(GJ40/GG40,"")</f>
        <v/>
      </c>
      <c r="GL40" s="500" t="str">
        <f>IF(GI40&gt;16, IF(GH40&lt;=(GI6*10%),"CUMPLE","NO CUMPLE"),"CUMPLE")</f>
        <v>CUMPLE</v>
      </c>
      <c r="GM40" s="471"/>
      <c r="GN40" s="472"/>
      <c r="GO40" s="499" t="str">
        <f t="shared" ref="GO40:GO48" si="844">+IF(GM40&gt;0,GM40/GN40,"")</f>
        <v/>
      </c>
      <c r="GP40" s="474" t="str">
        <f>IFERROR(GO40/GL40,"")</f>
        <v/>
      </c>
      <c r="GQ40" s="500" t="str">
        <f>IF(GN40&gt;16, IF(GM40&lt;=(GN6*10%),"CUMPLE","NO CUMPLE"),"CUMPLE")</f>
        <v>CUMPLE</v>
      </c>
      <c r="GR40" s="471"/>
      <c r="GS40" s="472"/>
      <c r="GT40" s="499" t="str">
        <f t="shared" ref="GT40:GT48" si="845">+IF(GR40&gt;0,GR40/GS40,"")</f>
        <v/>
      </c>
      <c r="GU40" s="474" t="str">
        <f>IFERROR(GT40/GQ40,"")</f>
        <v/>
      </c>
      <c r="GV40" s="500" t="str">
        <f>IF(GS40&gt;16, IF(GR40&lt;=(GS6*10%),"CUMPLE","NO CUMPLE"),"CUMPLE")</f>
        <v>CUMPLE</v>
      </c>
      <c r="GW40" s="471"/>
      <c r="GX40" s="472"/>
      <c r="GY40" s="499" t="str">
        <f t="shared" ref="GY40:GY48" si="846">+IF(GW40&gt;0,GW40/GX40,"")</f>
        <v/>
      </c>
      <c r="GZ40" s="474" t="str">
        <f>IFERROR(GY40/GV40,"")</f>
        <v/>
      </c>
      <c r="HA40" s="500" t="str">
        <f>IF(GX40&gt;16, IF(GW40&lt;=(GX6*10%),"CUMPLE","NO CUMPLE"),"CUMPLE")</f>
        <v>CUMPLE</v>
      </c>
      <c r="HB40" s="471"/>
      <c r="HC40" s="472"/>
      <c r="HD40" s="499" t="str">
        <f t="shared" ref="HD40:HD48" si="847">+IF(HB40&gt;0,HB40/HC40,"")</f>
        <v/>
      </c>
      <c r="HE40" s="474" t="str">
        <f>IFERROR(HD40/HA40,"")</f>
        <v/>
      </c>
      <c r="HF40" s="500" t="str">
        <f>IF(HC40&gt;16, IF(HB40&lt;=(HC6*10%),"CUMPLE","NO CUMPLE"),"CUMPLE")</f>
        <v>CUMPLE</v>
      </c>
      <c r="HG40" s="471"/>
      <c r="HH40" s="472"/>
      <c r="HI40" s="499" t="str">
        <f t="shared" ref="HI40:HI48" si="848">+IF(HG40&gt;0,HG40/HH40,"")</f>
        <v/>
      </c>
      <c r="HJ40" s="474" t="str">
        <f>IFERROR(HI40/HF40,"")</f>
        <v/>
      </c>
      <c r="HK40" s="500" t="str">
        <f>IF(HH40&gt;16, IF(HG40&lt;=(HH6*10%),"CUMPLE","NO CUMPLE"),"CUMPLE")</f>
        <v>CUMPLE</v>
      </c>
      <c r="HL40" s="471"/>
      <c r="HM40" s="472"/>
      <c r="HN40" s="499" t="str">
        <f t="shared" ref="HN40:HN48" si="849">+IF(HL40&gt;0,HL40/HM40,"")</f>
        <v/>
      </c>
      <c r="HO40" s="474" t="str">
        <f>IFERROR(HN40/HK40,"")</f>
        <v/>
      </c>
      <c r="HP40" s="500" t="str">
        <f>IF(HM40&gt;16, IF(HL40&lt;=(HM6*10%),"CUMPLE","NO CUMPLE"),"CUMPLE")</f>
        <v>CUMPLE</v>
      </c>
      <c r="HQ40" s="471"/>
      <c r="HR40" s="472"/>
      <c r="HS40" s="499" t="str">
        <f t="shared" ref="HS40:HS48" si="850">+IF(HQ40&gt;0,HQ40/HR40,"")</f>
        <v/>
      </c>
      <c r="HT40" s="474" t="str">
        <f>IFERROR(HS40/HP40,"")</f>
        <v/>
      </c>
      <c r="HU40" s="500" t="str">
        <f>IF(HR40&gt;16, IF(HQ40&lt;=(HR6*10%),"CUMPLE","NO CUMPLE"),"CUMPLE")</f>
        <v>CUMPLE</v>
      </c>
      <c r="HV40" s="471"/>
      <c r="HW40" s="472"/>
      <c r="HX40" s="499" t="str">
        <f t="shared" ref="HX40:HX48" si="851">+IF(HV40&gt;0,HV40/HW40,"")</f>
        <v/>
      </c>
      <c r="HY40" s="474" t="str">
        <f>IFERROR(HX40/HU40,"")</f>
        <v/>
      </c>
      <c r="HZ40" s="500" t="str">
        <f>IF(HW40&gt;16, IF(HV40&lt;=(HW6*10%),"CUMPLE","NO CUMPLE"),"CUMPLE")</f>
        <v>CUMPLE</v>
      </c>
      <c r="IA40" s="471"/>
      <c r="IB40" s="472"/>
      <c r="IC40" s="499" t="str">
        <f t="shared" ref="IC40:IC48" si="852">+IF(IA40&gt;0,IA40/IB40,"")</f>
        <v/>
      </c>
      <c r="ID40" s="474" t="str">
        <f>IFERROR(IC40/HZ40,"")</f>
        <v/>
      </c>
      <c r="IE40" s="500" t="str">
        <f>IF(IB40&gt;16, IF(IA40&lt;=(IB6*10%),"CUMPLE","NO CUMPLE"),"CUMPLE")</f>
        <v>CUMPLE</v>
      </c>
      <c r="IF40" s="471"/>
      <c r="IG40" s="472"/>
      <c r="IH40" s="499" t="str">
        <f t="shared" ref="IH40:IH48" si="853">+IF(IF40&gt;0,IF40/IG40,"")</f>
        <v/>
      </c>
      <c r="II40" s="474" t="str">
        <f>IFERROR(IH40/IE40,"")</f>
        <v/>
      </c>
      <c r="IJ40" s="500" t="str">
        <f>IF(IG40&gt;16, IF(IF40&lt;=(IG6*10%),"CUMPLE","NO CUMPLE"),"CUMPLE")</f>
        <v>CUMPLE</v>
      </c>
      <c r="IK40" s="471"/>
      <c r="IL40" s="472"/>
      <c r="IM40" s="499" t="str">
        <f t="shared" ref="IM40:IM48" si="854">+IF(IK40&gt;0,IK40/IL40,"")</f>
        <v/>
      </c>
      <c r="IN40" s="474" t="str">
        <f>IFERROR(IM40/IJ40,"")</f>
        <v/>
      </c>
      <c r="IO40" s="500" t="str">
        <f>IF(IL40&gt;16, IF(IK40&lt;=(IL6*10%),"CUMPLE","NO CUMPLE"),"CUMPLE")</f>
        <v>CUMPLE</v>
      </c>
      <c r="IP40" s="471"/>
      <c r="IQ40" s="472"/>
      <c r="IR40" s="499" t="str">
        <f t="shared" ref="IR40:IR48" si="855">+IF(IP40&gt;0,IP40/IQ40,"")</f>
        <v/>
      </c>
      <c r="IS40" s="474" t="str">
        <f>IFERROR(IR40/IO40,"")</f>
        <v/>
      </c>
      <c r="IT40" s="500" t="str">
        <f>IF(IQ40&gt;16, IF(IP40&lt;=(IQ6*10%),"CUMPLE","NO CUMPLE"),"CUMPLE")</f>
        <v>CUMPLE</v>
      </c>
      <c r="IU40" s="471"/>
      <c r="IV40" s="472"/>
      <c r="IW40" s="499" t="str">
        <f t="shared" ref="IW40:IW48" si="856">+IF(IU40&gt;0,IU40/IV40,"")</f>
        <v/>
      </c>
      <c r="IX40" s="474" t="str">
        <f>IFERROR(IW40/IT40,"")</f>
        <v/>
      </c>
      <c r="IY40" s="500" t="str">
        <f>IF(IV40&gt;16, IF(IU40&lt;=(IV6*10%),"CUMPLE","NO CUMPLE"),"CUMPLE")</f>
        <v>CUMPLE</v>
      </c>
      <c r="IZ40" s="471"/>
      <c r="JA40" s="472"/>
      <c r="JB40" s="499" t="str">
        <f t="shared" ref="JB40:JB48" si="857">+IF(IZ40&gt;0,IZ40/JA40,"")</f>
        <v/>
      </c>
      <c r="JC40" s="474" t="str">
        <f>IFERROR(JB40/IY40,"")</f>
        <v/>
      </c>
      <c r="JD40" s="500" t="str">
        <f>IF(JA40&gt;16, IF(IZ40&lt;=(JA6*10%),"CUMPLE","NO CUMPLE"),"CUMPLE")</f>
        <v>CUMPLE</v>
      </c>
      <c r="JE40" s="471"/>
      <c r="JF40" s="472"/>
      <c r="JG40" s="499" t="str">
        <f t="shared" ref="JG40:JG48" si="858">+IF(JE40&gt;0,JE40/JF40,"")</f>
        <v/>
      </c>
      <c r="JH40" s="474" t="str">
        <f>IFERROR(JG40/JD40,"")</f>
        <v/>
      </c>
      <c r="JI40" s="500" t="str">
        <f>IF(JF40&gt;16, IF(JE40&lt;=(JF6*10%),"CUMPLE","NO CUMPLE"),"CUMPLE")</f>
        <v>CUMPLE</v>
      </c>
      <c r="JJ40" s="471"/>
      <c r="JK40" s="472"/>
      <c r="JL40" s="499" t="str">
        <f t="shared" ref="JL40:JL48" si="859">+IF(JJ40&gt;0,JJ40/JK40,"")</f>
        <v/>
      </c>
      <c r="JM40" s="474" t="str">
        <f>IFERROR(JL40/JI40,"")</f>
        <v/>
      </c>
      <c r="JN40" s="500" t="str">
        <f>IF(JK40&gt;16, IF(JJ40&lt;=(JK6*10%),"CUMPLE","NO CUMPLE"),"CUMPLE")</f>
        <v>CUMPLE</v>
      </c>
      <c r="JO40" s="471"/>
      <c r="JP40" s="472"/>
      <c r="JQ40" s="499" t="str">
        <f t="shared" ref="JQ40:JQ48" si="860">+IF(JO40&gt;0,JO40/JP40,"")</f>
        <v/>
      </c>
      <c r="JR40" s="474" t="str">
        <f>IFERROR(JQ40/JN40,"")</f>
        <v/>
      </c>
      <c r="JS40" s="500" t="str">
        <f>IF(JP40&gt;16, IF(JO40&lt;=(JP6*10%),"CUMPLE","NO CUMPLE"),"CUMPLE")</f>
        <v>CUMPLE</v>
      </c>
      <c r="JT40" s="471"/>
      <c r="JU40" s="472"/>
      <c r="JV40" s="499" t="str">
        <f t="shared" ref="JV40:JV48" si="861">+IF(JT40&gt;0,JT40/JU40,"")</f>
        <v/>
      </c>
      <c r="JW40" s="474" t="str">
        <f>IFERROR(JV40/JS40,"")</f>
        <v/>
      </c>
      <c r="JX40" s="500" t="str">
        <f>IF(JU40&gt;16, IF(JT40&lt;=(JU6*10%),"CUMPLE","NO CUMPLE"),"CUMPLE")</f>
        <v>CUMPLE</v>
      </c>
      <c r="JY40" s="471"/>
      <c r="JZ40" s="472"/>
      <c r="KA40" s="499" t="str">
        <f t="shared" ref="KA40:KA48" si="862">+IF(JY40&gt;0,JY40/JZ40,"")</f>
        <v/>
      </c>
      <c r="KB40" s="474" t="str">
        <f>IFERROR(KA40/JX40,"")</f>
        <v/>
      </c>
      <c r="KC40" s="500" t="str">
        <f>IF(JZ40&gt;16, IF(JY40&lt;=(JZ6*10%),"CUMPLE","NO CUMPLE"),"CUMPLE")</f>
        <v>CUMPLE</v>
      </c>
      <c r="KD40" s="471"/>
      <c r="KE40" s="472"/>
      <c r="KF40" s="499" t="str">
        <f t="shared" ref="KF40:KF48" si="863">+IF(KD40&gt;0,KD40/KE40,"")</f>
        <v/>
      </c>
      <c r="KG40" s="474" t="str">
        <f>IFERROR(KF40/KC40,"")</f>
        <v/>
      </c>
      <c r="KH40" s="500" t="str">
        <f>IF(KE40&gt;16, IF(KD40&lt;=(KE6*10%),"CUMPLE","NO CUMPLE"),"CUMPLE")</f>
        <v>CUMPLE</v>
      </c>
      <c r="KI40" s="471"/>
      <c r="KJ40" s="472"/>
      <c r="KK40" s="499" t="str">
        <f t="shared" ref="KK40:KK48" si="864">+IF(KI40&gt;0,KI40/KJ40,"")</f>
        <v/>
      </c>
      <c r="KL40" s="474" t="str">
        <f>IFERROR(KK40/KH40,"")</f>
        <v/>
      </c>
      <c r="KM40" s="500" t="str">
        <f>IF(KJ40&gt;16, IF(KI40&lt;=(KJ6*10%),"CUMPLE","NO CUMPLE"),"CUMPLE")</f>
        <v>CUMPLE</v>
      </c>
      <c r="KN40" s="471"/>
      <c r="KO40" s="472"/>
      <c r="KP40" s="499" t="str">
        <f t="shared" ref="KP40:KP48" si="865">+IF(KN40&gt;0,KN40/KO40,"")</f>
        <v/>
      </c>
      <c r="KQ40" s="474" t="str">
        <f>IFERROR(KP40/KM40,"")</f>
        <v/>
      </c>
      <c r="KR40" s="500" t="str">
        <f>IF(KO40&gt;16, IF(KN40&lt;=(KO6*10%),"CUMPLE","NO CUMPLE"),"CUMPLE")</f>
        <v>CUMPLE</v>
      </c>
      <c r="KS40" s="471"/>
      <c r="KT40" s="472"/>
      <c r="KU40" s="499" t="str">
        <f t="shared" ref="KU40:KU48" si="866">+IF(KS40&gt;0,KS40/KT40,"")</f>
        <v/>
      </c>
      <c r="KV40" s="474" t="str">
        <f>IFERROR(KU40/KR40,"")</f>
        <v/>
      </c>
      <c r="KW40" s="500" t="str">
        <f>IF(KT40&gt;16, IF(KS40&lt;=(KT6*10%),"CUMPLE","NO CUMPLE"),"CUMPLE")</f>
        <v>CUMPLE</v>
      </c>
      <c r="KX40" s="471"/>
      <c r="KY40" s="472"/>
      <c r="KZ40" s="499" t="str">
        <f t="shared" ref="KZ40:KZ48" si="867">+IF(KX40&gt;0,KX40/KY40,"")</f>
        <v/>
      </c>
      <c r="LA40" s="474" t="str">
        <f>IFERROR(KZ40/KW40,"")</f>
        <v/>
      </c>
      <c r="LB40" s="500" t="str">
        <f>IF(KY40&gt;16, IF(KX40&lt;=(KY6*10%),"CUMPLE","NO CUMPLE"),"CUMPLE")</f>
        <v>CUMPLE</v>
      </c>
      <c r="LC40" s="471"/>
      <c r="LD40" s="472"/>
      <c r="LE40" s="499" t="str">
        <f t="shared" ref="LE40:LE48" si="868">+IF(LC40&gt;0,LC40/LD40,"")</f>
        <v/>
      </c>
      <c r="LF40" s="474" t="str">
        <f>IFERROR(LE40/LB40,"")</f>
        <v/>
      </c>
      <c r="LG40" s="500" t="str">
        <f>IF(LD40&gt;16, IF(LC40&lt;=(LD6*10%),"CUMPLE","NO CUMPLE"),"CUMPLE")</f>
        <v>CUMPLE</v>
      </c>
      <c r="LH40" s="471"/>
      <c r="LI40" s="472"/>
      <c r="LJ40" s="499" t="str">
        <f t="shared" ref="LJ40:LJ48" si="869">+IF(LH40&gt;0,LH40/LI40,"")</f>
        <v/>
      </c>
      <c r="LK40" s="474" t="str">
        <f>IFERROR(LJ40/LG40,"")</f>
        <v/>
      </c>
      <c r="LL40" s="500" t="str">
        <f>IF(LI40&gt;16, IF(LH40&lt;=(LI6*10%),"CUMPLE","NO CUMPLE"),"CUMPLE")</f>
        <v>CUMPLE</v>
      </c>
      <c r="LM40" s="471"/>
      <c r="LN40" s="472"/>
      <c r="LO40" s="499" t="str">
        <f t="shared" ref="LO40:LO48" si="870">+IF(LM40&gt;0,LM40/LN40,"")</f>
        <v/>
      </c>
      <c r="LP40" s="474" t="str">
        <f>IFERROR(LO40/LL40,"")</f>
        <v/>
      </c>
      <c r="LQ40" s="500" t="str">
        <f>IF(LN40&gt;16, IF(LM40&lt;=(LN6*10%),"CUMPLE","NO CUMPLE"),"CUMPLE")</f>
        <v>CUMPLE</v>
      </c>
      <c r="LR40" s="471"/>
      <c r="LS40" s="472"/>
      <c r="LT40" s="499" t="str">
        <f t="shared" ref="LT40:LT48" si="871">+IF(LR40&gt;0,LR40/LS40,"")</f>
        <v/>
      </c>
      <c r="LU40" s="474" t="str">
        <f>IFERROR(LT40/LQ40,"")</f>
        <v/>
      </c>
      <c r="LV40" s="500" t="str">
        <f>IF(LS40&gt;16, IF(LR40&lt;=(LS6*10%),"CUMPLE","NO CUMPLE"),"CUMPLE")</f>
        <v>CUMPLE</v>
      </c>
      <c r="LW40" s="471"/>
      <c r="LX40" s="472"/>
      <c r="LY40" s="499" t="str">
        <f t="shared" ref="LY40:LY48" si="872">+IF(LW40&gt;0,LW40/LX40,"")</f>
        <v/>
      </c>
      <c r="LZ40" s="474" t="str">
        <f>IFERROR(LY40/LV40,"")</f>
        <v/>
      </c>
      <c r="MA40" s="500" t="str">
        <f>IF(LX40&gt;16, IF(LW40&lt;=(LX6*10%),"CUMPLE","NO CUMPLE"),"CUMPLE")</f>
        <v>CUMPLE</v>
      </c>
      <c r="MB40" s="471"/>
      <c r="MC40" s="472"/>
      <c r="MD40" s="499" t="str">
        <f t="shared" ref="MD40:MD48" si="873">+IF(MB40&gt;0,MB40/MC40,"")</f>
        <v/>
      </c>
      <c r="ME40" s="474" t="str">
        <f>IFERROR(MD40/MA40,"")</f>
        <v/>
      </c>
      <c r="MF40" s="500" t="str">
        <f>IF(MC40&gt;16, IF(MB40&lt;=(MC6*10%),"CUMPLE","NO CUMPLE"),"CUMPLE")</f>
        <v>CUMPLE</v>
      </c>
      <c r="MG40" s="471"/>
      <c r="MH40" s="472"/>
      <c r="MI40" s="499" t="str">
        <f t="shared" ref="MI40:MI48" si="874">+IF(MG40&gt;0,MG40/MH40,"")</f>
        <v/>
      </c>
      <c r="MJ40" s="474" t="str">
        <f>IFERROR(MI40/MF40,"")</f>
        <v/>
      </c>
      <c r="MK40" s="500" t="str">
        <f>IF(MH40&gt;16, IF(MG40&lt;=(MH6*10%),"CUMPLE","NO CUMPLE"),"CUMPLE")</f>
        <v>CUMPLE</v>
      </c>
      <c r="ML40" s="471"/>
      <c r="MM40" s="472"/>
      <c r="MN40" s="499" t="str">
        <f t="shared" ref="MN40:MN48" si="875">+IF(ML40&gt;0,ML40/MM40,"")</f>
        <v/>
      </c>
      <c r="MO40" s="474" t="str">
        <f>IFERROR(MN40/MK40,"")</f>
        <v/>
      </c>
      <c r="MP40" s="500" t="str">
        <f>IF(MM40&gt;16, IF(ML40&lt;=(MM6*10%),"CUMPLE","NO CUMPLE"),"CUMPLE")</f>
        <v>CUMPLE</v>
      </c>
      <c r="MQ40" s="471"/>
      <c r="MR40" s="472"/>
      <c r="MS40" s="499" t="str">
        <f t="shared" ref="MS40:MS48" si="876">+IF(MQ40&gt;0,MQ40/MR40,"")</f>
        <v/>
      </c>
      <c r="MT40" s="474" t="str">
        <f>IFERROR(MS40/MP40,"")</f>
        <v/>
      </c>
      <c r="MU40" s="500" t="str">
        <f>IF(MR40&gt;16, IF(MQ40&lt;=(MR6*10%),"CUMPLE","NO CUMPLE"),"CUMPLE")</f>
        <v>CUMPLE</v>
      </c>
      <c r="MV40" s="471"/>
      <c r="MW40" s="472"/>
      <c r="MX40" s="499" t="str">
        <f t="shared" ref="MX40:MX48" si="877">+IF(MV40&gt;0,MV40/MW40,"")</f>
        <v/>
      </c>
      <c r="MY40" s="474" t="str">
        <f>IFERROR(MX40/MU40,"")</f>
        <v/>
      </c>
      <c r="MZ40" s="500" t="str">
        <f>IF(MW40&gt;16, IF(MV40&lt;=(MW6*10%),"CUMPLE","NO CUMPLE"),"CUMPLE")</f>
        <v>CUMPLE</v>
      </c>
      <c r="NA40" s="471"/>
      <c r="NB40" s="472"/>
      <c r="NC40" s="499" t="str">
        <f t="shared" ref="NC40:NC48" si="878">+IF(NA40&gt;0,NA40/NB40,"")</f>
        <v/>
      </c>
      <c r="ND40" s="474" t="str">
        <f>IFERROR(NC40/MZ40,"")</f>
        <v/>
      </c>
      <c r="NE40" s="500" t="str">
        <f>IF(NB40&gt;16, IF(NA40&lt;=(NB6*10%),"CUMPLE","NO CUMPLE"),"CUMPLE")</f>
        <v>CUMPLE</v>
      </c>
      <c r="NF40" s="471"/>
      <c r="NG40" s="472"/>
      <c r="NH40" s="499" t="str">
        <f t="shared" ref="NH40:NH48" si="879">+IF(NF40&gt;0,NF40/NG40,"")</f>
        <v/>
      </c>
      <c r="NI40" s="474" t="str">
        <f>IFERROR(NH40/NE40,"")</f>
        <v/>
      </c>
      <c r="NJ40" s="500" t="str">
        <f>IF(NG40&gt;16, IF(NF40&lt;=(NG6*10%),"CUMPLE","NO CUMPLE"),"CUMPLE")</f>
        <v>CUMPLE</v>
      </c>
      <c r="NK40" s="471"/>
      <c r="NL40" s="472"/>
      <c r="NM40" s="499" t="str">
        <f t="shared" ref="NM40:NM48" si="880">+IF(NK40&gt;0,NK40/NL40,"")</f>
        <v/>
      </c>
      <c r="NN40" s="474" t="str">
        <f>IFERROR(NM40/NJ40,"")</f>
        <v/>
      </c>
      <c r="NO40" s="500" t="str">
        <f>IF(NL40&gt;16, IF(NK40&lt;=(NL6*10%),"CUMPLE","NO CUMPLE"),"CUMPLE")</f>
        <v>CUMPLE</v>
      </c>
      <c r="NP40" s="471"/>
      <c r="NQ40" s="472"/>
      <c r="NR40" s="499" t="str">
        <f t="shared" ref="NR40:NR48" si="881">+IF(NP40&gt;0,NP40/NQ40,"")</f>
        <v/>
      </c>
      <c r="NS40" s="474" t="str">
        <f>IFERROR(NR40/NO40,"")</f>
        <v/>
      </c>
      <c r="NT40" s="500" t="str">
        <f>IF(NQ40&gt;16, IF(NP40&lt;=(NQ6*10%),"CUMPLE","NO CUMPLE"),"CUMPLE")</f>
        <v>CUMPLE</v>
      </c>
      <c r="NU40" s="471"/>
      <c r="NV40" s="472"/>
      <c r="NW40" s="499" t="str">
        <f t="shared" ref="NW40:NW48" si="882">+IF(NU40&gt;0,NU40/NV40,"")</f>
        <v/>
      </c>
      <c r="NX40" s="474" t="str">
        <f>IFERROR(NW40/NT40,"")</f>
        <v/>
      </c>
      <c r="NY40" s="500" t="str">
        <f>IF(NV40&gt;16, IF(NU40&lt;=(NV6*10%),"CUMPLE","NO CUMPLE"),"CUMPLE")</f>
        <v>CUMPLE</v>
      </c>
      <c r="NZ40" s="471"/>
      <c r="OA40" s="472"/>
      <c r="OB40" s="499" t="str">
        <f t="shared" ref="OB40:OB48" si="883">+IF(NZ40&gt;0,NZ40/OA40,"")</f>
        <v/>
      </c>
      <c r="OC40" s="474" t="str">
        <f>IFERROR(OB40/NY40,"")</f>
        <v/>
      </c>
      <c r="OD40" s="500" t="str">
        <f>IF(OA40&gt;16, IF(NZ40&lt;=(OA6*10%),"CUMPLE","NO CUMPLE"),"CUMPLE")</f>
        <v>CUMPLE</v>
      </c>
      <c r="OE40" s="471"/>
      <c r="OF40" s="472"/>
      <c r="OG40" s="499" t="str">
        <f t="shared" ref="OG40:OG48" si="884">+IF(OE40&gt;0,OE40/OF40,"")</f>
        <v/>
      </c>
      <c r="OH40" s="474" t="str">
        <f>IFERROR(OG40/OD40,"")</f>
        <v/>
      </c>
      <c r="OI40" s="500" t="str">
        <f>IF(OF40&gt;16, IF(OE40&lt;=(OF6*10%),"CUMPLE","NO CUMPLE"),"CUMPLE")</f>
        <v>CUMPLE</v>
      </c>
      <c r="OJ40" s="471"/>
      <c r="OK40" s="472"/>
      <c r="OL40" s="499" t="str">
        <f t="shared" ref="OL40:OL48" si="885">+IF(OJ40&gt;0,OJ40/OK40,"")</f>
        <v/>
      </c>
      <c r="OM40" s="474" t="str">
        <f>IFERROR(OL40/OI40,"")</f>
        <v/>
      </c>
      <c r="ON40" s="500" t="str">
        <f>IF(OK40&gt;16, IF(OJ40&lt;=(OK6*10%),"CUMPLE","NO CUMPLE"),"CUMPLE")</f>
        <v>CUMPLE</v>
      </c>
      <c r="OO40" s="471"/>
      <c r="OP40" s="472"/>
      <c r="OQ40" s="499" t="str">
        <f t="shared" ref="OQ40:OQ48" si="886">+IF(OO40&gt;0,OO40/OP40,"")</f>
        <v/>
      </c>
      <c r="OR40" s="474" t="str">
        <f>IFERROR(OQ40/ON40,"")</f>
        <v/>
      </c>
      <c r="OS40" s="500" t="str">
        <f>IF(OP40&gt;16, IF(OO40&lt;=(OP6*10%),"CUMPLE","NO CUMPLE"),"CUMPLE")</f>
        <v>CUMPLE</v>
      </c>
      <c r="OT40" s="471"/>
      <c r="OU40" s="472"/>
      <c r="OV40" s="499" t="str">
        <f t="shared" ref="OV40:OV48" si="887">+IF(OT40&gt;0,OT40/OU40,"")</f>
        <v/>
      </c>
      <c r="OW40" s="474" t="str">
        <f>IFERROR(OV40/OS40,"")</f>
        <v/>
      </c>
      <c r="OX40" s="500" t="str">
        <f>IF(OU40&gt;16, IF(OT40&lt;=(OU6*10%),"CUMPLE","NO CUMPLE"),"CUMPLE")</f>
        <v>CUMPLE</v>
      </c>
      <c r="OY40" s="471"/>
      <c r="OZ40" s="472"/>
      <c r="PA40" s="499" t="str">
        <f t="shared" ref="PA40:PA48" si="888">+IF(OY40&gt;0,OY40/OZ40,"")</f>
        <v/>
      </c>
      <c r="PB40" s="474" t="str">
        <f>IFERROR(PA40/OX40,"")</f>
        <v/>
      </c>
      <c r="PC40" s="500" t="str">
        <f>IF(OZ40&gt;16, IF(OY40&lt;=(OZ6*10%),"CUMPLE","NO CUMPLE"),"CUMPLE")</f>
        <v>CUMPLE</v>
      </c>
      <c r="PD40" s="471"/>
      <c r="PE40" s="472"/>
      <c r="PF40" s="499" t="str">
        <f t="shared" ref="PF40:PF48" si="889">+IF(PD40&gt;0,PD40/PE40,"")</f>
        <v/>
      </c>
      <c r="PG40" s="474" t="str">
        <f>IFERROR(PF40/PC40,"")</f>
        <v/>
      </c>
      <c r="PH40" s="500" t="str">
        <f>IF(PE40&gt;16, IF(PD40&lt;=(PE6*10%),"CUMPLE","NO CUMPLE"),"CUMPLE")</f>
        <v>CUMPLE</v>
      </c>
      <c r="PI40" s="471"/>
      <c r="PJ40" s="472"/>
      <c r="PK40" s="499" t="str">
        <f t="shared" ref="PK40:PK48" si="890">+IF(PI40&gt;0,PI40/PJ40,"")</f>
        <v/>
      </c>
      <c r="PL40" s="474" t="str">
        <f>IFERROR(PK40/PH40,"")</f>
        <v/>
      </c>
      <c r="PM40" s="500" t="str">
        <f>IF(PJ40&gt;16, IF(PI40&lt;=(PJ6*10%),"CUMPLE","NO CUMPLE"),"CUMPLE")</f>
        <v>CUMPLE</v>
      </c>
      <c r="PN40" s="471"/>
      <c r="PO40" s="472"/>
      <c r="PP40" s="499" t="str">
        <f t="shared" ref="PP40:PP48" si="891">+IF(PN40&gt;0,PN40/PO40,"")</f>
        <v/>
      </c>
      <c r="PQ40" s="474" t="str">
        <f>IFERROR(PP40/PM40,"")</f>
        <v/>
      </c>
      <c r="PR40" s="500" t="str">
        <f>IF(PO40&gt;16, IF(PN40&lt;=(PO6*10%),"CUMPLE","NO CUMPLE"),"CUMPLE")</f>
        <v>CUMPLE</v>
      </c>
      <c r="PS40" s="471"/>
      <c r="PT40" s="472"/>
      <c r="PU40" s="499" t="str">
        <f t="shared" ref="PU40:PU48" si="892">+IF(PS40&gt;0,PS40/PT40,"")</f>
        <v/>
      </c>
      <c r="PV40" s="474" t="str">
        <f>IFERROR(PU40/PR40,"")</f>
        <v/>
      </c>
      <c r="PW40" s="500" t="str">
        <f>IF(PT40&gt;16, IF(PS40&lt;=(PT6*10%),"CUMPLE","NO CUMPLE"),"CUMPLE")</f>
        <v>CUMPLE</v>
      </c>
      <c r="PX40" s="471"/>
      <c r="PY40" s="472"/>
      <c r="PZ40" s="499" t="str">
        <f t="shared" ref="PZ40:PZ48" si="893">+IF(PX40&gt;0,PX40/PY40,"")</f>
        <v/>
      </c>
      <c r="QA40" s="474" t="str">
        <f>IFERROR(PZ40/PW40,"")</f>
        <v/>
      </c>
      <c r="QB40" s="500" t="str">
        <f>IF(PY40&gt;16, IF(PX40&lt;=(PY6*10%),"CUMPLE","NO CUMPLE"),"CUMPLE")</f>
        <v>CUMPLE</v>
      </c>
      <c r="QC40" s="471"/>
      <c r="QD40" s="472"/>
      <c r="QE40" s="499" t="str">
        <f t="shared" ref="QE40:QE48" si="894">+IF(QC40&gt;0,QC40/QD40,"")</f>
        <v/>
      </c>
      <c r="QF40" s="474" t="str">
        <f>IFERROR(QE40/QB40,"")</f>
        <v/>
      </c>
      <c r="QG40" s="500" t="str">
        <f>IF(QD40&gt;16, IF(QC40&lt;=(QD6*10%),"CUMPLE","NO CUMPLE"),"CUMPLE")</f>
        <v>CUMPLE</v>
      </c>
      <c r="QH40" s="471"/>
      <c r="QI40" s="472"/>
      <c r="QJ40" s="499" t="str">
        <f t="shared" ref="QJ40:QJ48" si="895">+IF(QH40&gt;0,QH40/QI40,"")</f>
        <v/>
      </c>
      <c r="QK40" s="474" t="str">
        <f>IFERROR(QJ40/QG40,"")</f>
        <v/>
      </c>
      <c r="QL40" s="500" t="str">
        <f>IF(QI40&gt;16, IF(QH40&lt;=(QI6*10%),"CUMPLE","NO CUMPLE"),"CUMPLE")</f>
        <v>CUMPLE</v>
      </c>
      <c r="QM40" s="474"/>
    </row>
    <row r="41" spans="1:455" ht="90.75" customHeight="1">
      <c r="A41" s="953" t="s">
        <v>421</v>
      </c>
      <c r="B41" s="468" t="s">
        <v>721</v>
      </c>
      <c r="C41" s="469" t="s">
        <v>419</v>
      </c>
      <c r="D41" s="470">
        <v>245600</v>
      </c>
      <c r="E41" s="471"/>
      <c r="F41" s="472"/>
      <c r="G41" s="497" t="str">
        <f t="shared" si="270"/>
        <v/>
      </c>
      <c r="H41" s="474" t="str">
        <f t="shared" si="271"/>
        <v/>
      </c>
      <c r="I41" s="475" t="str">
        <f t="shared" ref="I41:I48" si="896">IF(E41&gt;0,IF(G41&lt;=$D41,"CUMPLE","NO CUMPLE"),"")</f>
        <v/>
      </c>
      <c r="J41" s="471"/>
      <c r="K41" s="472"/>
      <c r="L41" s="497" t="str">
        <f t="shared" si="807"/>
        <v/>
      </c>
      <c r="M41" s="474" t="str">
        <f>IFERROR(L41/I41,"")</f>
        <v/>
      </c>
      <c r="N41" s="475" t="str">
        <f t="shared" ref="N41:N48" si="897">IF(J41&gt;0,IF(L41&lt;=$D41,"CUMPLE","NO CUMPLE"),"")</f>
        <v/>
      </c>
      <c r="O41" s="471"/>
      <c r="P41" s="472"/>
      <c r="Q41" s="497" t="str">
        <f t="shared" si="808"/>
        <v/>
      </c>
      <c r="R41" s="474" t="str">
        <f>IFERROR(Q41/N41,"")</f>
        <v/>
      </c>
      <c r="S41" s="475" t="str">
        <f t="shared" ref="S41:S48" si="898">IF(O41&gt;0,IF(Q41&lt;=$D41,"CUMPLE","NO CUMPLE"),"")</f>
        <v/>
      </c>
      <c r="T41" s="471"/>
      <c r="U41" s="472"/>
      <c r="V41" s="497" t="str">
        <f t="shared" si="809"/>
        <v/>
      </c>
      <c r="W41" s="474" t="str">
        <f>IFERROR(V41/S41,"")</f>
        <v/>
      </c>
      <c r="X41" s="475" t="str">
        <f t="shared" ref="X41:X48" si="899">IF(T41&gt;0,IF(V41&lt;=$D41,"CUMPLE","NO CUMPLE"),"")</f>
        <v/>
      </c>
      <c r="Y41" s="471"/>
      <c r="Z41" s="472"/>
      <c r="AA41" s="497" t="str">
        <f t="shared" si="810"/>
        <v/>
      </c>
      <c r="AB41" s="474" t="str">
        <f>IFERROR(AA41/X41,"")</f>
        <v/>
      </c>
      <c r="AC41" s="475" t="str">
        <f t="shared" ref="AC41:AC48" si="900">IF(Y41&gt;0,IF(AA41&lt;=$D41,"CUMPLE","NO CUMPLE"),"")</f>
        <v/>
      </c>
      <c r="AD41" s="471"/>
      <c r="AE41" s="472"/>
      <c r="AF41" s="497" t="str">
        <f t="shared" si="811"/>
        <v/>
      </c>
      <c r="AG41" s="474" t="str">
        <f>IFERROR(AF41/AC41,"")</f>
        <v/>
      </c>
      <c r="AH41" s="475" t="str">
        <f t="shared" ref="AH41:AH48" si="901">IF(AD41&gt;0,IF(AF41&lt;=$D41,"CUMPLE","NO CUMPLE"),"")</f>
        <v/>
      </c>
      <c r="AI41" s="471"/>
      <c r="AJ41" s="472"/>
      <c r="AK41" s="497" t="str">
        <f t="shared" si="812"/>
        <v/>
      </c>
      <c r="AL41" s="474" t="str">
        <f>IFERROR(AK41/AH41,"")</f>
        <v/>
      </c>
      <c r="AM41" s="475" t="str">
        <f t="shared" ref="AM41:AM48" si="902">IF(AI41&gt;0,IF(AK41&lt;=$D41,"CUMPLE","NO CUMPLE"),"")</f>
        <v/>
      </c>
      <c r="AN41" s="471"/>
      <c r="AO41" s="472"/>
      <c r="AP41" s="497" t="str">
        <f t="shared" si="813"/>
        <v/>
      </c>
      <c r="AQ41" s="474" t="str">
        <f>IFERROR(AP41/AM41,"")</f>
        <v/>
      </c>
      <c r="AR41" s="475" t="str">
        <f t="shared" ref="AR41:AR48" si="903">IF(AN41&gt;0,IF(AP41&lt;=$D41,"CUMPLE","NO CUMPLE"),"")</f>
        <v/>
      </c>
      <c r="AS41" s="471"/>
      <c r="AT41" s="472"/>
      <c r="AU41" s="497" t="str">
        <f t="shared" si="814"/>
        <v/>
      </c>
      <c r="AV41" s="474" t="str">
        <f>IFERROR(AU41/AR41,"")</f>
        <v/>
      </c>
      <c r="AW41" s="475" t="str">
        <f t="shared" ref="AW41:AW48" si="904">IF(AS41&gt;0,IF(AU41&lt;=$D41,"CUMPLE","NO CUMPLE"),"")</f>
        <v/>
      </c>
      <c r="AX41" s="471"/>
      <c r="AY41" s="472"/>
      <c r="AZ41" s="497" t="str">
        <f t="shared" si="815"/>
        <v/>
      </c>
      <c r="BA41" s="474" t="str">
        <f>IFERROR(AZ41/AW41,"")</f>
        <v/>
      </c>
      <c r="BB41" s="475" t="str">
        <f t="shared" ref="BB41:BB48" si="905">IF(AX41&gt;0,IF(AZ41&lt;=$D41,"CUMPLE","NO CUMPLE"),"")</f>
        <v/>
      </c>
      <c r="BC41" s="471"/>
      <c r="BD41" s="472"/>
      <c r="BE41" s="497" t="str">
        <f t="shared" si="816"/>
        <v/>
      </c>
      <c r="BF41" s="474" t="str">
        <f>IFERROR(BE41/BB41,"")</f>
        <v/>
      </c>
      <c r="BG41" s="475" t="str">
        <f t="shared" ref="BG41:BG48" si="906">IF(BC41&gt;0,IF(BE41&lt;=$D41,"CUMPLE","NO CUMPLE"),"")</f>
        <v/>
      </c>
      <c r="BH41" s="471"/>
      <c r="BI41" s="472"/>
      <c r="BJ41" s="497" t="str">
        <f t="shared" si="817"/>
        <v/>
      </c>
      <c r="BK41" s="474" t="str">
        <f>IFERROR(BJ41/BG41,"")</f>
        <v/>
      </c>
      <c r="BL41" s="475" t="str">
        <f t="shared" ref="BL41:BL48" si="907">IF(BH41&gt;0,IF(BJ41&lt;=$D41,"CUMPLE","NO CUMPLE"),"")</f>
        <v/>
      </c>
      <c r="BM41" s="471"/>
      <c r="BN41" s="472"/>
      <c r="BO41" s="497" t="str">
        <f t="shared" si="818"/>
        <v/>
      </c>
      <c r="BP41" s="474" t="str">
        <f>IFERROR(BO41/BL41,"")</f>
        <v/>
      </c>
      <c r="BQ41" s="475" t="str">
        <f t="shared" ref="BQ41:BQ48" si="908">IF(BM41&gt;0,IF(BO41&lt;=$D41,"CUMPLE","NO CUMPLE"),"")</f>
        <v/>
      </c>
      <c r="BR41" s="471"/>
      <c r="BS41" s="472"/>
      <c r="BT41" s="497" t="str">
        <f t="shared" si="819"/>
        <v/>
      </c>
      <c r="BU41" s="474" t="str">
        <f>IFERROR(BT41/BQ41,"")</f>
        <v/>
      </c>
      <c r="BV41" s="475" t="str">
        <f t="shared" ref="BV41:BV48" si="909">IF(BR41&gt;0,IF(BT41&lt;=$D41,"CUMPLE","NO CUMPLE"),"")</f>
        <v/>
      </c>
      <c r="BW41" s="471"/>
      <c r="BX41" s="472"/>
      <c r="BY41" s="497" t="str">
        <f t="shared" si="820"/>
        <v/>
      </c>
      <c r="BZ41" s="474" t="str">
        <f>IFERROR(BY41/BV41,"")</f>
        <v/>
      </c>
      <c r="CA41" s="475" t="str">
        <f t="shared" ref="CA41:CA48" si="910">IF(BW41&gt;0,IF(BY41&lt;=$D41,"CUMPLE","NO CUMPLE"),"")</f>
        <v/>
      </c>
      <c r="CB41" s="471"/>
      <c r="CC41" s="472"/>
      <c r="CD41" s="497" t="str">
        <f t="shared" si="821"/>
        <v/>
      </c>
      <c r="CE41" s="474" t="str">
        <f>IFERROR(CD41/CA41,"")</f>
        <v/>
      </c>
      <c r="CF41" s="475" t="str">
        <f t="shared" ref="CF41:CF48" si="911">IF(CB41&gt;0,IF(CD41&lt;=$D41,"CUMPLE","NO CUMPLE"),"")</f>
        <v/>
      </c>
      <c r="CG41" s="471"/>
      <c r="CH41" s="472"/>
      <c r="CI41" s="497" t="str">
        <f t="shared" si="822"/>
        <v/>
      </c>
      <c r="CJ41" s="474" t="str">
        <f>IFERROR(CI41/CF41,"")</f>
        <v/>
      </c>
      <c r="CK41" s="475" t="str">
        <f t="shared" ref="CK41:CK48" si="912">IF(CG41&gt;0,IF(CI41&lt;=$D41,"CUMPLE","NO CUMPLE"),"")</f>
        <v/>
      </c>
      <c r="CL41" s="471"/>
      <c r="CM41" s="472"/>
      <c r="CN41" s="497" t="str">
        <f t="shared" si="823"/>
        <v/>
      </c>
      <c r="CO41" s="474" t="str">
        <f>IFERROR(CN41/CK41,"")</f>
        <v/>
      </c>
      <c r="CP41" s="475" t="str">
        <f t="shared" ref="CP41:CP48" si="913">IF(CL41&gt;0,IF(CN41&lt;=$D41,"CUMPLE","NO CUMPLE"),"")</f>
        <v/>
      </c>
      <c r="CQ41" s="471"/>
      <c r="CR41" s="472"/>
      <c r="CS41" s="497" t="str">
        <f t="shared" si="824"/>
        <v/>
      </c>
      <c r="CT41" s="474" t="str">
        <f>IFERROR(CS41/CP41,"")</f>
        <v/>
      </c>
      <c r="CU41" s="475" t="str">
        <f t="shared" ref="CU41:CU48" si="914">IF(CQ41&gt;0,IF(CS41&lt;=$D41,"CUMPLE","NO CUMPLE"),"")</f>
        <v/>
      </c>
      <c r="CV41" s="471"/>
      <c r="CW41" s="472"/>
      <c r="CX41" s="497" t="str">
        <f t="shared" si="825"/>
        <v/>
      </c>
      <c r="CY41" s="474" t="str">
        <f>IFERROR(CX41/CU41,"")</f>
        <v/>
      </c>
      <c r="CZ41" s="475" t="str">
        <f t="shared" ref="CZ41:CZ48" si="915">IF(CV41&gt;0,IF(CX41&lt;=$D41,"CUMPLE","NO CUMPLE"),"")</f>
        <v/>
      </c>
      <c r="DA41" s="471"/>
      <c r="DB41" s="472"/>
      <c r="DC41" s="497" t="str">
        <f t="shared" si="826"/>
        <v/>
      </c>
      <c r="DD41" s="474" t="str">
        <f>IFERROR(DC41/CZ41,"")</f>
        <v/>
      </c>
      <c r="DE41" s="475" t="str">
        <f t="shared" ref="DE41:DE48" si="916">IF(DA41&gt;0,IF(DC41&lt;=$D41,"CUMPLE","NO CUMPLE"),"")</f>
        <v/>
      </c>
      <c r="DF41" s="471"/>
      <c r="DG41" s="472"/>
      <c r="DH41" s="497" t="str">
        <f t="shared" si="827"/>
        <v/>
      </c>
      <c r="DI41" s="474" t="str">
        <f>IFERROR(DH41/DE41,"")</f>
        <v/>
      </c>
      <c r="DJ41" s="475" t="str">
        <f t="shared" ref="DJ41:DJ48" si="917">IF(DF41&gt;0,IF(DH41&lt;=$D41,"CUMPLE","NO CUMPLE"),"")</f>
        <v/>
      </c>
      <c r="DK41" s="471"/>
      <c r="DL41" s="472"/>
      <c r="DM41" s="497" t="str">
        <f t="shared" si="828"/>
        <v/>
      </c>
      <c r="DN41" s="474" t="str">
        <f>IFERROR(DM41/DJ41,"")</f>
        <v/>
      </c>
      <c r="DO41" s="475" t="str">
        <f t="shared" ref="DO41:DO48" si="918">IF(DK41&gt;0,IF(DM41&lt;=$D41,"CUMPLE","NO CUMPLE"),"")</f>
        <v/>
      </c>
      <c r="DP41" s="471"/>
      <c r="DQ41" s="472"/>
      <c r="DR41" s="497" t="str">
        <f t="shared" si="829"/>
        <v/>
      </c>
      <c r="DS41" s="474" t="str">
        <f>IFERROR(DR41/DO41,"")</f>
        <v/>
      </c>
      <c r="DT41" s="475" t="str">
        <f t="shared" ref="DT41:DT48" si="919">IF(DP41&gt;0,IF(DR41&lt;=$D41,"CUMPLE","NO CUMPLE"),"")</f>
        <v/>
      </c>
      <c r="DU41" s="471"/>
      <c r="DV41" s="472"/>
      <c r="DW41" s="497" t="str">
        <f t="shared" si="830"/>
        <v/>
      </c>
      <c r="DX41" s="474" t="str">
        <f>IFERROR(DW41/DT41,"")</f>
        <v/>
      </c>
      <c r="DY41" s="475" t="str">
        <f t="shared" ref="DY41:DY48" si="920">IF(DU41&gt;0,IF(DW41&lt;=$D41,"CUMPLE","NO CUMPLE"),"")</f>
        <v/>
      </c>
      <c r="DZ41" s="471"/>
      <c r="EA41" s="472"/>
      <c r="EB41" s="497" t="str">
        <f t="shared" si="831"/>
        <v/>
      </c>
      <c r="EC41" s="474" t="str">
        <f>IFERROR(EB41/DY41,"")</f>
        <v/>
      </c>
      <c r="ED41" s="475" t="str">
        <f t="shared" ref="ED41:ED48" si="921">IF(DZ41&gt;0,IF(EB41&lt;=$D41,"CUMPLE","NO CUMPLE"),"")</f>
        <v/>
      </c>
      <c r="EE41" s="471"/>
      <c r="EF41" s="472"/>
      <c r="EG41" s="497" t="str">
        <f t="shared" si="832"/>
        <v/>
      </c>
      <c r="EH41" s="474" t="str">
        <f>IFERROR(EG41/ED41,"")</f>
        <v/>
      </c>
      <c r="EI41" s="475" t="str">
        <f t="shared" ref="EI41:EI48" si="922">IF(EE41&gt;0,IF(EG41&lt;=$D41,"CUMPLE","NO CUMPLE"),"")</f>
        <v/>
      </c>
      <c r="EJ41" s="471"/>
      <c r="EK41" s="472"/>
      <c r="EL41" s="497" t="str">
        <f t="shared" si="833"/>
        <v/>
      </c>
      <c r="EM41" s="474" t="str">
        <f>IFERROR(EL41/EI41,"")</f>
        <v/>
      </c>
      <c r="EN41" s="475" t="str">
        <f t="shared" ref="EN41:EN48" si="923">IF(EJ41&gt;0,IF(EL41&lt;=$D41,"CUMPLE","NO CUMPLE"),"")</f>
        <v/>
      </c>
      <c r="EO41" s="471"/>
      <c r="EP41" s="472"/>
      <c r="EQ41" s="497" t="str">
        <f t="shared" si="834"/>
        <v/>
      </c>
      <c r="ER41" s="474" t="str">
        <f>IFERROR(EQ41/EN41,"")</f>
        <v/>
      </c>
      <c r="ES41" s="475" t="str">
        <f t="shared" ref="ES41:ES48" si="924">IF(EO41&gt;0,IF(EQ41&lt;=$D41,"CUMPLE","NO CUMPLE"),"")</f>
        <v/>
      </c>
      <c r="ET41" s="471"/>
      <c r="EU41" s="472"/>
      <c r="EV41" s="497" t="str">
        <f t="shared" si="835"/>
        <v/>
      </c>
      <c r="EW41" s="474" t="str">
        <f>IFERROR(EV41/ES41,"")</f>
        <v/>
      </c>
      <c r="EX41" s="475" t="str">
        <f t="shared" ref="EX41:EX48" si="925">IF(ET41&gt;0,IF(EV41&lt;=$D41,"CUMPLE","NO CUMPLE"),"")</f>
        <v/>
      </c>
      <c r="EY41" s="471"/>
      <c r="EZ41" s="472"/>
      <c r="FA41" s="497" t="str">
        <f t="shared" si="836"/>
        <v/>
      </c>
      <c r="FB41" s="474" t="str">
        <f>IFERROR(FA41/EX41,"")</f>
        <v/>
      </c>
      <c r="FC41" s="475" t="str">
        <f t="shared" ref="FC41:FC48" si="926">IF(EY41&gt;0,IF(FA41&lt;=$D41,"CUMPLE","NO CUMPLE"),"")</f>
        <v/>
      </c>
      <c r="FD41" s="471"/>
      <c r="FE41" s="472"/>
      <c r="FF41" s="497" t="str">
        <f t="shared" si="837"/>
        <v/>
      </c>
      <c r="FG41" s="474" t="str">
        <f>IFERROR(FF41/FC41,"")</f>
        <v/>
      </c>
      <c r="FH41" s="475" t="str">
        <f t="shared" ref="FH41:FH48" si="927">IF(FD41&gt;0,IF(FF41&lt;=$D41,"CUMPLE","NO CUMPLE"),"")</f>
        <v/>
      </c>
      <c r="FI41" s="471"/>
      <c r="FJ41" s="472"/>
      <c r="FK41" s="497" t="str">
        <f t="shared" si="838"/>
        <v/>
      </c>
      <c r="FL41" s="474" t="str">
        <f>IFERROR(FK41/FH41,"")</f>
        <v/>
      </c>
      <c r="FM41" s="475" t="str">
        <f t="shared" ref="FM41:FM48" si="928">IF(FI41&gt;0,IF(FK41&lt;=$D41,"CUMPLE","NO CUMPLE"),"")</f>
        <v/>
      </c>
      <c r="FN41" s="471"/>
      <c r="FO41" s="472"/>
      <c r="FP41" s="497" t="str">
        <f t="shared" si="839"/>
        <v/>
      </c>
      <c r="FQ41" s="474" t="str">
        <f>IFERROR(FP41/FM41,"")</f>
        <v/>
      </c>
      <c r="FR41" s="475" t="str">
        <f t="shared" ref="FR41:FR48" si="929">IF(FN41&gt;0,IF(FP41&lt;=$D41,"CUMPLE","NO CUMPLE"),"")</f>
        <v/>
      </c>
      <c r="FS41" s="471"/>
      <c r="FT41" s="472"/>
      <c r="FU41" s="497" t="str">
        <f t="shared" si="840"/>
        <v/>
      </c>
      <c r="FV41" s="474" t="str">
        <f>IFERROR(FU41/FR41,"")</f>
        <v/>
      </c>
      <c r="FW41" s="475" t="str">
        <f t="shared" ref="FW41:FW48" si="930">IF(FS41&gt;0,IF(FU41&lt;=$D41,"CUMPLE","NO CUMPLE"),"")</f>
        <v/>
      </c>
      <c r="FX41" s="471"/>
      <c r="FY41" s="472"/>
      <c r="FZ41" s="497" t="str">
        <f t="shared" si="841"/>
        <v/>
      </c>
      <c r="GA41" s="474" t="str">
        <f>IFERROR(FZ41/FW41,"")</f>
        <v/>
      </c>
      <c r="GB41" s="475" t="str">
        <f t="shared" ref="GB41:GB48" si="931">IF(FX41&gt;0,IF(FZ41&lt;=$D41,"CUMPLE","NO CUMPLE"),"")</f>
        <v/>
      </c>
      <c r="GC41" s="471"/>
      <c r="GD41" s="472"/>
      <c r="GE41" s="497" t="str">
        <f t="shared" si="842"/>
        <v/>
      </c>
      <c r="GF41" s="474" t="str">
        <f>IFERROR(GE41/GB41,"")</f>
        <v/>
      </c>
      <c r="GG41" s="475" t="str">
        <f t="shared" ref="GG41:GG48" si="932">IF(GC41&gt;0,IF(GE41&lt;=$D41,"CUMPLE","NO CUMPLE"),"")</f>
        <v/>
      </c>
      <c r="GH41" s="471"/>
      <c r="GI41" s="472"/>
      <c r="GJ41" s="497" t="str">
        <f t="shared" si="843"/>
        <v/>
      </c>
      <c r="GK41" s="474" t="str">
        <f>IFERROR(GJ41/GG41,"")</f>
        <v/>
      </c>
      <c r="GL41" s="475" t="str">
        <f t="shared" ref="GL41:GL48" si="933">IF(GH41&gt;0,IF(GJ41&lt;=$D41,"CUMPLE","NO CUMPLE"),"")</f>
        <v/>
      </c>
      <c r="GM41" s="471"/>
      <c r="GN41" s="472"/>
      <c r="GO41" s="497" t="str">
        <f t="shared" si="844"/>
        <v/>
      </c>
      <c r="GP41" s="474" t="str">
        <f>IFERROR(GO41/GL41,"")</f>
        <v/>
      </c>
      <c r="GQ41" s="475" t="str">
        <f t="shared" ref="GQ41:GQ48" si="934">IF(GM41&gt;0,IF(GO41&lt;=$D41,"CUMPLE","NO CUMPLE"),"")</f>
        <v/>
      </c>
      <c r="GR41" s="471"/>
      <c r="GS41" s="472"/>
      <c r="GT41" s="497" t="str">
        <f t="shared" si="845"/>
        <v/>
      </c>
      <c r="GU41" s="474" t="str">
        <f>IFERROR(GT41/GQ41,"")</f>
        <v/>
      </c>
      <c r="GV41" s="475" t="str">
        <f t="shared" ref="GV41:GV48" si="935">IF(GR41&gt;0,IF(GT41&lt;=$D41,"CUMPLE","NO CUMPLE"),"")</f>
        <v/>
      </c>
      <c r="GW41" s="471"/>
      <c r="GX41" s="472"/>
      <c r="GY41" s="497" t="str">
        <f t="shared" si="846"/>
        <v/>
      </c>
      <c r="GZ41" s="474" t="str">
        <f>IFERROR(GY41/GV41,"")</f>
        <v/>
      </c>
      <c r="HA41" s="475" t="str">
        <f t="shared" ref="HA41:HA48" si="936">IF(GW41&gt;0,IF(GY41&lt;=$D41,"CUMPLE","NO CUMPLE"),"")</f>
        <v/>
      </c>
      <c r="HB41" s="471"/>
      <c r="HC41" s="472"/>
      <c r="HD41" s="497" t="str">
        <f t="shared" si="847"/>
        <v/>
      </c>
      <c r="HE41" s="474" t="str">
        <f>IFERROR(HD41/HA41,"")</f>
        <v/>
      </c>
      <c r="HF41" s="475" t="str">
        <f t="shared" ref="HF41:HF48" si="937">IF(HB41&gt;0,IF(HD41&lt;=$D41,"CUMPLE","NO CUMPLE"),"")</f>
        <v/>
      </c>
      <c r="HG41" s="471"/>
      <c r="HH41" s="472"/>
      <c r="HI41" s="497" t="str">
        <f t="shared" si="848"/>
        <v/>
      </c>
      <c r="HJ41" s="474" t="str">
        <f>IFERROR(HI41/HF41,"")</f>
        <v/>
      </c>
      <c r="HK41" s="475" t="str">
        <f t="shared" ref="HK41:HK48" si="938">IF(HG41&gt;0,IF(HI41&lt;=$D41,"CUMPLE","NO CUMPLE"),"")</f>
        <v/>
      </c>
      <c r="HL41" s="471"/>
      <c r="HM41" s="472"/>
      <c r="HN41" s="497" t="str">
        <f t="shared" si="849"/>
        <v/>
      </c>
      <c r="HO41" s="474" t="str">
        <f>IFERROR(HN41/HK41,"")</f>
        <v/>
      </c>
      <c r="HP41" s="475" t="str">
        <f t="shared" ref="HP41:HP48" si="939">IF(HL41&gt;0,IF(HN41&lt;=$D41,"CUMPLE","NO CUMPLE"),"")</f>
        <v/>
      </c>
      <c r="HQ41" s="471"/>
      <c r="HR41" s="472"/>
      <c r="HS41" s="497" t="str">
        <f t="shared" si="850"/>
        <v/>
      </c>
      <c r="HT41" s="474" t="str">
        <f>IFERROR(HS41/HP41,"")</f>
        <v/>
      </c>
      <c r="HU41" s="475" t="str">
        <f t="shared" ref="HU41:HU48" si="940">IF(HQ41&gt;0,IF(HS41&lt;=$D41,"CUMPLE","NO CUMPLE"),"")</f>
        <v/>
      </c>
      <c r="HV41" s="471"/>
      <c r="HW41" s="472"/>
      <c r="HX41" s="497" t="str">
        <f t="shared" si="851"/>
        <v/>
      </c>
      <c r="HY41" s="474" t="str">
        <f>IFERROR(HX41/HU41,"")</f>
        <v/>
      </c>
      <c r="HZ41" s="475" t="str">
        <f t="shared" ref="HZ41:HZ48" si="941">IF(HV41&gt;0,IF(HX41&lt;=$D41,"CUMPLE","NO CUMPLE"),"")</f>
        <v/>
      </c>
      <c r="IA41" s="471"/>
      <c r="IB41" s="472"/>
      <c r="IC41" s="497" t="str">
        <f t="shared" si="852"/>
        <v/>
      </c>
      <c r="ID41" s="474" t="str">
        <f>IFERROR(IC41/HZ41,"")</f>
        <v/>
      </c>
      <c r="IE41" s="475" t="str">
        <f t="shared" ref="IE41:IE48" si="942">IF(IA41&gt;0,IF(IC41&lt;=$D41,"CUMPLE","NO CUMPLE"),"")</f>
        <v/>
      </c>
      <c r="IF41" s="471"/>
      <c r="IG41" s="472"/>
      <c r="IH41" s="497" t="str">
        <f t="shared" si="853"/>
        <v/>
      </c>
      <c r="II41" s="474" t="str">
        <f>IFERROR(IH41/IE41,"")</f>
        <v/>
      </c>
      <c r="IJ41" s="475" t="str">
        <f t="shared" ref="IJ41:IJ48" si="943">IF(IF41&gt;0,IF(IH41&lt;=$D41,"CUMPLE","NO CUMPLE"),"")</f>
        <v/>
      </c>
      <c r="IK41" s="471"/>
      <c r="IL41" s="472"/>
      <c r="IM41" s="497" t="str">
        <f t="shared" si="854"/>
        <v/>
      </c>
      <c r="IN41" s="474" t="str">
        <f>IFERROR(IM41/IJ41,"")</f>
        <v/>
      </c>
      <c r="IO41" s="475" t="str">
        <f t="shared" ref="IO41:IO48" si="944">IF(IK41&gt;0,IF(IM41&lt;=$D41,"CUMPLE","NO CUMPLE"),"")</f>
        <v/>
      </c>
      <c r="IP41" s="471"/>
      <c r="IQ41" s="472"/>
      <c r="IR41" s="497" t="str">
        <f t="shared" si="855"/>
        <v/>
      </c>
      <c r="IS41" s="474" t="str">
        <f>IFERROR(IR41/IO41,"")</f>
        <v/>
      </c>
      <c r="IT41" s="475" t="str">
        <f t="shared" ref="IT41:IT48" si="945">IF(IP41&gt;0,IF(IR41&lt;=$D41,"CUMPLE","NO CUMPLE"),"")</f>
        <v/>
      </c>
      <c r="IU41" s="471"/>
      <c r="IV41" s="472"/>
      <c r="IW41" s="497" t="str">
        <f t="shared" si="856"/>
        <v/>
      </c>
      <c r="IX41" s="474" t="str">
        <f>IFERROR(IW41/IT41,"")</f>
        <v/>
      </c>
      <c r="IY41" s="475" t="str">
        <f t="shared" ref="IY41:IY48" si="946">IF(IU41&gt;0,IF(IW41&lt;=$D41,"CUMPLE","NO CUMPLE"),"")</f>
        <v/>
      </c>
      <c r="IZ41" s="471"/>
      <c r="JA41" s="472"/>
      <c r="JB41" s="497" t="str">
        <f t="shared" si="857"/>
        <v/>
      </c>
      <c r="JC41" s="474" t="str">
        <f>IFERROR(JB41/IY41,"")</f>
        <v/>
      </c>
      <c r="JD41" s="475" t="str">
        <f t="shared" ref="JD41:JD48" si="947">IF(IZ41&gt;0,IF(JB41&lt;=$D41,"CUMPLE","NO CUMPLE"),"")</f>
        <v/>
      </c>
      <c r="JE41" s="471"/>
      <c r="JF41" s="472"/>
      <c r="JG41" s="497" t="str">
        <f t="shared" si="858"/>
        <v/>
      </c>
      <c r="JH41" s="474" t="str">
        <f>IFERROR(JG41/JD41,"")</f>
        <v/>
      </c>
      <c r="JI41" s="475" t="str">
        <f t="shared" ref="JI41:JI48" si="948">IF(JE41&gt;0,IF(JG41&lt;=$D41,"CUMPLE","NO CUMPLE"),"")</f>
        <v/>
      </c>
      <c r="JJ41" s="471"/>
      <c r="JK41" s="472"/>
      <c r="JL41" s="497" t="str">
        <f t="shared" si="859"/>
        <v/>
      </c>
      <c r="JM41" s="474" t="str">
        <f>IFERROR(JL41/JI41,"")</f>
        <v/>
      </c>
      <c r="JN41" s="475" t="str">
        <f t="shared" ref="JN41:JN48" si="949">IF(JJ41&gt;0,IF(JL41&lt;=$D41,"CUMPLE","NO CUMPLE"),"")</f>
        <v/>
      </c>
      <c r="JO41" s="471"/>
      <c r="JP41" s="472"/>
      <c r="JQ41" s="497" t="str">
        <f t="shared" si="860"/>
        <v/>
      </c>
      <c r="JR41" s="474" t="str">
        <f>IFERROR(JQ41/JN41,"")</f>
        <v/>
      </c>
      <c r="JS41" s="475" t="str">
        <f t="shared" ref="JS41:JS48" si="950">IF(JO41&gt;0,IF(JQ41&lt;=$D41,"CUMPLE","NO CUMPLE"),"")</f>
        <v/>
      </c>
      <c r="JT41" s="471"/>
      <c r="JU41" s="472"/>
      <c r="JV41" s="497" t="str">
        <f t="shared" si="861"/>
        <v/>
      </c>
      <c r="JW41" s="474" t="str">
        <f>IFERROR(JV41/JS41,"")</f>
        <v/>
      </c>
      <c r="JX41" s="475" t="str">
        <f t="shared" ref="JX41:JX48" si="951">IF(JT41&gt;0,IF(JV41&lt;=$D41,"CUMPLE","NO CUMPLE"),"")</f>
        <v/>
      </c>
      <c r="JY41" s="471"/>
      <c r="JZ41" s="472"/>
      <c r="KA41" s="497" t="str">
        <f t="shared" si="862"/>
        <v/>
      </c>
      <c r="KB41" s="474" t="str">
        <f>IFERROR(KA41/JX41,"")</f>
        <v/>
      </c>
      <c r="KC41" s="475" t="str">
        <f t="shared" ref="KC41:KC48" si="952">IF(JY41&gt;0,IF(KA41&lt;=$D41,"CUMPLE","NO CUMPLE"),"")</f>
        <v/>
      </c>
      <c r="KD41" s="471"/>
      <c r="KE41" s="472"/>
      <c r="KF41" s="497" t="str">
        <f t="shared" si="863"/>
        <v/>
      </c>
      <c r="KG41" s="474" t="str">
        <f>IFERROR(KF41/KC41,"")</f>
        <v/>
      </c>
      <c r="KH41" s="475" t="str">
        <f t="shared" ref="KH41:KH48" si="953">IF(KD41&gt;0,IF(KF41&lt;=$D41,"CUMPLE","NO CUMPLE"),"")</f>
        <v/>
      </c>
      <c r="KI41" s="471"/>
      <c r="KJ41" s="472"/>
      <c r="KK41" s="497" t="str">
        <f t="shared" si="864"/>
        <v/>
      </c>
      <c r="KL41" s="474" t="str">
        <f>IFERROR(KK41/KH41,"")</f>
        <v/>
      </c>
      <c r="KM41" s="475" t="str">
        <f t="shared" ref="KM41:KM48" si="954">IF(KI41&gt;0,IF(KK41&lt;=$D41,"CUMPLE","NO CUMPLE"),"")</f>
        <v/>
      </c>
      <c r="KN41" s="471"/>
      <c r="KO41" s="472"/>
      <c r="KP41" s="497" t="str">
        <f t="shared" si="865"/>
        <v/>
      </c>
      <c r="KQ41" s="474" t="str">
        <f>IFERROR(KP41/KM41,"")</f>
        <v/>
      </c>
      <c r="KR41" s="475" t="str">
        <f t="shared" ref="KR41:KR48" si="955">IF(KN41&gt;0,IF(KP41&lt;=$D41,"CUMPLE","NO CUMPLE"),"")</f>
        <v/>
      </c>
      <c r="KS41" s="471"/>
      <c r="KT41" s="472"/>
      <c r="KU41" s="497" t="str">
        <f t="shared" si="866"/>
        <v/>
      </c>
      <c r="KV41" s="474" t="str">
        <f>IFERROR(KU41/KR41,"")</f>
        <v/>
      </c>
      <c r="KW41" s="475" t="str">
        <f t="shared" ref="KW41:KW48" si="956">IF(KS41&gt;0,IF(KU41&lt;=$D41,"CUMPLE","NO CUMPLE"),"")</f>
        <v/>
      </c>
      <c r="KX41" s="471"/>
      <c r="KY41" s="472"/>
      <c r="KZ41" s="497" t="str">
        <f t="shared" si="867"/>
        <v/>
      </c>
      <c r="LA41" s="474" t="str">
        <f>IFERROR(KZ41/KW41,"")</f>
        <v/>
      </c>
      <c r="LB41" s="475" t="str">
        <f t="shared" ref="LB41:LB48" si="957">IF(KX41&gt;0,IF(KZ41&lt;=$D41,"CUMPLE","NO CUMPLE"),"")</f>
        <v/>
      </c>
      <c r="LC41" s="471"/>
      <c r="LD41" s="472"/>
      <c r="LE41" s="497" t="str">
        <f t="shared" si="868"/>
        <v/>
      </c>
      <c r="LF41" s="474" t="str">
        <f>IFERROR(LE41/LB41,"")</f>
        <v/>
      </c>
      <c r="LG41" s="475" t="str">
        <f t="shared" ref="LG41:LG48" si="958">IF(LC41&gt;0,IF(LE41&lt;=$D41,"CUMPLE","NO CUMPLE"),"")</f>
        <v/>
      </c>
      <c r="LH41" s="471"/>
      <c r="LI41" s="472"/>
      <c r="LJ41" s="497" t="str">
        <f t="shared" si="869"/>
        <v/>
      </c>
      <c r="LK41" s="474" t="str">
        <f>IFERROR(LJ41/LG41,"")</f>
        <v/>
      </c>
      <c r="LL41" s="475" t="str">
        <f t="shared" ref="LL41:LL48" si="959">IF(LH41&gt;0,IF(LJ41&lt;=$D41,"CUMPLE","NO CUMPLE"),"")</f>
        <v/>
      </c>
      <c r="LM41" s="471"/>
      <c r="LN41" s="472"/>
      <c r="LO41" s="497" t="str">
        <f t="shared" si="870"/>
        <v/>
      </c>
      <c r="LP41" s="474" t="str">
        <f>IFERROR(LO41/LL41,"")</f>
        <v/>
      </c>
      <c r="LQ41" s="475" t="str">
        <f t="shared" ref="LQ41:LQ48" si="960">IF(LM41&gt;0,IF(LO41&lt;=$D41,"CUMPLE","NO CUMPLE"),"")</f>
        <v/>
      </c>
      <c r="LR41" s="471"/>
      <c r="LS41" s="472"/>
      <c r="LT41" s="497" t="str">
        <f t="shared" si="871"/>
        <v/>
      </c>
      <c r="LU41" s="474" t="str">
        <f>IFERROR(LT41/LQ41,"")</f>
        <v/>
      </c>
      <c r="LV41" s="475" t="str">
        <f t="shared" ref="LV41:LV48" si="961">IF(LR41&gt;0,IF(LT41&lt;=$D41,"CUMPLE","NO CUMPLE"),"")</f>
        <v/>
      </c>
      <c r="LW41" s="471"/>
      <c r="LX41" s="472"/>
      <c r="LY41" s="497" t="str">
        <f t="shared" si="872"/>
        <v/>
      </c>
      <c r="LZ41" s="474" t="str">
        <f>IFERROR(LY41/LV41,"")</f>
        <v/>
      </c>
      <c r="MA41" s="475" t="str">
        <f t="shared" ref="MA41:MA48" si="962">IF(LW41&gt;0,IF(LY41&lt;=$D41,"CUMPLE","NO CUMPLE"),"")</f>
        <v/>
      </c>
      <c r="MB41" s="471"/>
      <c r="MC41" s="472"/>
      <c r="MD41" s="497" t="str">
        <f t="shared" si="873"/>
        <v/>
      </c>
      <c r="ME41" s="474" t="str">
        <f>IFERROR(MD41/MA41,"")</f>
        <v/>
      </c>
      <c r="MF41" s="475" t="str">
        <f t="shared" ref="MF41:MF48" si="963">IF(MB41&gt;0,IF(MD41&lt;=$D41,"CUMPLE","NO CUMPLE"),"")</f>
        <v/>
      </c>
      <c r="MG41" s="471"/>
      <c r="MH41" s="472"/>
      <c r="MI41" s="497" t="str">
        <f t="shared" si="874"/>
        <v/>
      </c>
      <c r="MJ41" s="474" t="str">
        <f>IFERROR(MI41/MF41,"")</f>
        <v/>
      </c>
      <c r="MK41" s="475" t="str">
        <f t="shared" ref="MK41:MK48" si="964">IF(MG41&gt;0,IF(MI41&lt;=$D41,"CUMPLE","NO CUMPLE"),"")</f>
        <v/>
      </c>
      <c r="ML41" s="471"/>
      <c r="MM41" s="472"/>
      <c r="MN41" s="497" t="str">
        <f t="shared" si="875"/>
        <v/>
      </c>
      <c r="MO41" s="474" t="str">
        <f>IFERROR(MN41/MK41,"")</f>
        <v/>
      </c>
      <c r="MP41" s="475" t="str">
        <f t="shared" ref="MP41:MP48" si="965">IF(ML41&gt;0,IF(MN41&lt;=$D41,"CUMPLE","NO CUMPLE"),"")</f>
        <v/>
      </c>
      <c r="MQ41" s="471"/>
      <c r="MR41" s="472"/>
      <c r="MS41" s="497" t="str">
        <f t="shared" si="876"/>
        <v/>
      </c>
      <c r="MT41" s="474" t="str">
        <f>IFERROR(MS41/MP41,"")</f>
        <v/>
      </c>
      <c r="MU41" s="475" t="str">
        <f t="shared" ref="MU41:MU48" si="966">IF(MQ41&gt;0,IF(MS41&lt;=$D41,"CUMPLE","NO CUMPLE"),"")</f>
        <v/>
      </c>
      <c r="MV41" s="471"/>
      <c r="MW41" s="472"/>
      <c r="MX41" s="497" t="str">
        <f t="shared" si="877"/>
        <v/>
      </c>
      <c r="MY41" s="474" t="str">
        <f>IFERROR(MX41/MU41,"")</f>
        <v/>
      </c>
      <c r="MZ41" s="475" t="str">
        <f t="shared" ref="MZ41:MZ48" si="967">IF(MV41&gt;0,IF(MX41&lt;=$D41,"CUMPLE","NO CUMPLE"),"")</f>
        <v/>
      </c>
      <c r="NA41" s="471"/>
      <c r="NB41" s="472"/>
      <c r="NC41" s="497" t="str">
        <f t="shared" si="878"/>
        <v/>
      </c>
      <c r="ND41" s="474" t="str">
        <f>IFERROR(NC41/MZ41,"")</f>
        <v/>
      </c>
      <c r="NE41" s="475" t="str">
        <f t="shared" ref="NE41:NE48" si="968">IF(NA41&gt;0,IF(NC41&lt;=$D41,"CUMPLE","NO CUMPLE"),"")</f>
        <v/>
      </c>
      <c r="NF41" s="471"/>
      <c r="NG41" s="472"/>
      <c r="NH41" s="497" t="str">
        <f t="shared" si="879"/>
        <v/>
      </c>
      <c r="NI41" s="474" t="str">
        <f>IFERROR(NH41/NE41,"")</f>
        <v/>
      </c>
      <c r="NJ41" s="475" t="str">
        <f t="shared" ref="NJ41:NJ48" si="969">IF(NF41&gt;0,IF(NH41&lt;=$D41,"CUMPLE","NO CUMPLE"),"")</f>
        <v/>
      </c>
      <c r="NK41" s="471"/>
      <c r="NL41" s="472"/>
      <c r="NM41" s="497" t="str">
        <f t="shared" si="880"/>
        <v/>
      </c>
      <c r="NN41" s="474" t="str">
        <f>IFERROR(NM41/NJ41,"")</f>
        <v/>
      </c>
      <c r="NO41" s="475" t="str">
        <f t="shared" ref="NO41:NO48" si="970">IF(NK41&gt;0,IF(NM41&lt;=$D41,"CUMPLE","NO CUMPLE"),"")</f>
        <v/>
      </c>
      <c r="NP41" s="471"/>
      <c r="NQ41" s="472"/>
      <c r="NR41" s="497" t="str">
        <f t="shared" si="881"/>
        <v/>
      </c>
      <c r="NS41" s="474" t="str">
        <f>IFERROR(NR41/NO41,"")</f>
        <v/>
      </c>
      <c r="NT41" s="475" t="str">
        <f t="shared" ref="NT41:NT48" si="971">IF(NP41&gt;0,IF(NR41&lt;=$D41,"CUMPLE","NO CUMPLE"),"")</f>
        <v/>
      </c>
      <c r="NU41" s="471"/>
      <c r="NV41" s="472"/>
      <c r="NW41" s="497" t="str">
        <f t="shared" si="882"/>
        <v/>
      </c>
      <c r="NX41" s="474" t="str">
        <f>IFERROR(NW41/NT41,"")</f>
        <v/>
      </c>
      <c r="NY41" s="475" t="str">
        <f t="shared" ref="NY41:NY48" si="972">IF(NU41&gt;0,IF(NW41&lt;=$D41,"CUMPLE","NO CUMPLE"),"")</f>
        <v/>
      </c>
      <c r="NZ41" s="471"/>
      <c r="OA41" s="472"/>
      <c r="OB41" s="497" t="str">
        <f t="shared" si="883"/>
        <v/>
      </c>
      <c r="OC41" s="474" t="str">
        <f>IFERROR(OB41/NY41,"")</f>
        <v/>
      </c>
      <c r="OD41" s="475" t="str">
        <f t="shared" ref="OD41:OD48" si="973">IF(NZ41&gt;0,IF(OB41&lt;=$D41,"CUMPLE","NO CUMPLE"),"")</f>
        <v/>
      </c>
      <c r="OE41" s="471"/>
      <c r="OF41" s="472"/>
      <c r="OG41" s="497" t="str">
        <f t="shared" si="884"/>
        <v/>
      </c>
      <c r="OH41" s="474" t="str">
        <f>IFERROR(OG41/OD41,"")</f>
        <v/>
      </c>
      <c r="OI41" s="475" t="str">
        <f t="shared" ref="OI41:OI48" si="974">IF(OE41&gt;0,IF(OG41&lt;=$D41,"CUMPLE","NO CUMPLE"),"")</f>
        <v/>
      </c>
      <c r="OJ41" s="471"/>
      <c r="OK41" s="472"/>
      <c r="OL41" s="497" t="str">
        <f t="shared" si="885"/>
        <v/>
      </c>
      <c r="OM41" s="474" t="str">
        <f>IFERROR(OL41/OI41,"")</f>
        <v/>
      </c>
      <c r="ON41" s="475" t="str">
        <f t="shared" ref="ON41:ON48" si="975">IF(OJ41&gt;0,IF(OL41&lt;=$D41,"CUMPLE","NO CUMPLE"),"")</f>
        <v/>
      </c>
      <c r="OO41" s="471"/>
      <c r="OP41" s="472"/>
      <c r="OQ41" s="497" t="str">
        <f t="shared" si="886"/>
        <v/>
      </c>
      <c r="OR41" s="474" t="str">
        <f>IFERROR(OQ41/ON41,"")</f>
        <v/>
      </c>
      <c r="OS41" s="475" t="str">
        <f t="shared" ref="OS41:OS48" si="976">IF(OO41&gt;0,IF(OQ41&lt;=$D41,"CUMPLE","NO CUMPLE"),"")</f>
        <v/>
      </c>
      <c r="OT41" s="471"/>
      <c r="OU41" s="472"/>
      <c r="OV41" s="497" t="str">
        <f t="shared" si="887"/>
        <v/>
      </c>
      <c r="OW41" s="474" t="str">
        <f>IFERROR(OV41/OS41,"")</f>
        <v/>
      </c>
      <c r="OX41" s="475" t="str">
        <f t="shared" ref="OX41:OX48" si="977">IF(OT41&gt;0,IF(OV41&lt;=$D41,"CUMPLE","NO CUMPLE"),"")</f>
        <v/>
      </c>
      <c r="OY41" s="471"/>
      <c r="OZ41" s="472"/>
      <c r="PA41" s="497" t="str">
        <f t="shared" si="888"/>
        <v/>
      </c>
      <c r="PB41" s="474" t="str">
        <f>IFERROR(PA41/OX41,"")</f>
        <v/>
      </c>
      <c r="PC41" s="475" t="str">
        <f t="shared" ref="PC41:PC48" si="978">IF(OY41&gt;0,IF(PA41&lt;=$D41,"CUMPLE","NO CUMPLE"),"")</f>
        <v/>
      </c>
      <c r="PD41" s="471"/>
      <c r="PE41" s="472"/>
      <c r="PF41" s="497" t="str">
        <f t="shared" si="889"/>
        <v/>
      </c>
      <c r="PG41" s="474" t="str">
        <f>IFERROR(PF41/PC41,"")</f>
        <v/>
      </c>
      <c r="PH41" s="475" t="str">
        <f t="shared" ref="PH41:PH48" si="979">IF(PD41&gt;0,IF(PF41&lt;=$D41,"CUMPLE","NO CUMPLE"),"")</f>
        <v/>
      </c>
      <c r="PI41" s="471"/>
      <c r="PJ41" s="472"/>
      <c r="PK41" s="497" t="str">
        <f t="shared" si="890"/>
        <v/>
      </c>
      <c r="PL41" s="474" t="str">
        <f>IFERROR(PK41/PH41,"")</f>
        <v/>
      </c>
      <c r="PM41" s="475" t="str">
        <f t="shared" ref="PM41:PM48" si="980">IF(PI41&gt;0,IF(PK41&lt;=$D41,"CUMPLE","NO CUMPLE"),"")</f>
        <v/>
      </c>
      <c r="PN41" s="471"/>
      <c r="PO41" s="472"/>
      <c r="PP41" s="497" t="str">
        <f t="shared" si="891"/>
        <v/>
      </c>
      <c r="PQ41" s="474" t="str">
        <f>IFERROR(PP41/PM41,"")</f>
        <v/>
      </c>
      <c r="PR41" s="475" t="str">
        <f t="shared" ref="PR41:PR48" si="981">IF(PN41&gt;0,IF(PP41&lt;=$D41,"CUMPLE","NO CUMPLE"),"")</f>
        <v/>
      </c>
      <c r="PS41" s="471"/>
      <c r="PT41" s="472"/>
      <c r="PU41" s="497" t="str">
        <f t="shared" si="892"/>
        <v/>
      </c>
      <c r="PV41" s="474" t="str">
        <f>IFERROR(PU41/PR41,"")</f>
        <v/>
      </c>
      <c r="PW41" s="475" t="str">
        <f t="shared" ref="PW41:PW48" si="982">IF(PS41&gt;0,IF(PU41&lt;=$D41,"CUMPLE","NO CUMPLE"),"")</f>
        <v/>
      </c>
      <c r="PX41" s="471"/>
      <c r="PY41" s="472"/>
      <c r="PZ41" s="497" t="str">
        <f t="shared" si="893"/>
        <v/>
      </c>
      <c r="QA41" s="474" t="str">
        <f>IFERROR(PZ41/PW41,"")</f>
        <v/>
      </c>
      <c r="QB41" s="475" t="str">
        <f t="shared" ref="QB41:QB48" si="983">IF(PX41&gt;0,IF(PZ41&lt;=$D41,"CUMPLE","NO CUMPLE"),"")</f>
        <v/>
      </c>
      <c r="QC41" s="471"/>
      <c r="QD41" s="472"/>
      <c r="QE41" s="497" t="str">
        <f t="shared" si="894"/>
        <v/>
      </c>
      <c r="QF41" s="474" t="str">
        <f>IFERROR(QE41/QB41,"")</f>
        <v/>
      </c>
      <c r="QG41" s="475" t="str">
        <f t="shared" ref="QG41:QG48" si="984">IF(QC41&gt;0,IF(QE41&lt;=$D41,"CUMPLE","NO CUMPLE"),"")</f>
        <v/>
      </c>
      <c r="QH41" s="471"/>
      <c r="QI41" s="472"/>
      <c r="QJ41" s="497" t="str">
        <f t="shared" si="895"/>
        <v/>
      </c>
      <c r="QK41" s="474" t="str">
        <f>IFERROR(QJ41/QG41,"")</f>
        <v/>
      </c>
      <c r="QL41" s="475" t="str">
        <f t="shared" ref="QL41:QL48" si="985">IF(QH41&gt;0,IF(QJ41&lt;=$D41,"CUMPLE","NO CUMPLE"),"")</f>
        <v/>
      </c>
      <c r="QM41" s="474"/>
    </row>
    <row r="42" spans="1:455" ht="90.75" customHeight="1">
      <c r="A42" s="953"/>
      <c r="B42" s="468" t="s">
        <v>722</v>
      </c>
      <c r="C42" s="469" t="s">
        <v>422</v>
      </c>
      <c r="D42" s="470">
        <v>265624</v>
      </c>
      <c r="E42" s="471"/>
      <c r="F42" s="472"/>
      <c r="G42" s="497" t="str">
        <f t="shared" si="270"/>
        <v/>
      </c>
      <c r="H42" s="474" t="str">
        <f t="shared" si="271"/>
        <v/>
      </c>
      <c r="I42" s="475" t="str">
        <f t="shared" si="896"/>
        <v/>
      </c>
      <c r="J42" s="471"/>
      <c r="K42" s="472"/>
      <c r="L42" s="497" t="str">
        <f t="shared" si="807"/>
        <v/>
      </c>
      <c r="M42" s="474" t="str">
        <f>IFERROR(L42/I42,"")</f>
        <v/>
      </c>
      <c r="N42" s="475" t="str">
        <f t="shared" si="897"/>
        <v/>
      </c>
      <c r="O42" s="471"/>
      <c r="P42" s="472"/>
      <c r="Q42" s="497" t="str">
        <f t="shared" si="808"/>
        <v/>
      </c>
      <c r="R42" s="474" t="str">
        <f>IFERROR(Q42/N42,"")</f>
        <v/>
      </c>
      <c r="S42" s="475" t="str">
        <f t="shared" si="898"/>
        <v/>
      </c>
      <c r="T42" s="471"/>
      <c r="U42" s="472"/>
      <c r="V42" s="497" t="str">
        <f t="shared" si="809"/>
        <v/>
      </c>
      <c r="W42" s="474" t="str">
        <f>IFERROR(V42/S42,"")</f>
        <v/>
      </c>
      <c r="X42" s="475" t="str">
        <f t="shared" si="899"/>
        <v/>
      </c>
      <c r="Y42" s="471"/>
      <c r="Z42" s="472"/>
      <c r="AA42" s="497" t="str">
        <f t="shared" si="810"/>
        <v/>
      </c>
      <c r="AB42" s="474" t="str">
        <f>IFERROR(AA42/X42,"")</f>
        <v/>
      </c>
      <c r="AC42" s="475" t="str">
        <f t="shared" si="900"/>
        <v/>
      </c>
      <c r="AD42" s="471"/>
      <c r="AE42" s="472"/>
      <c r="AF42" s="497" t="str">
        <f t="shared" si="811"/>
        <v/>
      </c>
      <c r="AG42" s="474" t="str">
        <f>IFERROR(AF42/AC42,"")</f>
        <v/>
      </c>
      <c r="AH42" s="475" t="str">
        <f t="shared" si="901"/>
        <v/>
      </c>
      <c r="AI42" s="471"/>
      <c r="AJ42" s="472"/>
      <c r="AK42" s="497" t="str">
        <f t="shared" si="812"/>
        <v/>
      </c>
      <c r="AL42" s="474" t="str">
        <f>IFERROR(AK42/AH42,"")</f>
        <v/>
      </c>
      <c r="AM42" s="475" t="str">
        <f t="shared" si="902"/>
        <v/>
      </c>
      <c r="AN42" s="471"/>
      <c r="AO42" s="472"/>
      <c r="AP42" s="497" t="str">
        <f t="shared" si="813"/>
        <v/>
      </c>
      <c r="AQ42" s="474" t="str">
        <f>IFERROR(AP42/AM42,"")</f>
        <v/>
      </c>
      <c r="AR42" s="475" t="str">
        <f t="shared" si="903"/>
        <v/>
      </c>
      <c r="AS42" s="471"/>
      <c r="AT42" s="472"/>
      <c r="AU42" s="497" t="str">
        <f t="shared" si="814"/>
        <v/>
      </c>
      <c r="AV42" s="474" t="str">
        <f>IFERROR(AU42/AR42,"")</f>
        <v/>
      </c>
      <c r="AW42" s="475" t="str">
        <f t="shared" si="904"/>
        <v/>
      </c>
      <c r="AX42" s="471"/>
      <c r="AY42" s="472"/>
      <c r="AZ42" s="497" t="str">
        <f t="shared" si="815"/>
        <v/>
      </c>
      <c r="BA42" s="474" t="str">
        <f>IFERROR(AZ42/AW42,"")</f>
        <v/>
      </c>
      <c r="BB42" s="475" t="str">
        <f t="shared" si="905"/>
        <v/>
      </c>
      <c r="BC42" s="471"/>
      <c r="BD42" s="472"/>
      <c r="BE42" s="497" t="str">
        <f t="shared" si="816"/>
        <v/>
      </c>
      <c r="BF42" s="474" t="str">
        <f>IFERROR(BE42/BB42,"")</f>
        <v/>
      </c>
      <c r="BG42" s="475" t="str">
        <f t="shared" si="906"/>
        <v/>
      </c>
      <c r="BH42" s="471"/>
      <c r="BI42" s="472"/>
      <c r="BJ42" s="497" t="str">
        <f t="shared" si="817"/>
        <v/>
      </c>
      <c r="BK42" s="474" t="str">
        <f>IFERROR(BJ42/BG42,"")</f>
        <v/>
      </c>
      <c r="BL42" s="475" t="str">
        <f t="shared" si="907"/>
        <v/>
      </c>
      <c r="BM42" s="471"/>
      <c r="BN42" s="472"/>
      <c r="BO42" s="497" t="str">
        <f t="shared" si="818"/>
        <v/>
      </c>
      <c r="BP42" s="474" t="str">
        <f>IFERROR(BO42/BL42,"")</f>
        <v/>
      </c>
      <c r="BQ42" s="475" t="str">
        <f t="shared" si="908"/>
        <v/>
      </c>
      <c r="BR42" s="471"/>
      <c r="BS42" s="472"/>
      <c r="BT42" s="497" t="str">
        <f t="shared" si="819"/>
        <v/>
      </c>
      <c r="BU42" s="474" t="str">
        <f>IFERROR(BT42/BQ42,"")</f>
        <v/>
      </c>
      <c r="BV42" s="475" t="str">
        <f t="shared" si="909"/>
        <v/>
      </c>
      <c r="BW42" s="471"/>
      <c r="BX42" s="472"/>
      <c r="BY42" s="497" t="str">
        <f t="shared" si="820"/>
        <v/>
      </c>
      <c r="BZ42" s="474" t="str">
        <f>IFERROR(BY42/BV42,"")</f>
        <v/>
      </c>
      <c r="CA42" s="475" t="str">
        <f t="shared" si="910"/>
        <v/>
      </c>
      <c r="CB42" s="471"/>
      <c r="CC42" s="472"/>
      <c r="CD42" s="497" t="str">
        <f t="shared" si="821"/>
        <v/>
      </c>
      <c r="CE42" s="474" t="str">
        <f>IFERROR(CD42/CA42,"")</f>
        <v/>
      </c>
      <c r="CF42" s="475" t="str">
        <f t="shared" si="911"/>
        <v/>
      </c>
      <c r="CG42" s="471"/>
      <c r="CH42" s="472"/>
      <c r="CI42" s="497" t="str">
        <f t="shared" si="822"/>
        <v/>
      </c>
      <c r="CJ42" s="474" t="str">
        <f>IFERROR(CI42/CF42,"")</f>
        <v/>
      </c>
      <c r="CK42" s="475" t="str">
        <f t="shared" si="912"/>
        <v/>
      </c>
      <c r="CL42" s="471"/>
      <c r="CM42" s="472"/>
      <c r="CN42" s="497" t="str">
        <f t="shared" si="823"/>
        <v/>
      </c>
      <c r="CO42" s="474" t="str">
        <f>IFERROR(CN42/CK42,"")</f>
        <v/>
      </c>
      <c r="CP42" s="475" t="str">
        <f t="shared" si="913"/>
        <v/>
      </c>
      <c r="CQ42" s="471"/>
      <c r="CR42" s="472"/>
      <c r="CS42" s="497" t="str">
        <f t="shared" si="824"/>
        <v/>
      </c>
      <c r="CT42" s="474" t="str">
        <f>IFERROR(CS42/CP42,"")</f>
        <v/>
      </c>
      <c r="CU42" s="475" t="str">
        <f t="shared" si="914"/>
        <v/>
      </c>
      <c r="CV42" s="471"/>
      <c r="CW42" s="472"/>
      <c r="CX42" s="497" t="str">
        <f t="shared" si="825"/>
        <v/>
      </c>
      <c r="CY42" s="474" t="str">
        <f>IFERROR(CX42/CU42,"")</f>
        <v/>
      </c>
      <c r="CZ42" s="475" t="str">
        <f t="shared" si="915"/>
        <v/>
      </c>
      <c r="DA42" s="471"/>
      <c r="DB42" s="472"/>
      <c r="DC42" s="497" t="str">
        <f t="shared" si="826"/>
        <v/>
      </c>
      <c r="DD42" s="474" t="str">
        <f>IFERROR(DC42/CZ42,"")</f>
        <v/>
      </c>
      <c r="DE42" s="475" t="str">
        <f t="shared" si="916"/>
        <v/>
      </c>
      <c r="DF42" s="471"/>
      <c r="DG42" s="472"/>
      <c r="DH42" s="497" t="str">
        <f t="shared" si="827"/>
        <v/>
      </c>
      <c r="DI42" s="474" t="str">
        <f>IFERROR(DH42/DE42,"")</f>
        <v/>
      </c>
      <c r="DJ42" s="475" t="str">
        <f t="shared" si="917"/>
        <v/>
      </c>
      <c r="DK42" s="471"/>
      <c r="DL42" s="472"/>
      <c r="DM42" s="497" t="str">
        <f t="shared" si="828"/>
        <v/>
      </c>
      <c r="DN42" s="474" t="str">
        <f>IFERROR(DM42/DJ42,"")</f>
        <v/>
      </c>
      <c r="DO42" s="475" t="str">
        <f t="shared" si="918"/>
        <v/>
      </c>
      <c r="DP42" s="471"/>
      <c r="DQ42" s="472"/>
      <c r="DR42" s="497" t="str">
        <f t="shared" si="829"/>
        <v/>
      </c>
      <c r="DS42" s="474" t="str">
        <f>IFERROR(DR42/DO42,"")</f>
        <v/>
      </c>
      <c r="DT42" s="475" t="str">
        <f t="shared" si="919"/>
        <v/>
      </c>
      <c r="DU42" s="471"/>
      <c r="DV42" s="472"/>
      <c r="DW42" s="497" t="str">
        <f t="shared" si="830"/>
        <v/>
      </c>
      <c r="DX42" s="474" t="str">
        <f>IFERROR(DW42/DT42,"")</f>
        <v/>
      </c>
      <c r="DY42" s="475" t="str">
        <f t="shared" si="920"/>
        <v/>
      </c>
      <c r="DZ42" s="471"/>
      <c r="EA42" s="472"/>
      <c r="EB42" s="497" t="str">
        <f t="shared" si="831"/>
        <v/>
      </c>
      <c r="EC42" s="474" t="str">
        <f>IFERROR(EB42/DY42,"")</f>
        <v/>
      </c>
      <c r="ED42" s="475" t="str">
        <f t="shared" si="921"/>
        <v/>
      </c>
      <c r="EE42" s="471"/>
      <c r="EF42" s="472"/>
      <c r="EG42" s="497" t="str">
        <f t="shared" si="832"/>
        <v/>
      </c>
      <c r="EH42" s="474" t="str">
        <f>IFERROR(EG42/ED42,"")</f>
        <v/>
      </c>
      <c r="EI42" s="475" t="str">
        <f t="shared" si="922"/>
        <v/>
      </c>
      <c r="EJ42" s="471"/>
      <c r="EK42" s="472"/>
      <c r="EL42" s="497" t="str">
        <f t="shared" si="833"/>
        <v/>
      </c>
      <c r="EM42" s="474" t="str">
        <f>IFERROR(EL42/EI42,"")</f>
        <v/>
      </c>
      <c r="EN42" s="475" t="str">
        <f t="shared" si="923"/>
        <v/>
      </c>
      <c r="EO42" s="471"/>
      <c r="EP42" s="472"/>
      <c r="EQ42" s="497" t="str">
        <f t="shared" si="834"/>
        <v/>
      </c>
      <c r="ER42" s="474" t="str">
        <f>IFERROR(EQ42/EN42,"")</f>
        <v/>
      </c>
      <c r="ES42" s="475" t="str">
        <f t="shared" si="924"/>
        <v/>
      </c>
      <c r="ET42" s="471"/>
      <c r="EU42" s="472"/>
      <c r="EV42" s="497" t="str">
        <f t="shared" si="835"/>
        <v/>
      </c>
      <c r="EW42" s="474" t="str">
        <f>IFERROR(EV42/ES42,"")</f>
        <v/>
      </c>
      <c r="EX42" s="475" t="str">
        <f t="shared" si="925"/>
        <v/>
      </c>
      <c r="EY42" s="471"/>
      <c r="EZ42" s="472"/>
      <c r="FA42" s="497" t="str">
        <f t="shared" si="836"/>
        <v/>
      </c>
      <c r="FB42" s="474" t="str">
        <f>IFERROR(FA42/EX42,"")</f>
        <v/>
      </c>
      <c r="FC42" s="475" t="str">
        <f t="shared" si="926"/>
        <v/>
      </c>
      <c r="FD42" s="471"/>
      <c r="FE42" s="472"/>
      <c r="FF42" s="497" t="str">
        <f t="shared" si="837"/>
        <v/>
      </c>
      <c r="FG42" s="474" t="str">
        <f>IFERROR(FF42/FC42,"")</f>
        <v/>
      </c>
      <c r="FH42" s="475" t="str">
        <f t="shared" si="927"/>
        <v/>
      </c>
      <c r="FI42" s="471"/>
      <c r="FJ42" s="472"/>
      <c r="FK42" s="497" t="str">
        <f t="shared" si="838"/>
        <v/>
      </c>
      <c r="FL42" s="474" t="str">
        <f>IFERROR(FK42/FH42,"")</f>
        <v/>
      </c>
      <c r="FM42" s="475" t="str">
        <f t="shared" si="928"/>
        <v/>
      </c>
      <c r="FN42" s="471"/>
      <c r="FO42" s="472"/>
      <c r="FP42" s="497" t="str">
        <f t="shared" si="839"/>
        <v/>
      </c>
      <c r="FQ42" s="474" t="str">
        <f>IFERROR(FP42/FM42,"")</f>
        <v/>
      </c>
      <c r="FR42" s="475" t="str">
        <f t="shared" si="929"/>
        <v/>
      </c>
      <c r="FS42" s="471"/>
      <c r="FT42" s="472"/>
      <c r="FU42" s="497" t="str">
        <f t="shared" si="840"/>
        <v/>
      </c>
      <c r="FV42" s="474" t="str">
        <f>IFERROR(FU42/FR42,"")</f>
        <v/>
      </c>
      <c r="FW42" s="475" t="str">
        <f t="shared" si="930"/>
        <v/>
      </c>
      <c r="FX42" s="471"/>
      <c r="FY42" s="472"/>
      <c r="FZ42" s="497" t="str">
        <f t="shared" si="841"/>
        <v/>
      </c>
      <c r="GA42" s="474" t="str">
        <f>IFERROR(FZ42/FW42,"")</f>
        <v/>
      </c>
      <c r="GB42" s="475" t="str">
        <f t="shared" si="931"/>
        <v/>
      </c>
      <c r="GC42" s="471"/>
      <c r="GD42" s="472"/>
      <c r="GE42" s="497" t="str">
        <f t="shared" si="842"/>
        <v/>
      </c>
      <c r="GF42" s="474" t="str">
        <f>IFERROR(GE42/GB42,"")</f>
        <v/>
      </c>
      <c r="GG42" s="475" t="str">
        <f t="shared" si="932"/>
        <v/>
      </c>
      <c r="GH42" s="471"/>
      <c r="GI42" s="472"/>
      <c r="GJ42" s="497" t="str">
        <f t="shared" si="843"/>
        <v/>
      </c>
      <c r="GK42" s="474" t="str">
        <f>IFERROR(GJ42/GG42,"")</f>
        <v/>
      </c>
      <c r="GL42" s="475" t="str">
        <f t="shared" si="933"/>
        <v/>
      </c>
      <c r="GM42" s="471"/>
      <c r="GN42" s="472"/>
      <c r="GO42" s="497" t="str">
        <f t="shared" si="844"/>
        <v/>
      </c>
      <c r="GP42" s="474" t="str">
        <f>IFERROR(GO42/GL42,"")</f>
        <v/>
      </c>
      <c r="GQ42" s="475" t="str">
        <f t="shared" si="934"/>
        <v/>
      </c>
      <c r="GR42" s="471"/>
      <c r="GS42" s="472"/>
      <c r="GT42" s="497" t="str">
        <f t="shared" si="845"/>
        <v/>
      </c>
      <c r="GU42" s="474" t="str">
        <f>IFERROR(GT42/GQ42,"")</f>
        <v/>
      </c>
      <c r="GV42" s="475" t="str">
        <f t="shared" si="935"/>
        <v/>
      </c>
      <c r="GW42" s="471"/>
      <c r="GX42" s="472"/>
      <c r="GY42" s="497" t="str">
        <f t="shared" si="846"/>
        <v/>
      </c>
      <c r="GZ42" s="474" t="str">
        <f>IFERROR(GY42/GV42,"")</f>
        <v/>
      </c>
      <c r="HA42" s="475" t="str">
        <f t="shared" si="936"/>
        <v/>
      </c>
      <c r="HB42" s="471"/>
      <c r="HC42" s="472"/>
      <c r="HD42" s="497" t="str">
        <f t="shared" si="847"/>
        <v/>
      </c>
      <c r="HE42" s="474" t="str">
        <f>IFERROR(HD42/HA42,"")</f>
        <v/>
      </c>
      <c r="HF42" s="475" t="str">
        <f t="shared" si="937"/>
        <v/>
      </c>
      <c r="HG42" s="471"/>
      <c r="HH42" s="472"/>
      <c r="HI42" s="497" t="str">
        <f t="shared" si="848"/>
        <v/>
      </c>
      <c r="HJ42" s="474" t="str">
        <f>IFERROR(HI42/HF42,"")</f>
        <v/>
      </c>
      <c r="HK42" s="475" t="str">
        <f t="shared" si="938"/>
        <v/>
      </c>
      <c r="HL42" s="471"/>
      <c r="HM42" s="472"/>
      <c r="HN42" s="497" t="str">
        <f t="shared" si="849"/>
        <v/>
      </c>
      <c r="HO42" s="474" t="str">
        <f>IFERROR(HN42/HK42,"")</f>
        <v/>
      </c>
      <c r="HP42" s="475" t="str">
        <f t="shared" si="939"/>
        <v/>
      </c>
      <c r="HQ42" s="471"/>
      <c r="HR42" s="472"/>
      <c r="HS42" s="497" t="str">
        <f t="shared" si="850"/>
        <v/>
      </c>
      <c r="HT42" s="474" t="str">
        <f>IFERROR(HS42/HP42,"")</f>
        <v/>
      </c>
      <c r="HU42" s="475" t="str">
        <f t="shared" si="940"/>
        <v/>
      </c>
      <c r="HV42" s="471"/>
      <c r="HW42" s="472"/>
      <c r="HX42" s="497" t="str">
        <f t="shared" si="851"/>
        <v/>
      </c>
      <c r="HY42" s="474" t="str">
        <f>IFERROR(HX42/HU42,"")</f>
        <v/>
      </c>
      <c r="HZ42" s="475" t="str">
        <f t="shared" si="941"/>
        <v/>
      </c>
      <c r="IA42" s="471"/>
      <c r="IB42" s="472"/>
      <c r="IC42" s="497" t="str">
        <f t="shared" si="852"/>
        <v/>
      </c>
      <c r="ID42" s="474" t="str">
        <f>IFERROR(IC42/HZ42,"")</f>
        <v/>
      </c>
      <c r="IE42" s="475" t="str">
        <f t="shared" si="942"/>
        <v/>
      </c>
      <c r="IF42" s="471"/>
      <c r="IG42" s="472"/>
      <c r="IH42" s="497" t="str">
        <f t="shared" si="853"/>
        <v/>
      </c>
      <c r="II42" s="474" t="str">
        <f>IFERROR(IH42/IE42,"")</f>
        <v/>
      </c>
      <c r="IJ42" s="475" t="str">
        <f t="shared" si="943"/>
        <v/>
      </c>
      <c r="IK42" s="471"/>
      <c r="IL42" s="472"/>
      <c r="IM42" s="497" t="str">
        <f t="shared" si="854"/>
        <v/>
      </c>
      <c r="IN42" s="474" t="str">
        <f>IFERROR(IM42/IJ42,"")</f>
        <v/>
      </c>
      <c r="IO42" s="475" t="str">
        <f t="shared" si="944"/>
        <v/>
      </c>
      <c r="IP42" s="471"/>
      <c r="IQ42" s="472"/>
      <c r="IR42" s="497" t="str">
        <f t="shared" si="855"/>
        <v/>
      </c>
      <c r="IS42" s="474" t="str">
        <f>IFERROR(IR42/IO42,"")</f>
        <v/>
      </c>
      <c r="IT42" s="475" t="str">
        <f t="shared" si="945"/>
        <v/>
      </c>
      <c r="IU42" s="471"/>
      <c r="IV42" s="472"/>
      <c r="IW42" s="497" t="str">
        <f t="shared" si="856"/>
        <v/>
      </c>
      <c r="IX42" s="474" t="str">
        <f>IFERROR(IW42/IT42,"")</f>
        <v/>
      </c>
      <c r="IY42" s="475" t="str">
        <f t="shared" si="946"/>
        <v/>
      </c>
      <c r="IZ42" s="471"/>
      <c r="JA42" s="472"/>
      <c r="JB42" s="497" t="str">
        <f t="shared" si="857"/>
        <v/>
      </c>
      <c r="JC42" s="474" t="str">
        <f>IFERROR(JB42/IY42,"")</f>
        <v/>
      </c>
      <c r="JD42" s="475" t="str">
        <f t="shared" si="947"/>
        <v/>
      </c>
      <c r="JE42" s="471"/>
      <c r="JF42" s="472"/>
      <c r="JG42" s="497" t="str">
        <f t="shared" si="858"/>
        <v/>
      </c>
      <c r="JH42" s="474" t="str">
        <f>IFERROR(JG42/JD42,"")</f>
        <v/>
      </c>
      <c r="JI42" s="475" t="str">
        <f t="shared" si="948"/>
        <v/>
      </c>
      <c r="JJ42" s="471"/>
      <c r="JK42" s="472"/>
      <c r="JL42" s="497" t="str">
        <f t="shared" si="859"/>
        <v/>
      </c>
      <c r="JM42" s="474" t="str">
        <f>IFERROR(JL42/JI42,"")</f>
        <v/>
      </c>
      <c r="JN42" s="475" t="str">
        <f t="shared" si="949"/>
        <v/>
      </c>
      <c r="JO42" s="471"/>
      <c r="JP42" s="472"/>
      <c r="JQ42" s="497" t="str">
        <f t="shared" si="860"/>
        <v/>
      </c>
      <c r="JR42" s="474" t="str">
        <f>IFERROR(JQ42/JN42,"")</f>
        <v/>
      </c>
      <c r="JS42" s="475" t="str">
        <f t="shared" si="950"/>
        <v/>
      </c>
      <c r="JT42" s="471"/>
      <c r="JU42" s="472"/>
      <c r="JV42" s="497" t="str">
        <f t="shared" si="861"/>
        <v/>
      </c>
      <c r="JW42" s="474" t="str">
        <f>IFERROR(JV42/JS42,"")</f>
        <v/>
      </c>
      <c r="JX42" s="475" t="str">
        <f t="shared" si="951"/>
        <v/>
      </c>
      <c r="JY42" s="471"/>
      <c r="JZ42" s="472"/>
      <c r="KA42" s="497" t="str">
        <f t="shared" si="862"/>
        <v/>
      </c>
      <c r="KB42" s="474" t="str">
        <f>IFERROR(KA42/JX42,"")</f>
        <v/>
      </c>
      <c r="KC42" s="475" t="str">
        <f t="shared" si="952"/>
        <v/>
      </c>
      <c r="KD42" s="471"/>
      <c r="KE42" s="472"/>
      <c r="KF42" s="497" t="str">
        <f t="shared" si="863"/>
        <v/>
      </c>
      <c r="KG42" s="474" t="str">
        <f>IFERROR(KF42/KC42,"")</f>
        <v/>
      </c>
      <c r="KH42" s="475" t="str">
        <f t="shared" si="953"/>
        <v/>
      </c>
      <c r="KI42" s="471"/>
      <c r="KJ42" s="472"/>
      <c r="KK42" s="497" t="str">
        <f t="shared" si="864"/>
        <v/>
      </c>
      <c r="KL42" s="474" t="str">
        <f>IFERROR(KK42/KH42,"")</f>
        <v/>
      </c>
      <c r="KM42" s="475" t="str">
        <f t="shared" si="954"/>
        <v/>
      </c>
      <c r="KN42" s="471"/>
      <c r="KO42" s="472"/>
      <c r="KP42" s="497" t="str">
        <f t="shared" si="865"/>
        <v/>
      </c>
      <c r="KQ42" s="474" t="str">
        <f>IFERROR(KP42/KM42,"")</f>
        <v/>
      </c>
      <c r="KR42" s="475" t="str">
        <f t="shared" si="955"/>
        <v/>
      </c>
      <c r="KS42" s="471"/>
      <c r="KT42" s="472"/>
      <c r="KU42" s="497" t="str">
        <f t="shared" si="866"/>
        <v/>
      </c>
      <c r="KV42" s="474" t="str">
        <f>IFERROR(KU42/KR42,"")</f>
        <v/>
      </c>
      <c r="KW42" s="475" t="str">
        <f t="shared" si="956"/>
        <v/>
      </c>
      <c r="KX42" s="471"/>
      <c r="KY42" s="472"/>
      <c r="KZ42" s="497" t="str">
        <f t="shared" si="867"/>
        <v/>
      </c>
      <c r="LA42" s="474" t="str">
        <f>IFERROR(KZ42/KW42,"")</f>
        <v/>
      </c>
      <c r="LB42" s="475" t="str">
        <f t="shared" si="957"/>
        <v/>
      </c>
      <c r="LC42" s="471"/>
      <c r="LD42" s="472"/>
      <c r="LE42" s="497" t="str">
        <f t="shared" si="868"/>
        <v/>
      </c>
      <c r="LF42" s="474" t="str">
        <f>IFERROR(LE42/LB42,"")</f>
        <v/>
      </c>
      <c r="LG42" s="475" t="str">
        <f t="shared" si="958"/>
        <v/>
      </c>
      <c r="LH42" s="471"/>
      <c r="LI42" s="472"/>
      <c r="LJ42" s="497" t="str">
        <f t="shared" si="869"/>
        <v/>
      </c>
      <c r="LK42" s="474" t="str">
        <f>IFERROR(LJ42/LG42,"")</f>
        <v/>
      </c>
      <c r="LL42" s="475" t="str">
        <f t="shared" si="959"/>
        <v/>
      </c>
      <c r="LM42" s="471"/>
      <c r="LN42" s="472"/>
      <c r="LO42" s="497" t="str">
        <f t="shared" si="870"/>
        <v/>
      </c>
      <c r="LP42" s="474" t="str">
        <f>IFERROR(LO42/LL42,"")</f>
        <v/>
      </c>
      <c r="LQ42" s="475" t="str">
        <f t="shared" si="960"/>
        <v/>
      </c>
      <c r="LR42" s="471"/>
      <c r="LS42" s="472"/>
      <c r="LT42" s="497" t="str">
        <f t="shared" si="871"/>
        <v/>
      </c>
      <c r="LU42" s="474" t="str">
        <f>IFERROR(LT42/LQ42,"")</f>
        <v/>
      </c>
      <c r="LV42" s="475" t="str">
        <f t="shared" si="961"/>
        <v/>
      </c>
      <c r="LW42" s="471"/>
      <c r="LX42" s="472"/>
      <c r="LY42" s="497" t="str">
        <f t="shared" si="872"/>
        <v/>
      </c>
      <c r="LZ42" s="474" t="str">
        <f>IFERROR(LY42/LV42,"")</f>
        <v/>
      </c>
      <c r="MA42" s="475" t="str">
        <f t="shared" si="962"/>
        <v/>
      </c>
      <c r="MB42" s="471"/>
      <c r="MC42" s="472"/>
      <c r="MD42" s="497" t="str">
        <f t="shared" si="873"/>
        <v/>
      </c>
      <c r="ME42" s="474" t="str">
        <f>IFERROR(MD42/MA42,"")</f>
        <v/>
      </c>
      <c r="MF42" s="475" t="str">
        <f t="shared" si="963"/>
        <v/>
      </c>
      <c r="MG42" s="471"/>
      <c r="MH42" s="472"/>
      <c r="MI42" s="497" t="str">
        <f t="shared" si="874"/>
        <v/>
      </c>
      <c r="MJ42" s="474" t="str">
        <f>IFERROR(MI42/MF42,"")</f>
        <v/>
      </c>
      <c r="MK42" s="475" t="str">
        <f t="shared" si="964"/>
        <v/>
      </c>
      <c r="ML42" s="471"/>
      <c r="MM42" s="472"/>
      <c r="MN42" s="497" t="str">
        <f t="shared" si="875"/>
        <v/>
      </c>
      <c r="MO42" s="474" t="str">
        <f>IFERROR(MN42/MK42,"")</f>
        <v/>
      </c>
      <c r="MP42" s="475" t="str">
        <f t="shared" si="965"/>
        <v/>
      </c>
      <c r="MQ42" s="471"/>
      <c r="MR42" s="472"/>
      <c r="MS42" s="497" t="str">
        <f t="shared" si="876"/>
        <v/>
      </c>
      <c r="MT42" s="474" t="str">
        <f>IFERROR(MS42/MP42,"")</f>
        <v/>
      </c>
      <c r="MU42" s="475" t="str">
        <f t="shared" si="966"/>
        <v/>
      </c>
      <c r="MV42" s="471"/>
      <c r="MW42" s="472"/>
      <c r="MX42" s="497" t="str">
        <f t="shared" si="877"/>
        <v/>
      </c>
      <c r="MY42" s="474" t="str">
        <f>IFERROR(MX42/MU42,"")</f>
        <v/>
      </c>
      <c r="MZ42" s="475" t="str">
        <f t="shared" si="967"/>
        <v/>
      </c>
      <c r="NA42" s="471"/>
      <c r="NB42" s="472"/>
      <c r="NC42" s="497" t="str">
        <f t="shared" si="878"/>
        <v/>
      </c>
      <c r="ND42" s="474" t="str">
        <f>IFERROR(NC42/MZ42,"")</f>
        <v/>
      </c>
      <c r="NE42" s="475" t="str">
        <f t="shared" si="968"/>
        <v/>
      </c>
      <c r="NF42" s="471"/>
      <c r="NG42" s="472"/>
      <c r="NH42" s="497" t="str">
        <f t="shared" si="879"/>
        <v/>
      </c>
      <c r="NI42" s="474" t="str">
        <f>IFERROR(NH42/NE42,"")</f>
        <v/>
      </c>
      <c r="NJ42" s="475" t="str">
        <f t="shared" si="969"/>
        <v/>
      </c>
      <c r="NK42" s="471"/>
      <c r="NL42" s="472"/>
      <c r="NM42" s="497" t="str">
        <f t="shared" si="880"/>
        <v/>
      </c>
      <c r="NN42" s="474" t="str">
        <f>IFERROR(NM42/NJ42,"")</f>
        <v/>
      </c>
      <c r="NO42" s="475" t="str">
        <f t="shared" si="970"/>
        <v/>
      </c>
      <c r="NP42" s="471"/>
      <c r="NQ42" s="472"/>
      <c r="NR42" s="497" t="str">
        <f t="shared" si="881"/>
        <v/>
      </c>
      <c r="NS42" s="474" t="str">
        <f>IFERROR(NR42/NO42,"")</f>
        <v/>
      </c>
      <c r="NT42" s="475" t="str">
        <f t="shared" si="971"/>
        <v/>
      </c>
      <c r="NU42" s="471"/>
      <c r="NV42" s="472"/>
      <c r="NW42" s="497" t="str">
        <f t="shared" si="882"/>
        <v/>
      </c>
      <c r="NX42" s="474" t="str">
        <f>IFERROR(NW42/NT42,"")</f>
        <v/>
      </c>
      <c r="NY42" s="475" t="str">
        <f t="shared" si="972"/>
        <v/>
      </c>
      <c r="NZ42" s="471"/>
      <c r="OA42" s="472"/>
      <c r="OB42" s="497" t="str">
        <f t="shared" si="883"/>
        <v/>
      </c>
      <c r="OC42" s="474" t="str">
        <f>IFERROR(OB42/NY42,"")</f>
        <v/>
      </c>
      <c r="OD42" s="475" t="str">
        <f t="shared" si="973"/>
        <v/>
      </c>
      <c r="OE42" s="471"/>
      <c r="OF42" s="472"/>
      <c r="OG42" s="497" t="str">
        <f t="shared" si="884"/>
        <v/>
      </c>
      <c r="OH42" s="474" t="str">
        <f>IFERROR(OG42/OD42,"")</f>
        <v/>
      </c>
      <c r="OI42" s="475" t="str">
        <f t="shared" si="974"/>
        <v/>
      </c>
      <c r="OJ42" s="471"/>
      <c r="OK42" s="472"/>
      <c r="OL42" s="497" t="str">
        <f t="shared" si="885"/>
        <v/>
      </c>
      <c r="OM42" s="474" t="str">
        <f>IFERROR(OL42/OI42,"")</f>
        <v/>
      </c>
      <c r="ON42" s="475" t="str">
        <f t="shared" si="975"/>
        <v/>
      </c>
      <c r="OO42" s="471"/>
      <c r="OP42" s="472"/>
      <c r="OQ42" s="497" t="str">
        <f t="shared" si="886"/>
        <v/>
      </c>
      <c r="OR42" s="474" t="str">
        <f>IFERROR(OQ42/ON42,"")</f>
        <v/>
      </c>
      <c r="OS42" s="475" t="str">
        <f t="shared" si="976"/>
        <v/>
      </c>
      <c r="OT42" s="471"/>
      <c r="OU42" s="472"/>
      <c r="OV42" s="497" t="str">
        <f t="shared" si="887"/>
        <v/>
      </c>
      <c r="OW42" s="474" t="str">
        <f>IFERROR(OV42/OS42,"")</f>
        <v/>
      </c>
      <c r="OX42" s="475" t="str">
        <f t="shared" si="977"/>
        <v/>
      </c>
      <c r="OY42" s="471"/>
      <c r="OZ42" s="472"/>
      <c r="PA42" s="497" t="str">
        <f t="shared" si="888"/>
        <v/>
      </c>
      <c r="PB42" s="474" t="str">
        <f>IFERROR(PA42/OX42,"")</f>
        <v/>
      </c>
      <c r="PC42" s="475" t="str">
        <f t="shared" si="978"/>
        <v/>
      </c>
      <c r="PD42" s="471"/>
      <c r="PE42" s="472"/>
      <c r="PF42" s="497" t="str">
        <f t="shared" si="889"/>
        <v/>
      </c>
      <c r="PG42" s="474" t="str">
        <f>IFERROR(PF42/PC42,"")</f>
        <v/>
      </c>
      <c r="PH42" s="475" t="str">
        <f t="shared" si="979"/>
        <v/>
      </c>
      <c r="PI42" s="471"/>
      <c r="PJ42" s="472"/>
      <c r="PK42" s="497" t="str">
        <f t="shared" si="890"/>
        <v/>
      </c>
      <c r="PL42" s="474" t="str">
        <f>IFERROR(PK42/PH42,"")</f>
        <v/>
      </c>
      <c r="PM42" s="475" t="str">
        <f t="shared" si="980"/>
        <v/>
      </c>
      <c r="PN42" s="471"/>
      <c r="PO42" s="472"/>
      <c r="PP42" s="497" t="str">
        <f t="shared" si="891"/>
        <v/>
      </c>
      <c r="PQ42" s="474" t="str">
        <f>IFERROR(PP42/PM42,"")</f>
        <v/>
      </c>
      <c r="PR42" s="475" t="str">
        <f t="shared" si="981"/>
        <v/>
      </c>
      <c r="PS42" s="471"/>
      <c r="PT42" s="472"/>
      <c r="PU42" s="497" t="str">
        <f t="shared" si="892"/>
        <v/>
      </c>
      <c r="PV42" s="474" t="str">
        <f>IFERROR(PU42/PR42,"")</f>
        <v/>
      </c>
      <c r="PW42" s="475" t="str">
        <f t="shared" si="982"/>
        <v/>
      </c>
      <c r="PX42" s="471"/>
      <c r="PY42" s="472"/>
      <c r="PZ42" s="497" t="str">
        <f t="shared" si="893"/>
        <v/>
      </c>
      <c r="QA42" s="474" t="str">
        <f>IFERROR(PZ42/PW42,"")</f>
        <v/>
      </c>
      <c r="QB42" s="475" t="str">
        <f t="shared" si="983"/>
        <v/>
      </c>
      <c r="QC42" s="471"/>
      <c r="QD42" s="472"/>
      <c r="QE42" s="497" t="str">
        <f t="shared" si="894"/>
        <v/>
      </c>
      <c r="QF42" s="474" t="str">
        <f>IFERROR(QE42/QB42,"")</f>
        <v/>
      </c>
      <c r="QG42" s="475" t="str">
        <f t="shared" si="984"/>
        <v/>
      </c>
      <c r="QH42" s="471"/>
      <c r="QI42" s="472"/>
      <c r="QJ42" s="497" t="str">
        <f t="shared" si="895"/>
        <v/>
      </c>
      <c r="QK42" s="474" t="str">
        <f>IFERROR(QJ42/QG42,"")</f>
        <v/>
      </c>
      <c r="QL42" s="475" t="str">
        <f t="shared" si="985"/>
        <v/>
      </c>
      <c r="QM42" s="474"/>
    </row>
    <row r="43" spans="1:455" ht="76.5" customHeight="1">
      <c r="A43" s="953"/>
      <c r="B43" s="468" t="s">
        <v>723</v>
      </c>
      <c r="C43" s="469" t="s">
        <v>419</v>
      </c>
      <c r="D43" s="470">
        <v>667969</v>
      </c>
      <c r="E43" s="471"/>
      <c r="F43" s="472"/>
      <c r="G43" s="497" t="str">
        <f t="shared" si="270"/>
        <v/>
      </c>
      <c r="H43" s="474" t="str">
        <f t="shared" si="271"/>
        <v/>
      </c>
      <c r="I43" s="475" t="str">
        <f t="shared" si="896"/>
        <v/>
      </c>
      <c r="J43" s="471"/>
      <c r="K43" s="472"/>
      <c r="L43" s="497" t="str">
        <f t="shared" si="807"/>
        <v/>
      </c>
      <c r="M43" s="474" t="str">
        <f>IFERROR(L43/I43,"")</f>
        <v/>
      </c>
      <c r="N43" s="475" t="str">
        <f t="shared" si="897"/>
        <v/>
      </c>
      <c r="O43" s="471"/>
      <c r="P43" s="472"/>
      <c r="Q43" s="497" t="str">
        <f t="shared" si="808"/>
        <v/>
      </c>
      <c r="R43" s="474" t="str">
        <f>IFERROR(Q43/N43,"")</f>
        <v/>
      </c>
      <c r="S43" s="475" t="str">
        <f t="shared" si="898"/>
        <v/>
      </c>
      <c r="T43" s="471"/>
      <c r="U43" s="472"/>
      <c r="V43" s="497" t="str">
        <f t="shared" si="809"/>
        <v/>
      </c>
      <c r="W43" s="474" t="str">
        <f>IFERROR(V43/S43,"")</f>
        <v/>
      </c>
      <c r="X43" s="475" t="str">
        <f t="shared" si="899"/>
        <v/>
      </c>
      <c r="Y43" s="471"/>
      <c r="Z43" s="472"/>
      <c r="AA43" s="497" t="str">
        <f t="shared" si="810"/>
        <v/>
      </c>
      <c r="AB43" s="474" t="str">
        <f>IFERROR(AA43/X43,"")</f>
        <v/>
      </c>
      <c r="AC43" s="475" t="str">
        <f t="shared" si="900"/>
        <v/>
      </c>
      <c r="AD43" s="471"/>
      <c r="AE43" s="472"/>
      <c r="AF43" s="497" t="str">
        <f t="shared" si="811"/>
        <v/>
      </c>
      <c r="AG43" s="474" t="str">
        <f>IFERROR(AF43/AC43,"")</f>
        <v/>
      </c>
      <c r="AH43" s="475" t="str">
        <f t="shared" si="901"/>
        <v/>
      </c>
      <c r="AI43" s="471"/>
      <c r="AJ43" s="472"/>
      <c r="AK43" s="497" t="str">
        <f t="shared" si="812"/>
        <v/>
      </c>
      <c r="AL43" s="474" t="str">
        <f>IFERROR(AK43/AH43,"")</f>
        <v/>
      </c>
      <c r="AM43" s="475" t="str">
        <f t="shared" si="902"/>
        <v/>
      </c>
      <c r="AN43" s="471"/>
      <c r="AO43" s="472"/>
      <c r="AP43" s="497" t="str">
        <f t="shared" si="813"/>
        <v/>
      </c>
      <c r="AQ43" s="474" t="str">
        <f>IFERROR(AP43/AM43,"")</f>
        <v/>
      </c>
      <c r="AR43" s="475" t="str">
        <f t="shared" si="903"/>
        <v/>
      </c>
      <c r="AS43" s="471"/>
      <c r="AT43" s="472"/>
      <c r="AU43" s="497" t="str">
        <f t="shared" si="814"/>
        <v/>
      </c>
      <c r="AV43" s="474" t="str">
        <f>IFERROR(AU43/AR43,"")</f>
        <v/>
      </c>
      <c r="AW43" s="475" t="str">
        <f t="shared" si="904"/>
        <v/>
      </c>
      <c r="AX43" s="471"/>
      <c r="AY43" s="472"/>
      <c r="AZ43" s="497" t="str">
        <f t="shared" si="815"/>
        <v/>
      </c>
      <c r="BA43" s="474" t="str">
        <f>IFERROR(AZ43/AW43,"")</f>
        <v/>
      </c>
      <c r="BB43" s="475" t="str">
        <f t="shared" si="905"/>
        <v/>
      </c>
      <c r="BC43" s="471"/>
      <c r="BD43" s="472"/>
      <c r="BE43" s="497" t="str">
        <f t="shared" si="816"/>
        <v/>
      </c>
      <c r="BF43" s="474" t="str">
        <f>IFERROR(BE43/BB43,"")</f>
        <v/>
      </c>
      <c r="BG43" s="475" t="str">
        <f t="shared" si="906"/>
        <v/>
      </c>
      <c r="BH43" s="471"/>
      <c r="BI43" s="472"/>
      <c r="BJ43" s="497" t="str">
        <f t="shared" si="817"/>
        <v/>
      </c>
      <c r="BK43" s="474" t="str">
        <f>IFERROR(BJ43/BG43,"")</f>
        <v/>
      </c>
      <c r="BL43" s="475" t="str">
        <f t="shared" si="907"/>
        <v/>
      </c>
      <c r="BM43" s="471"/>
      <c r="BN43" s="472"/>
      <c r="BO43" s="497" t="str">
        <f t="shared" si="818"/>
        <v/>
      </c>
      <c r="BP43" s="474" t="str">
        <f>IFERROR(BO43/BL43,"")</f>
        <v/>
      </c>
      <c r="BQ43" s="475" t="str">
        <f t="shared" si="908"/>
        <v/>
      </c>
      <c r="BR43" s="471"/>
      <c r="BS43" s="472"/>
      <c r="BT43" s="497" t="str">
        <f t="shared" si="819"/>
        <v/>
      </c>
      <c r="BU43" s="474" t="str">
        <f>IFERROR(BT43/BQ43,"")</f>
        <v/>
      </c>
      <c r="BV43" s="475" t="str">
        <f t="shared" si="909"/>
        <v/>
      </c>
      <c r="BW43" s="471"/>
      <c r="BX43" s="472"/>
      <c r="BY43" s="497" t="str">
        <f t="shared" si="820"/>
        <v/>
      </c>
      <c r="BZ43" s="474" t="str">
        <f>IFERROR(BY43/BV43,"")</f>
        <v/>
      </c>
      <c r="CA43" s="475" t="str">
        <f t="shared" si="910"/>
        <v/>
      </c>
      <c r="CB43" s="471"/>
      <c r="CC43" s="472"/>
      <c r="CD43" s="497" t="str">
        <f t="shared" si="821"/>
        <v/>
      </c>
      <c r="CE43" s="474" t="str">
        <f>IFERROR(CD43/CA43,"")</f>
        <v/>
      </c>
      <c r="CF43" s="475" t="str">
        <f t="shared" si="911"/>
        <v/>
      </c>
      <c r="CG43" s="471"/>
      <c r="CH43" s="472"/>
      <c r="CI43" s="497" t="str">
        <f t="shared" si="822"/>
        <v/>
      </c>
      <c r="CJ43" s="474" t="str">
        <f>IFERROR(CI43/CF43,"")</f>
        <v/>
      </c>
      <c r="CK43" s="475" t="str">
        <f t="shared" si="912"/>
        <v/>
      </c>
      <c r="CL43" s="471"/>
      <c r="CM43" s="472"/>
      <c r="CN43" s="497" t="str">
        <f t="shared" si="823"/>
        <v/>
      </c>
      <c r="CO43" s="474" t="str">
        <f>IFERROR(CN43/CK43,"")</f>
        <v/>
      </c>
      <c r="CP43" s="475" t="str">
        <f t="shared" si="913"/>
        <v/>
      </c>
      <c r="CQ43" s="471"/>
      <c r="CR43" s="472"/>
      <c r="CS43" s="497" t="str">
        <f t="shared" si="824"/>
        <v/>
      </c>
      <c r="CT43" s="474" t="str">
        <f>IFERROR(CS43/CP43,"")</f>
        <v/>
      </c>
      <c r="CU43" s="475" t="str">
        <f t="shared" si="914"/>
        <v/>
      </c>
      <c r="CV43" s="471"/>
      <c r="CW43" s="472"/>
      <c r="CX43" s="497" t="str">
        <f t="shared" si="825"/>
        <v/>
      </c>
      <c r="CY43" s="474" t="str">
        <f>IFERROR(CX43/CU43,"")</f>
        <v/>
      </c>
      <c r="CZ43" s="475" t="str">
        <f t="shared" si="915"/>
        <v/>
      </c>
      <c r="DA43" s="471"/>
      <c r="DB43" s="472"/>
      <c r="DC43" s="497" t="str">
        <f t="shared" si="826"/>
        <v/>
      </c>
      <c r="DD43" s="474" t="str">
        <f>IFERROR(DC43/CZ43,"")</f>
        <v/>
      </c>
      <c r="DE43" s="475" t="str">
        <f t="shared" si="916"/>
        <v/>
      </c>
      <c r="DF43" s="471"/>
      <c r="DG43" s="472"/>
      <c r="DH43" s="497" t="str">
        <f t="shared" si="827"/>
        <v/>
      </c>
      <c r="DI43" s="474" t="str">
        <f>IFERROR(DH43/DE43,"")</f>
        <v/>
      </c>
      <c r="DJ43" s="475" t="str">
        <f t="shared" si="917"/>
        <v/>
      </c>
      <c r="DK43" s="471"/>
      <c r="DL43" s="472"/>
      <c r="DM43" s="497" t="str">
        <f t="shared" si="828"/>
        <v/>
      </c>
      <c r="DN43" s="474" t="str">
        <f>IFERROR(DM43/DJ43,"")</f>
        <v/>
      </c>
      <c r="DO43" s="475" t="str">
        <f t="shared" si="918"/>
        <v/>
      </c>
      <c r="DP43" s="471"/>
      <c r="DQ43" s="472"/>
      <c r="DR43" s="497" t="str">
        <f t="shared" si="829"/>
        <v/>
      </c>
      <c r="DS43" s="474" t="str">
        <f>IFERROR(DR43/DO43,"")</f>
        <v/>
      </c>
      <c r="DT43" s="475" t="str">
        <f t="shared" si="919"/>
        <v/>
      </c>
      <c r="DU43" s="471"/>
      <c r="DV43" s="472"/>
      <c r="DW43" s="497" t="str">
        <f t="shared" si="830"/>
        <v/>
      </c>
      <c r="DX43" s="474" t="str">
        <f>IFERROR(DW43/DT43,"")</f>
        <v/>
      </c>
      <c r="DY43" s="475" t="str">
        <f t="shared" si="920"/>
        <v/>
      </c>
      <c r="DZ43" s="471"/>
      <c r="EA43" s="472"/>
      <c r="EB43" s="497" t="str">
        <f t="shared" si="831"/>
        <v/>
      </c>
      <c r="EC43" s="474" t="str">
        <f>IFERROR(EB43/DY43,"")</f>
        <v/>
      </c>
      <c r="ED43" s="475" t="str">
        <f t="shared" si="921"/>
        <v/>
      </c>
      <c r="EE43" s="471"/>
      <c r="EF43" s="472"/>
      <c r="EG43" s="497" t="str">
        <f t="shared" si="832"/>
        <v/>
      </c>
      <c r="EH43" s="474" t="str">
        <f>IFERROR(EG43/ED43,"")</f>
        <v/>
      </c>
      <c r="EI43" s="475" t="str">
        <f t="shared" si="922"/>
        <v/>
      </c>
      <c r="EJ43" s="471"/>
      <c r="EK43" s="472"/>
      <c r="EL43" s="497" t="str">
        <f t="shared" si="833"/>
        <v/>
      </c>
      <c r="EM43" s="474" t="str">
        <f>IFERROR(EL43/EI43,"")</f>
        <v/>
      </c>
      <c r="EN43" s="475" t="str">
        <f t="shared" si="923"/>
        <v/>
      </c>
      <c r="EO43" s="471"/>
      <c r="EP43" s="472"/>
      <c r="EQ43" s="497" t="str">
        <f t="shared" si="834"/>
        <v/>
      </c>
      <c r="ER43" s="474" t="str">
        <f>IFERROR(EQ43/EN43,"")</f>
        <v/>
      </c>
      <c r="ES43" s="475" t="str">
        <f t="shared" si="924"/>
        <v/>
      </c>
      <c r="ET43" s="471"/>
      <c r="EU43" s="472"/>
      <c r="EV43" s="497" t="str">
        <f t="shared" si="835"/>
        <v/>
      </c>
      <c r="EW43" s="474" t="str">
        <f>IFERROR(EV43/ES43,"")</f>
        <v/>
      </c>
      <c r="EX43" s="475" t="str">
        <f t="shared" si="925"/>
        <v/>
      </c>
      <c r="EY43" s="471"/>
      <c r="EZ43" s="472"/>
      <c r="FA43" s="497" t="str">
        <f t="shared" si="836"/>
        <v/>
      </c>
      <c r="FB43" s="474" t="str">
        <f>IFERROR(FA43/EX43,"")</f>
        <v/>
      </c>
      <c r="FC43" s="475" t="str">
        <f t="shared" si="926"/>
        <v/>
      </c>
      <c r="FD43" s="471"/>
      <c r="FE43" s="472"/>
      <c r="FF43" s="497" t="str">
        <f t="shared" si="837"/>
        <v/>
      </c>
      <c r="FG43" s="474" t="str">
        <f>IFERROR(FF43/FC43,"")</f>
        <v/>
      </c>
      <c r="FH43" s="475" t="str">
        <f t="shared" si="927"/>
        <v/>
      </c>
      <c r="FI43" s="471"/>
      <c r="FJ43" s="472"/>
      <c r="FK43" s="497" t="str">
        <f t="shared" si="838"/>
        <v/>
      </c>
      <c r="FL43" s="474" t="str">
        <f>IFERROR(FK43/FH43,"")</f>
        <v/>
      </c>
      <c r="FM43" s="475" t="str">
        <f t="shared" si="928"/>
        <v/>
      </c>
      <c r="FN43" s="471"/>
      <c r="FO43" s="472"/>
      <c r="FP43" s="497" t="str">
        <f t="shared" si="839"/>
        <v/>
      </c>
      <c r="FQ43" s="474" t="str">
        <f>IFERROR(FP43/FM43,"")</f>
        <v/>
      </c>
      <c r="FR43" s="475" t="str">
        <f t="shared" si="929"/>
        <v/>
      </c>
      <c r="FS43" s="471"/>
      <c r="FT43" s="472"/>
      <c r="FU43" s="497" t="str">
        <f t="shared" si="840"/>
        <v/>
      </c>
      <c r="FV43" s="474" t="str">
        <f>IFERROR(FU43/FR43,"")</f>
        <v/>
      </c>
      <c r="FW43" s="475" t="str">
        <f t="shared" si="930"/>
        <v/>
      </c>
      <c r="FX43" s="471"/>
      <c r="FY43" s="472"/>
      <c r="FZ43" s="497" t="str">
        <f t="shared" si="841"/>
        <v/>
      </c>
      <c r="GA43" s="474" t="str">
        <f>IFERROR(FZ43/FW43,"")</f>
        <v/>
      </c>
      <c r="GB43" s="475" t="str">
        <f t="shared" si="931"/>
        <v/>
      </c>
      <c r="GC43" s="471"/>
      <c r="GD43" s="472"/>
      <c r="GE43" s="497" t="str">
        <f t="shared" si="842"/>
        <v/>
      </c>
      <c r="GF43" s="474" t="str">
        <f>IFERROR(GE43/GB43,"")</f>
        <v/>
      </c>
      <c r="GG43" s="475" t="str">
        <f t="shared" si="932"/>
        <v/>
      </c>
      <c r="GH43" s="471"/>
      <c r="GI43" s="472"/>
      <c r="GJ43" s="497" t="str">
        <f t="shared" si="843"/>
        <v/>
      </c>
      <c r="GK43" s="474" t="str">
        <f>IFERROR(GJ43/GG43,"")</f>
        <v/>
      </c>
      <c r="GL43" s="475" t="str">
        <f t="shared" si="933"/>
        <v/>
      </c>
      <c r="GM43" s="471"/>
      <c r="GN43" s="472"/>
      <c r="GO43" s="497" t="str">
        <f t="shared" si="844"/>
        <v/>
      </c>
      <c r="GP43" s="474" t="str">
        <f>IFERROR(GO43/GL43,"")</f>
        <v/>
      </c>
      <c r="GQ43" s="475" t="str">
        <f t="shared" si="934"/>
        <v/>
      </c>
      <c r="GR43" s="471"/>
      <c r="GS43" s="472"/>
      <c r="GT43" s="497" t="str">
        <f t="shared" si="845"/>
        <v/>
      </c>
      <c r="GU43" s="474" t="str">
        <f>IFERROR(GT43/GQ43,"")</f>
        <v/>
      </c>
      <c r="GV43" s="475" t="str">
        <f t="shared" si="935"/>
        <v/>
      </c>
      <c r="GW43" s="471"/>
      <c r="GX43" s="472"/>
      <c r="GY43" s="497" t="str">
        <f t="shared" si="846"/>
        <v/>
      </c>
      <c r="GZ43" s="474" t="str">
        <f>IFERROR(GY43/GV43,"")</f>
        <v/>
      </c>
      <c r="HA43" s="475" t="str">
        <f t="shared" si="936"/>
        <v/>
      </c>
      <c r="HB43" s="471"/>
      <c r="HC43" s="472"/>
      <c r="HD43" s="497" t="str">
        <f t="shared" si="847"/>
        <v/>
      </c>
      <c r="HE43" s="474" t="str">
        <f>IFERROR(HD43/HA43,"")</f>
        <v/>
      </c>
      <c r="HF43" s="475" t="str">
        <f t="shared" si="937"/>
        <v/>
      </c>
      <c r="HG43" s="471"/>
      <c r="HH43" s="472"/>
      <c r="HI43" s="497" t="str">
        <f t="shared" si="848"/>
        <v/>
      </c>
      <c r="HJ43" s="474" t="str">
        <f>IFERROR(HI43/HF43,"")</f>
        <v/>
      </c>
      <c r="HK43" s="475" t="str">
        <f t="shared" si="938"/>
        <v/>
      </c>
      <c r="HL43" s="471"/>
      <c r="HM43" s="472"/>
      <c r="HN43" s="497" t="str">
        <f t="shared" si="849"/>
        <v/>
      </c>
      <c r="HO43" s="474" t="str">
        <f>IFERROR(HN43/HK43,"")</f>
        <v/>
      </c>
      <c r="HP43" s="475" t="str">
        <f t="shared" si="939"/>
        <v/>
      </c>
      <c r="HQ43" s="471"/>
      <c r="HR43" s="472"/>
      <c r="HS43" s="497" t="str">
        <f t="shared" si="850"/>
        <v/>
      </c>
      <c r="HT43" s="474" t="str">
        <f>IFERROR(HS43/HP43,"")</f>
        <v/>
      </c>
      <c r="HU43" s="475" t="str">
        <f t="shared" si="940"/>
        <v/>
      </c>
      <c r="HV43" s="471"/>
      <c r="HW43" s="472"/>
      <c r="HX43" s="497" t="str">
        <f t="shared" si="851"/>
        <v/>
      </c>
      <c r="HY43" s="474" t="str">
        <f>IFERROR(HX43/HU43,"")</f>
        <v/>
      </c>
      <c r="HZ43" s="475" t="str">
        <f t="shared" si="941"/>
        <v/>
      </c>
      <c r="IA43" s="471"/>
      <c r="IB43" s="472"/>
      <c r="IC43" s="497" t="str">
        <f t="shared" si="852"/>
        <v/>
      </c>
      <c r="ID43" s="474" t="str">
        <f>IFERROR(IC43/HZ43,"")</f>
        <v/>
      </c>
      <c r="IE43" s="475" t="str">
        <f t="shared" si="942"/>
        <v/>
      </c>
      <c r="IF43" s="471"/>
      <c r="IG43" s="472"/>
      <c r="IH43" s="497" t="str">
        <f t="shared" si="853"/>
        <v/>
      </c>
      <c r="II43" s="474" t="str">
        <f>IFERROR(IH43/IE43,"")</f>
        <v/>
      </c>
      <c r="IJ43" s="475" t="str">
        <f t="shared" si="943"/>
        <v/>
      </c>
      <c r="IK43" s="471"/>
      <c r="IL43" s="472"/>
      <c r="IM43" s="497" t="str">
        <f t="shared" si="854"/>
        <v/>
      </c>
      <c r="IN43" s="474" t="str">
        <f>IFERROR(IM43/IJ43,"")</f>
        <v/>
      </c>
      <c r="IO43" s="475" t="str">
        <f t="shared" si="944"/>
        <v/>
      </c>
      <c r="IP43" s="471"/>
      <c r="IQ43" s="472"/>
      <c r="IR43" s="497" t="str">
        <f t="shared" si="855"/>
        <v/>
      </c>
      <c r="IS43" s="474" t="str">
        <f>IFERROR(IR43/IO43,"")</f>
        <v/>
      </c>
      <c r="IT43" s="475" t="str">
        <f t="shared" si="945"/>
        <v/>
      </c>
      <c r="IU43" s="471"/>
      <c r="IV43" s="472"/>
      <c r="IW43" s="497" t="str">
        <f t="shared" si="856"/>
        <v/>
      </c>
      <c r="IX43" s="474" t="str">
        <f>IFERROR(IW43/IT43,"")</f>
        <v/>
      </c>
      <c r="IY43" s="475" t="str">
        <f t="shared" si="946"/>
        <v/>
      </c>
      <c r="IZ43" s="471"/>
      <c r="JA43" s="472"/>
      <c r="JB43" s="497" t="str">
        <f t="shared" si="857"/>
        <v/>
      </c>
      <c r="JC43" s="474" t="str">
        <f>IFERROR(JB43/IY43,"")</f>
        <v/>
      </c>
      <c r="JD43" s="475" t="str">
        <f t="shared" si="947"/>
        <v/>
      </c>
      <c r="JE43" s="471"/>
      <c r="JF43" s="472"/>
      <c r="JG43" s="497" t="str">
        <f t="shared" si="858"/>
        <v/>
      </c>
      <c r="JH43" s="474" t="str">
        <f>IFERROR(JG43/JD43,"")</f>
        <v/>
      </c>
      <c r="JI43" s="475" t="str">
        <f t="shared" si="948"/>
        <v/>
      </c>
      <c r="JJ43" s="471"/>
      <c r="JK43" s="472"/>
      <c r="JL43" s="497" t="str">
        <f t="shared" si="859"/>
        <v/>
      </c>
      <c r="JM43" s="474" t="str">
        <f>IFERROR(JL43/JI43,"")</f>
        <v/>
      </c>
      <c r="JN43" s="475" t="str">
        <f t="shared" si="949"/>
        <v/>
      </c>
      <c r="JO43" s="471"/>
      <c r="JP43" s="472"/>
      <c r="JQ43" s="497" t="str">
        <f t="shared" si="860"/>
        <v/>
      </c>
      <c r="JR43" s="474" t="str">
        <f>IFERROR(JQ43/JN43,"")</f>
        <v/>
      </c>
      <c r="JS43" s="475" t="str">
        <f t="shared" si="950"/>
        <v/>
      </c>
      <c r="JT43" s="471"/>
      <c r="JU43" s="472"/>
      <c r="JV43" s="497" t="str">
        <f t="shared" si="861"/>
        <v/>
      </c>
      <c r="JW43" s="474" t="str">
        <f>IFERROR(JV43/JS43,"")</f>
        <v/>
      </c>
      <c r="JX43" s="475" t="str">
        <f t="shared" si="951"/>
        <v/>
      </c>
      <c r="JY43" s="471"/>
      <c r="JZ43" s="472"/>
      <c r="KA43" s="497" t="str">
        <f t="shared" si="862"/>
        <v/>
      </c>
      <c r="KB43" s="474" t="str">
        <f>IFERROR(KA43/JX43,"")</f>
        <v/>
      </c>
      <c r="KC43" s="475" t="str">
        <f t="shared" si="952"/>
        <v/>
      </c>
      <c r="KD43" s="471"/>
      <c r="KE43" s="472"/>
      <c r="KF43" s="497" t="str">
        <f t="shared" si="863"/>
        <v/>
      </c>
      <c r="KG43" s="474" t="str">
        <f>IFERROR(KF43/KC43,"")</f>
        <v/>
      </c>
      <c r="KH43" s="475" t="str">
        <f t="shared" si="953"/>
        <v/>
      </c>
      <c r="KI43" s="471"/>
      <c r="KJ43" s="472"/>
      <c r="KK43" s="497" t="str">
        <f t="shared" si="864"/>
        <v/>
      </c>
      <c r="KL43" s="474" t="str">
        <f>IFERROR(KK43/KH43,"")</f>
        <v/>
      </c>
      <c r="KM43" s="475" t="str">
        <f t="shared" si="954"/>
        <v/>
      </c>
      <c r="KN43" s="471"/>
      <c r="KO43" s="472"/>
      <c r="KP43" s="497" t="str">
        <f t="shared" si="865"/>
        <v/>
      </c>
      <c r="KQ43" s="474" t="str">
        <f>IFERROR(KP43/KM43,"")</f>
        <v/>
      </c>
      <c r="KR43" s="475" t="str">
        <f t="shared" si="955"/>
        <v/>
      </c>
      <c r="KS43" s="471"/>
      <c r="KT43" s="472"/>
      <c r="KU43" s="497" t="str">
        <f t="shared" si="866"/>
        <v/>
      </c>
      <c r="KV43" s="474" t="str">
        <f>IFERROR(KU43/KR43,"")</f>
        <v/>
      </c>
      <c r="KW43" s="475" t="str">
        <f t="shared" si="956"/>
        <v/>
      </c>
      <c r="KX43" s="471"/>
      <c r="KY43" s="472"/>
      <c r="KZ43" s="497" t="str">
        <f t="shared" si="867"/>
        <v/>
      </c>
      <c r="LA43" s="474" t="str">
        <f>IFERROR(KZ43/KW43,"")</f>
        <v/>
      </c>
      <c r="LB43" s="475" t="str">
        <f t="shared" si="957"/>
        <v/>
      </c>
      <c r="LC43" s="471"/>
      <c r="LD43" s="472"/>
      <c r="LE43" s="497" t="str">
        <f t="shared" si="868"/>
        <v/>
      </c>
      <c r="LF43" s="474" t="str">
        <f>IFERROR(LE43/LB43,"")</f>
        <v/>
      </c>
      <c r="LG43" s="475" t="str">
        <f t="shared" si="958"/>
        <v/>
      </c>
      <c r="LH43" s="471"/>
      <c r="LI43" s="472"/>
      <c r="LJ43" s="497" t="str">
        <f t="shared" si="869"/>
        <v/>
      </c>
      <c r="LK43" s="474" t="str">
        <f>IFERROR(LJ43/LG43,"")</f>
        <v/>
      </c>
      <c r="LL43" s="475" t="str">
        <f t="shared" si="959"/>
        <v/>
      </c>
      <c r="LM43" s="471"/>
      <c r="LN43" s="472"/>
      <c r="LO43" s="497" t="str">
        <f t="shared" si="870"/>
        <v/>
      </c>
      <c r="LP43" s="474" t="str">
        <f>IFERROR(LO43/LL43,"")</f>
        <v/>
      </c>
      <c r="LQ43" s="475" t="str">
        <f t="shared" si="960"/>
        <v/>
      </c>
      <c r="LR43" s="471"/>
      <c r="LS43" s="472"/>
      <c r="LT43" s="497" t="str">
        <f t="shared" si="871"/>
        <v/>
      </c>
      <c r="LU43" s="474" t="str">
        <f>IFERROR(LT43/LQ43,"")</f>
        <v/>
      </c>
      <c r="LV43" s="475" t="str">
        <f t="shared" si="961"/>
        <v/>
      </c>
      <c r="LW43" s="471"/>
      <c r="LX43" s="472"/>
      <c r="LY43" s="497" t="str">
        <f t="shared" si="872"/>
        <v/>
      </c>
      <c r="LZ43" s="474" t="str">
        <f>IFERROR(LY43/LV43,"")</f>
        <v/>
      </c>
      <c r="MA43" s="475" t="str">
        <f t="shared" si="962"/>
        <v/>
      </c>
      <c r="MB43" s="471"/>
      <c r="MC43" s="472"/>
      <c r="MD43" s="497" t="str">
        <f t="shared" si="873"/>
        <v/>
      </c>
      <c r="ME43" s="474" t="str">
        <f>IFERROR(MD43/MA43,"")</f>
        <v/>
      </c>
      <c r="MF43" s="475" t="str">
        <f t="shared" si="963"/>
        <v/>
      </c>
      <c r="MG43" s="471"/>
      <c r="MH43" s="472"/>
      <c r="MI43" s="497" t="str">
        <f t="shared" si="874"/>
        <v/>
      </c>
      <c r="MJ43" s="474" t="str">
        <f>IFERROR(MI43/MF43,"")</f>
        <v/>
      </c>
      <c r="MK43" s="475" t="str">
        <f t="shared" si="964"/>
        <v/>
      </c>
      <c r="ML43" s="471"/>
      <c r="MM43" s="472"/>
      <c r="MN43" s="497" t="str">
        <f t="shared" si="875"/>
        <v/>
      </c>
      <c r="MO43" s="474" t="str">
        <f>IFERROR(MN43/MK43,"")</f>
        <v/>
      </c>
      <c r="MP43" s="475" t="str">
        <f t="shared" si="965"/>
        <v/>
      </c>
      <c r="MQ43" s="471"/>
      <c r="MR43" s="472"/>
      <c r="MS43" s="497" t="str">
        <f t="shared" si="876"/>
        <v/>
      </c>
      <c r="MT43" s="474" t="str">
        <f>IFERROR(MS43/MP43,"")</f>
        <v/>
      </c>
      <c r="MU43" s="475" t="str">
        <f t="shared" si="966"/>
        <v/>
      </c>
      <c r="MV43" s="471"/>
      <c r="MW43" s="472"/>
      <c r="MX43" s="497" t="str">
        <f t="shared" si="877"/>
        <v/>
      </c>
      <c r="MY43" s="474" t="str">
        <f>IFERROR(MX43/MU43,"")</f>
        <v/>
      </c>
      <c r="MZ43" s="475" t="str">
        <f t="shared" si="967"/>
        <v/>
      </c>
      <c r="NA43" s="471"/>
      <c r="NB43" s="472"/>
      <c r="NC43" s="497" t="str">
        <f t="shared" si="878"/>
        <v/>
      </c>
      <c r="ND43" s="474" t="str">
        <f>IFERROR(NC43/MZ43,"")</f>
        <v/>
      </c>
      <c r="NE43" s="475" t="str">
        <f t="shared" si="968"/>
        <v/>
      </c>
      <c r="NF43" s="471"/>
      <c r="NG43" s="472"/>
      <c r="NH43" s="497" t="str">
        <f t="shared" si="879"/>
        <v/>
      </c>
      <c r="NI43" s="474" t="str">
        <f>IFERROR(NH43/NE43,"")</f>
        <v/>
      </c>
      <c r="NJ43" s="475" t="str">
        <f t="shared" si="969"/>
        <v/>
      </c>
      <c r="NK43" s="471"/>
      <c r="NL43" s="472"/>
      <c r="NM43" s="497" t="str">
        <f t="shared" si="880"/>
        <v/>
      </c>
      <c r="NN43" s="474" t="str">
        <f>IFERROR(NM43/NJ43,"")</f>
        <v/>
      </c>
      <c r="NO43" s="475" t="str">
        <f t="shared" si="970"/>
        <v/>
      </c>
      <c r="NP43" s="471"/>
      <c r="NQ43" s="472"/>
      <c r="NR43" s="497" t="str">
        <f t="shared" si="881"/>
        <v/>
      </c>
      <c r="NS43" s="474" t="str">
        <f>IFERROR(NR43/NO43,"")</f>
        <v/>
      </c>
      <c r="NT43" s="475" t="str">
        <f t="shared" si="971"/>
        <v/>
      </c>
      <c r="NU43" s="471"/>
      <c r="NV43" s="472"/>
      <c r="NW43" s="497" t="str">
        <f t="shared" si="882"/>
        <v/>
      </c>
      <c r="NX43" s="474" t="str">
        <f>IFERROR(NW43/NT43,"")</f>
        <v/>
      </c>
      <c r="NY43" s="475" t="str">
        <f t="shared" si="972"/>
        <v/>
      </c>
      <c r="NZ43" s="471"/>
      <c r="OA43" s="472"/>
      <c r="OB43" s="497" t="str">
        <f t="shared" si="883"/>
        <v/>
      </c>
      <c r="OC43" s="474" t="str">
        <f>IFERROR(OB43/NY43,"")</f>
        <v/>
      </c>
      <c r="OD43" s="475" t="str">
        <f t="shared" si="973"/>
        <v/>
      </c>
      <c r="OE43" s="471"/>
      <c r="OF43" s="472"/>
      <c r="OG43" s="497" t="str">
        <f t="shared" si="884"/>
        <v/>
      </c>
      <c r="OH43" s="474" t="str">
        <f>IFERROR(OG43/OD43,"")</f>
        <v/>
      </c>
      <c r="OI43" s="475" t="str">
        <f t="shared" si="974"/>
        <v/>
      </c>
      <c r="OJ43" s="471"/>
      <c r="OK43" s="472"/>
      <c r="OL43" s="497" t="str">
        <f t="shared" si="885"/>
        <v/>
      </c>
      <c r="OM43" s="474" t="str">
        <f>IFERROR(OL43/OI43,"")</f>
        <v/>
      </c>
      <c r="ON43" s="475" t="str">
        <f t="shared" si="975"/>
        <v/>
      </c>
      <c r="OO43" s="471"/>
      <c r="OP43" s="472"/>
      <c r="OQ43" s="497" t="str">
        <f t="shared" si="886"/>
        <v/>
      </c>
      <c r="OR43" s="474" t="str">
        <f>IFERROR(OQ43/ON43,"")</f>
        <v/>
      </c>
      <c r="OS43" s="475" t="str">
        <f t="shared" si="976"/>
        <v/>
      </c>
      <c r="OT43" s="471"/>
      <c r="OU43" s="472"/>
      <c r="OV43" s="497" t="str">
        <f t="shared" si="887"/>
        <v/>
      </c>
      <c r="OW43" s="474" t="str">
        <f>IFERROR(OV43/OS43,"")</f>
        <v/>
      </c>
      <c r="OX43" s="475" t="str">
        <f t="shared" si="977"/>
        <v/>
      </c>
      <c r="OY43" s="471"/>
      <c r="OZ43" s="472"/>
      <c r="PA43" s="497" t="str">
        <f t="shared" si="888"/>
        <v/>
      </c>
      <c r="PB43" s="474" t="str">
        <f>IFERROR(PA43/OX43,"")</f>
        <v/>
      </c>
      <c r="PC43" s="475" t="str">
        <f t="shared" si="978"/>
        <v/>
      </c>
      <c r="PD43" s="471"/>
      <c r="PE43" s="472"/>
      <c r="PF43" s="497" t="str">
        <f t="shared" si="889"/>
        <v/>
      </c>
      <c r="PG43" s="474" t="str">
        <f>IFERROR(PF43/PC43,"")</f>
        <v/>
      </c>
      <c r="PH43" s="475" t="str">
        <f t="shared" si="979"/>
        <v/>
      </c>
      <c r="PI43" s="471"/>
      <c r="PJ43" s="472"/>
      <c r="PK43" s="497" t="str">
        <f t="shared" si="890"/>
        <v/>
      </c>
      <c r="PL43" s="474" t="str">
        <f>IFERROR(PK43/PH43,"")</f>
        <v/>
      </c>
      <c r="PM43" s="475" t="str">
        <f t="shared" si="980"/>
        <v/>
      </c>
      <c r="PN43" s="471"/>
      <c r="PO43" s="472"/>
      <c r="PP43" s="497" t="str">
        <f t="shared" si="891"/>
        <v/>
      </c>
      <c r="PQ43" s="474" t="str">
        <f>IFERROR(PP43/PM43,"")</f>
        <v/>
      </c>
      <c r="PR43" s="475" t="str">
        <f t="shared" si="981"/>
        <v/>
      </c>
      <c r="PS43" s="471"/>
      <c r="PT43" s="472"/>
      <c r="PU43" s="497" t="str">
        <f t="shared" si="892"/>
        <v/>
      </c>
      <c r="PV43" s="474" t="str">
        <f>IFERROR(PU43/PR43,"")</f>
        <v/>
      </c>
      <c r="PW43" s="475" t="str">
        <f t="shared" si="982"/>
        <v/>
      </c>
      <c r="PX43" s="471"/>
      <c r="PY43" s="472"/>
      <c r="PZ43" s="497" t="str">
        <f t="shared" si="893"/>
        <v/>
      </c>
      <c r="QA43" s="474" t="str">
        <f>IFERROR(PZ43/PW43,"")</f>
        <v/>
      </c>
      <c r="QB43" s="475" t="str">
        <f t="shared" si="983"/>
        <v/>
      </c>
      <c r="QC43" s="471"/>
      <c r="QD43" s="472"/>
      <c r="QE43" s="497" t="str">
        <f t="shared" si="894"/>
        <v/>
      </c>
      <c r="QF43" s="474" t="str">
        <f>IFERROR(QE43/QB43,"")</f>
        <v/>
      </c>
      <c r="QG43" s="475" t="str">
        <f t="shared" si="984"/>
        <v/>
      </c>
      <c r="QH43" s="471"/>
      <c r="QI43" s="472"/>
      <c r="QJ43" s="497" t="str">
        <f t="shared" si="895"/>
        <v/>
      </c>
      <c r="QK43" s="474" t="str">
        <f>IFERROR(QJ43/QG43,"")</f>
        <v/>
      </c>
      <c r="QL43" s="475" t="str">
        <f t="shared" si="985"/>
        <v/>
      </c>
      <c r="QM43" s="474"/>
    </row>
    <row r="44" spans="1:455" ht="84" customHeight="1">
      <c r="A44" s="953"/>
      <c r="B44" s="468" t="s">
        <v>724</v>
      </c>
      <c r="C44" s="469" t="s">
        <v>419</v>
      </c>
      <c r="D44" s="470">
        <v>452348</v>
      </c>
      <c r="E44" s="471"/>
      <c r="F44" s="472"/>
      <c r="G44" s="497" t="str">
        <f t="shared" si="270"/>
        <v/>
      </c>
      <c r="H44" s="474" t="str">
        <f t="shared" si="271"/>
        <v/>
      </c>
      <c r="I44" s="475" t="str">
        <f t="shared" si="896"/>
        <v/>
      </c>
      <c r="J44" s="471"/>
      <c r="K44" s="472"/>
      <c r="L44" s="497" t="str">
        <f t="shared" si="807"/>
        <v/>
      </c>
      <c r="M44" s="474" t="str">
        <f>IFERROR(L44/I44,"")</f>
        <v/>
      </c>
      <c r="N44" s="475" t="str">
        <f t="shared" si="897"/>
        <v/>
      </c>
      <c r="O44" s="471"/>
      <c r="P44" s="472"/>
      <c r="Q44" s="497" t="str">
        <f t="shared" si="808"/>
        <v/>
      </c>
      <c r="R44" s="474" t="str">
        <f>IFERROR(Q44/N44,"")</f>
        <v/>
      </c>
      <c r="S44" s="475" t="str">
        <f t="shared" si="898"/>
        <v/>
      </c>
      <c r="T44" s="471"/>
      <c r="U44" s="472"/>
      <c r="V44" s="497" t="str">
        <f t="shared" si="809"/>
        <v/>
      </c>
      <c r="W44" s="474" t="str">
        <f>IFERROR(V44/S44,"")</f>
        <v/>
      </c>
      <c r="X44" s="475" t="str">
        <f t="shared" si="899"/>
        <v/>
      </c>
      <c r="Y44" s="471"/>
      <c r="Z44" s="472"/>
      <c r="AA44" s="497" t="str">
        <f t="shared" si="810"/>
        <v/>
      </c>
      <c r="AB44" s="474" t="str">
        <f>IFERROR(AA44/X44,"")</f>
        <v/>
      </c>
      <c r="AC44" s="475" t="str">
        <f t="shared" si="900"/>
        <v/>
      </c>
      <c r="AD44" s="471"/>
      <c r="AE44" s="472"/>
      <c r="AF44" s="497" t="str">
        <f t="shared" si="811"/>
        <v/>
      </c>
      <c r="AG44" s="474" t="str">
        <f>IFERROR(AF44/AC44,"")</f>
        <v/>
      </c>
      <c r="AH44" s="475" t="str">
        <f t="shared" si="901"/>
        <v/>
      </c>
      <c r="AI44" s="471"/>
      <c r="AJ44" s="472"/>
      <c r="AK44" s="497" t="str">
        <f t="shared" si="812"/>
        <v/>
      </c>
      <c r="AL44" s="474" t="str">
        <f>IFERROR(AK44/AH44,"")</f>
        <v/>
      </c>
      <c r="AM44" s="475" t="str">
        <f t="shared" si="902"/>
        <v/>
      </c>
      <c r="AN44" s="471"/>
      <c r="AO44" s="472"/>
      <c r="AP44" s="497" t="str">
        <f t="shared" si="813"/>
        <v/>
      </c>
      <c r="AQ44" s="474" t="str">
        <f>IFERROR(AP44/AM44,"")</f>
        <v/>
      </c>
      <c r="AR44" s="475" t="str">
        <f t="shared" si="903"/>
        <v/>
      </c>
      <c r="AS44" s="471"/>
      <c r="AT44" s="472"/>
      <c r="AU44" s="497" t="str">
        <f t="shared" si="814"/>
        <v/>
      </c>
      <c r="AV44" s="474" t="str">
        <f>IFERROR(AU44/AR44,"")</f>
        <v/>
      </c>
      <c r="AW44" s="475" t="str">
        <f t="shared" si="904"/>
        <v/>
      </c>
      <c r="AX44" s="471"/>
      <c r="AY44" s="472"/>
      <c r="AZ44" s="497" t="str">
        <f t="shared" si="815"/>
        <v/>
      </c>
      <c r="BA44" s="474" t="str">
        <f>IFERROR(AZ44/AW44,"")</f>
        <v/>
      </c>
      <c r="BB44" s="475" t="str">
        <f t="shared" si="905"/>
        <v/>
      </c>
      <c r="BC44" s="471"/>
      <c r="BD44" s="472"/>
      <c r="BE44" s="497" t="str">
        <f t="shared" si="816"/>
        <v/>
      </c>
      <c r="BF44" s="474" t="str">
        <f>IFERROR(BE44/BB44,"")</f>
        <v/>
      </c>
      <c r="BG44" s="475" t="str">
        <f t="shared" si="906"/>
        <v/>
      </c>
      <c r="BH44" s="471"/>
      <c r="BI44" s="472"/>
      <c r="BJ44" s="497" t="str">
        <f t="shared" si="817"/>
        <v/>
      </c>
      <c r="BK44" s="474" t="str">
        <f>IFERROR(BJ44/BG44,"")</f>
        <v/>
      </c>
      <c r="BL44" s="475" t="str">
        <f t="shared" si="907"/>
        <v/>
      </c>
      <c r="BM44" s="471"/>
      <c r="BN44" s="472"/>
      <c r="BO44" s="497" t="str">
        <f t="shared" si="818"/>
        <v/>
      </c>
      <c r="BP44" s="474" t="str">
        <f>IFERROR(BO44/BL44,"")</f>
        <v/>
      </c>
      <c r="BQ44" s="475" t="str">
        <f t="shared" si="908"/>
        <v/>
      </c>
      <c r="BR44" s="471"/>
      <c r="BS44" s="472"/>
      <c r="BT44" s="497" t="str">
        <f t="shared" si="819"/>
        <v/>
      </c>
      <c r="BU44" s="474" t="str">
        <f>IFERROR(BT44/BQ44,"")</f>
        <v/>
      </c>
      <c r="BV44" s="475" t="str">
        <f t="shared" si="909"/>
        <v/>
      </c>
      <c r="BW44" s="471"/>
      <c r="BX44" s="472"/>
      <c r="BY44" s="497" t="str">
        <f t="shared" si="820"/>
        <v/>
      </c>
      <c r="BZ44" s="474" t="str">
        <f>IFERROR(BY44/BV44,"")</f>
        <v/>
      </c>
      <c r="CA44" s="475" t="str">
        <f t="shared" si="910"/>
        <v/>
      </c>
      <c r="CB44" s="471"/>
      <c r="CC44" s="472"/>
      <c r="CD44" s="497" t="str">
        <f t="shared" si="821"/>
        <v/>
      </c>
      <c r="CE44" s="474" t="str">
        <f>IFERROR(CD44/CA44,"")</f>
        <v/>
      </c>
      <c r="CF44" s="475" t="str">
        <f t="shared" si="911"/>
        <v/>
      </c>
      <c r="CG44" s="471"/>
      <c r="CH44" s="472"/>
      <c r="CI44" s="497" t="str">
        <f t="shared" si="822"/>
        <v/>
      </c>
      <c r="CJ44" s="474" t="str">
        <f>IFERROR(CI44/CF44,"")</f>
        <v/>
      </c>
      <c r="CK44" s="475" t="str">
        <f t="shared" si="912"/>
        <v/>
      </c>
      <c r="CL44" s="471"/>
      <c r="CM44" s="472"/>
      <c r="CN44" s="497" t="str">
        <f t="shared" si="823"/>
        <v/>
      </c>
      <c r="CO44" s="474" t="str">
        <f>IFERROR(CN44/CK44,"")</f>
        <v/>
      </c>
      <c r="CP44" s="475" t="str">
        <f t="shared" si="913"/>
        <v/>
      </c>
      <c r="CQ44" s="471"/>
      <c r="CR44" s="472"/>
      <c r="CS44" s="497" t="str">
        <f t="shared" si="824"/>
        <v/>
      </c>
      <c r="CT44" s="474" t="str">
        <f>IFERROR(CS44/CP44,"")</f>
        <v/>
      </c>
      <c r="CU44" s="475" t="str">
        <f t="shared" si="914"/>
        <v/>
      </c>
      <c r="CV44" s="471"/>
      <c r="CW44" s="472"/>
      <c r="CX44" s="497" t="str">
        <f t="shared" si="825"/>
        <v/>
      </c>
      <c r="CY44" s="474" t="str">
        <f>IFERROR(CX44/CU44,"")</f>
        <v/>
      </c>
      <c r="CZ44" s="475" t="str">
        <f t="shared" si="915"/>
        <v/>
      </c>
      <c r="DA44" s="471"/>
      <c r="DB44" s="472"/>
      <c r="DC44" s="497" t="str">
        <f t="shared" si="826"/>
        <v/>
      </c>
      <c r="DD44" s="474" t="str">
        <f>IFERROR(DC44/CZ44,"")</f>
        <v/>
      </c>
      <c r="DE44" s="475" t="str">
        <f t="shared" si="916"/>
        <v/>
      </c>
      <c r="DF44" s="471"/>
      <c r="DG44" s="472"/>
      <c r="DH44" s="497" t="str">
        <f t="shared" si="827"/>
        <v/>
      </c>
      <c r="DI44" s="474" t="str">
        <f>IFERROR(DH44/DE44,"")</f>
        <v/>
      </c>
      <c r="DJ44" s="475" t="str">
        <f t="shared" si="917"/>
        <v/>
      </c>
      <c r="DK44" s="471"/>
      <c r="DL44" s="472"/>
      <c r="DM44" s="497" t="str">
        <f t="shared" si="828"/>
        <v/>
      </c>
      <c r="DN44" s="474" t="str">
        <f>IFERROR(DM44/DJ44,"")</f>
        <v/>
      </c>
      <c r="DO44" s="475" t="str">
        <f t="shared" si="918"/>
        <v/>
      </c>
      <c r="DP44" s="471"/>
      <c r="DQ44" s="472"/>
      <c r="DR44" s="497" t="str">
        <f t="shared" si="829"/>
        <v/>
      </c>
      <c r="DS44" s="474" t="str">
        <f>IFERROR(DR44/DO44,"")</f>
        <v/>
      </c>
      <c r="DT44" s="475" t="str">
        <f t="shared" si="919"/>
        <v/>
      </c>
      <c r="DU44" s="471"/>
      <c r="DV44" s="472"/>
      <c r="DW44" s="497" t="str">
        <f t="shared" si="830"/>
        <v/>
      </c>
      <c r="DX44" s="474" t="str">
        <f>IFERROR(DW44/DT44,"")</f>
        <v/>
      </c>
      <c r="DY44" s="475" t="str">
        <f t="shared" si="920"/>
        <v/>
      </c>
      <c r="DZ44" s="471"/>
      <c r="EA44" s="472"/>
      <c r="EB44" s="497" t="str">
        <f t="shared" si="831"/>
        <v/>
      </c>
      <c r="EC44" s="474" t="str">
        <f>IFERROR(EB44/DY44,"")</f>
        <v/>
      </c>
      <c r="ED44" s="475" t="str">
        <f t="shared" si="921"/>
        <v/>
      </c>
      <c r="EE44" s="471"/>
      <c r="EF44" s="472"/>
      <c r="EG44" s="497" t="str">
        <f t="shared" si="832"/>
        <v/>
      </c>
      <c r="EH44" s="474" t="str">
        <f>IFERROR(EG44/ED44,"")</f>
        <v/>
      </c>
      <c r="EI44" s="475" t="str">
        <f t="shared" si="922"/>
        <v/>
      </c>
      <c r="EJ44" s="471"/>
      <c r="EK44" s="472"/>
      <c r="EL44" s="497" t="str">
        <f t="shared" si="833"/>
        <v/>
      </c>
      <c r="EM44" s="474" t="str">
        <f>IFERROR(EL44/EI44,"")</f>
        <v/>
      </c>
      <c r="EN44" s="475" t="str">
        <f t="shared" si="923"/>
        <v/>
      </c>
      <c r="EO44" s="471"/>
      <c r="EP44" s="472"/>
      <c r="EQ44" s="497" t="str">
        <f t="shared" si="834"/>
        <v/>
      </c>
      <c r="ER44" s="474" t="str">
        <f>IFERROR(EQ44/EN44,"")</f>
        <v/>
      </c>
      <c r="ES44" s="475" t="str">
        <f t="shared" si="924"/>
        <v/>
      </c>
      <c r="ET44" s="471"/>
      <c r="EU44" s="472"/>
      <c r="EV44" s="497" t="str">
        <f t="shared" si="835"/>
        <v/>
      </c>
      <c r="EW44" s="474" t="str">
        <f>IFERROR(EV44/ES44,"")</f>
        <v/>
      </c>
      <c r="EX44" s="475" t="str">
        <f t="shared" si="925"/>
        <v/>
      </c>
      <c r="EY44" s="471"/>
      <c r="EZ44" s="472"/>
      <c r="FA44" s="497" t="str">
        <f t="shared" si="836"/>
        <v/>
      </c>
      <c r="FB44" s="474" t="str">
        <f>IFERROR(FA44/EX44,"")</f>
        <v/>
      </c>
      <c r="FC44" s="475" t="str">
        <f t="shared" si="926"/>
        <v/>
      </c>
      <c r="FD44" s="471"/>
      <c r="FE44" s="472"/>
      <c r="FF44" s="497" t="str">
        <f t="shared" si="837"/>
        <v/>
      </c>
      <c r="FG44" s="474" t="str">
        <f>IFERROR(FF44/FC44,"")</f>
        <v/>
      </c>
      <c r="FH44" s="475" t="str">
        <f t="shared" si="927"/>
        <v/>
      </c>
      <c r="FI44" s="471"/>
      <c r="FJ44" s="472"/>
      <c r="FK44" s="497" t="str">
        <f t="shared" si="838"/>
        <v/>
      </c>
      <c r="FL44" s="474" t="str">
        <f>IFERROR(FK44/FH44,"")</f>
        <v/>
      </c>
      <c r="FM44" s="475" t="str">
        <f t="shared" si="928"/>
        <v/>
      </c>
      <c r="FN44" s="471"/>
      <c r="FO44" s="472"/>
      <c r="FP44" s="497" t="str">
        <f t="shared" si="839"/>
        <v/>
      </c>
      <c r="FQ44" s="474" t="str">
        <f>IFERROR(FP44/FM44,"")</f>
        <v/>
      </c>
      <c r="FR44" s="475" t="str">
        <f t="shared" si="929"/>
        <v/>
      </c>
      <c r="FS44" s="471"/>
      <c r="FT44" s="472"/>
      <c r="FU44" s="497" t="str">
        <f t="shared" si="840"/>
        <v/>
      </c>
      <c r="FV44" s="474" t="str">
        <f>IFERROR(FU44/FR44,"")</f>
        <v/>
      </c>
      <c r="FW44" s="475" t="str">
        <f t="shared" si="930"/>
        <v/>
      </c>
      <c r="FX44" s="471"/>
      <c r="FY44" s="472"/>
      <c r="FZ44" s="497" t="str">
        <f t="shared" si="841"/>
        <v/>
      </c>
      <c r="GA44" s="474" t="str">
        <f>IFERROR(FZ44/FW44,"")</f>
        <v/>
      </c>
      <c r="GB44" s="475" t="str">
        <f t="shared" si="931"/>
        <v/>
      </c>
      <c r="GC44" s="471"/>
      <c r="GD44" s="472"/>
      <c r="GE44" s="497" t="str">
        <f t="shared" si="842"/>
        <v/>
      </c>
      <c r="GF44" s="474" t="str">
        <f>IFERROR(GE44/GB44,"")</f>
        <v/>
      </c>
      <c r="GG44" s="475" t="str">
        <f t="shared" si="932"/>
        <v/>
      </c>
      <c r="GH44" s="471"/>
      <c r="GI44" s="472"/>
      <c r="GJ44" s="497" t="str">
        <f t="shared" si="843"/>
        <v/>
      </c>
      <c r="GK44" s="474" t="str">
        <f>IFERROR(GJ44/GG44,"")</f>
        <v/>
      </c>
      <c r="GL44" s="475" t="str">
        <f t="shared" si="933"/>
        <v/>
      </c>
      <c r="GM44" s="471"/>
      <c r="GN44" s="472"/>
      <c r="GO44" s="497" t="str">
        <f t="shared" si="844"/>
        <v/>
      </c>
      <c r="GP44" s="474" t="str">
        <f>IFERROR(GO44/GL44,"")</f>
        <v/>
      </c>
      <c r="GQ44" s="475" t="str">
        <f t="shared" si="934"/>
        <v/>
      </c>
      <c r="GR44" s="471"/>
      <c r="GS44" s="472"/>
      <c r="GT44" s="497" t="str">
        <f t="shared" si="845"/>
        <v/>
      </c>
      <c r="GU44" s="474" t="str">
        <f>IFERROR(GT44/GQ44,"")</f>
        <v/>
      </c>
      <c r="GV44" s="475" t="str">
        <f t="shared" si="935"/>
        <v/>
      </c>
      <c r="GW44" s="471"/>
      <c r="GX44" s="472"/>
      <c r="GY44" s="497" t="str">
        <f t="shared" si="846"/>
        <v/>
      </c>
      <c r="GZ44" s="474" t="str">
        <f>IFERROR(GY44/GV44,"")</f>
        <v/>
      </c>
      <c r="HA44" s="475" t="str">
        <f t="shared" si="936"/>
        <v/>
      </c>
      <c r="HB44" s="471"/>
      <c r="HC44" s="472"/>
      <c r="HD44" s="497" t="str">
        <f t="shared" si="847"/>
        <v/>
      </c>
      <c r="HE44" s="474" t="str">
        <f>IFERROR(HD44/HA44,"")</f>
        <v/>
      </c>
      <c r="HF44" s="475" t="str">
        <f t="shared" si="937"/>
        <v/>
      </c>
      <c r="HG44" s="471"/>
      <c r="HH44" s="472"/>
      <c r="HI44" s="497" t="str">
        <f t="shared" si="848"/>
        <v/>
      </c>
      <c r="HJ44" s="474" t="str">
        <f>IFERROR(HI44/HF44,"")</f>
        <v/>
      </c>
      <c r="HK44" s="475" t="str">
        <f t="shared" si="938"/>
        <v/>
      </c>
      <c r="HL44" s="471"/>
      <c r="HM44" s="472"/>
      <c r="HN44" s="497" t="str">
        <f t="shared" si="849"/>
        <v/>
      </c>
      <c r="HO44" s="474" t="str">
        <f>IFERROR(HN44/HK44,"")</f>
        <v/>
      </c>
      <c r="HP44" s="475" t="str">
        <f t="shared" si="939"/>
        <v/>
      </c>
      <c r="HQ44" s="471"/>
      <c r="HR44" s="472"/>
      <c r="HS44" s="497" t="str">
        <f t="shared" si="850"/>
        <v/>
      </c>
      <c r="HT44" s="474" t="str">
        <f>IFERROR(HS44/HP44,"")</f>
        <v/>
      </c>
      <c r="HU44" s="475" t="str">
        <f t="shared" si="940"/>
        <v/>
      </c>
      <c r="HV44" s="471"/>
      <c r="HW44" s="472"/>
      <c r="HX44" s="497" t="str">
        <f t="shared" si="851"/>
        <v/>
      </c>
      <c r="HY44" s="474" t="str">
        <f>IFERROR(HX44/HU44,"")</f>
        <v/>
      </c>
      <c r="HZ44" s="475" t="str">
        <f t="shared" si="941"/>
        <v/>
      </c>
      <c r="IA44" s="471"/>
      <c r="IB44" s="472"/>
      <c r="IC44" s="497" t="str">
        <f t="shared" si="852"/>
        <v/>
      </c>
      <c r="ID44" s="474" t="str">
        <f>IFERROR(IC44/HZ44,"")</f>
        <v/>
      </c>
      <c r="IE44" s="475" t="str">
        <f t="shared" si="942"/>
        <v/>
      </c>
      <c r="IF44" s="471"/>
      <c r="IG44" s="472"/>
      <c r="IH44" s="497" t="str">
        <f t="shared" si="853"/>
        <v/>
      </c>
      <c r="II44" s="474" t="str">
        <f>IFERROR(IH44/IE44,"")</f>
        <v/>
      </c>
      <c r="IJ44" s="475" t="str">
        <f t="shared" si="943"/>
        <v/>
      </c>
      <c r="IK44" s="471"/>
      <c r="IL44" s="472"/>
      <c r="IM44" s="497" t="str">
        <f t="shared" si="854"/>
        <v/>
      </c>
      <c r="IN44" s="474" t="str">
        <f>IFERROR(IM44/IJ44,"")</f>
        <v/>
      </c>
      <c r="IO44" s="475" t="str">
        <f t="shared" si="944"/>
        <v/>
      </c>
      <c r="IP44" s="471"/>
      <c r="IQ44" s="472"/>
      <c r="IR44" s="497" t="str">
        <f t="shared" si="855"/>
        <v/>
      </c>
      <c r="IS44" s="474" t="str">
        <f>IFERROR(IR44/IO44,"")</f>
        <v/>
      </c>
      <c r="IT44" s="475" t="str">
        <f t="shared" si="945"/>
        <v/>
      </c>
      <c r="IU44" s="471"/>
      <c r="IV44" s="472"/>
      <c r="IW44" s="497" t="str">
        <f t="shared" si="856"/>
        <v/>
      </c>
      <c r="IX44" s="474" t="str">
        <f>IFERROR(IW44/IT44,"")</f>
        <v/>
      </c>
      <c r="IY44" s="475" t="str">
        <f t="shared" si="946"/>
        <v/>
      </c>
      <c r="IZ44" s="471"/>
      <c r="JA44" s="472"/>
      <c r="JB44" s="497" t="str">
        <f t="shared" si="857"/>
        <v/>
      </c>
      <c r="JC44" s="474" t="str">
        <f>IFERROR(JB44/IY44,"")</f>
        <v/>
      </c>
      <c r="JD44" s="475" t="str">
        <f t="shared" si="947"/>
        <v/>
      </c>
      <c r="JE44" s="471"/>
      <c r="JF44" s="472"/>
      <c r="JG44" s="497" t="str">
        <f t="shared" si="858"/>
        <v/>
      </c>
      <c r="JH44" s="474" t="str">
        <f>IFERROR(JG44/JD44,"")</f>
        <v/>
      </c>
      <c r="JI44" s="475" t="str">
        <f t="shared" si="948"/>
        <v/>
      </c>
      <c r="JJ44" s="471"/>
      <c r="JK44" s="472"/>
      <c r="JL44" s="497" t="str">
        <f t="shared" si="859"/>
        <v/>
      </c>
      <c r="JM44" s="474" t="str">
        <f>IFERROR(JL44/JI44,"")</f>
        <v/>
      </c>
      <c r="JN44" s="475" t="str">
        <f t="shared" si="949"/>
        <v/>
      </c>
      <c r="JO44" s="471"/>
      <c r="JP44" s="472"/>
      <c r="JQ44" s="497" t="str">
        <f t="shared" si="860"/>
        <v/>
      </c>
      <c r="JR44" s="474" t="str">
        <f>IFERROR(JQ44/JN44,"")</f>
        <v/>
      </c>
      <c r="JS44" s="475" t="str">
        <f t="shared" si="950"/>
        <v/>
      </c>
      <c r="JT44" s="471"/>
      <c r="JU44" s="472"/>
      <c r="JV44" s="497" t="str">
        <f t="shared" si="861"/>
        <v/>
      </c>
      <c r="JW44" s="474" t="str">
        <f>IFERROR(JV44/JS44,"")</f>
        <v/>
      </c>
      <c r="JX44" s="475" t="str">
        <f t="shared" si="951"/>
        <v/>
      </c>
      <c r="JY44" s="471"/>
      <c r="JZ44" s="472"/>
      <c r="KA44" s="497" t="str">
        <f t="shared" si="862"/>
        <v/>
      </c>
      <c r="KB44" s="474" t="str">
        <f>IFERROR(KA44/JX44,"")</f>
        <v/>
      </c>
      <c r="KC44" s="475" t="str">
        <f t="shared" si="952"/>
        <v/>
      </c>
      <c r="KD44" s="471"/>
      <c r="KE44" s="472"/>
      <c r="KF44" s="497" t="str">
        <f t="shared" si="863"/>
        <v/>
      </c>
      <c r="KG44" s="474" t="str">
        <f>IFERROR(KF44/KC44,"")</f>
        <v/>
      </c>
      <c r="KH44" s="475" t="str">
        <f t="shared" si="953"/>
        <v/>
      </c>
      <c r="KI44" s="471"/>
      <c r="KJ44" s="472"/>
      <c r="KK44" s="497" t="str">
        <f t="shared" si="864"/>
        <v/>
      </c>
      <c r="KL44" s="474" t="str">
        <f>IFERROR(KK44/KH44,"")</f>
        <v/>
      </c>
      <c r="KM44" s="475" t="str">
        <f t="shared" si="954"/>
        <v/>
      </c>
      <c r="KN44" s="471"/>
      <c r="KO44" s="472"/>
      <c r="KP44" s="497" t="str">
        <f t="shared" si="865"/>
        <v/>
      </c>
      <c r="KQ44" s="474" t="str">
        <f>IFERROR(KP44/KM44,"")</f>
        <v/>
      </c>
      <c r="KR44" s="475" t="str">
        <f t="shared" si="955"/>
        <v/>
      </c>
      <c r="KS44" s="471"/>
      <c r="KT44" s="472"/>
      <c r="KU44" s="497" t="str">
        <f t="shared" si="866"/>
        <v/>
      </c>
      <c r="KV44" s="474" t="str">
        <f>IFERROR(KU44/KR44,"")</f>
        <v/>
      </c>
      <c r="KW44" s="475" t="str">
        <f t="shared" si="956"/>
        <v/>
      </c>
      <c r="KX44" s="471"/>
      <c r="KY44" s="472"/>
      <c r="KZ44" s="497" t="str">
        <f t="shared" si="867"/>
        <v/>
      </c>
      <c r="LA44" s="474" t="str">
        <f>IFERROR(KZ44/KW44,"")</f>
        <v/>
      </c>
      <c r="LB44" s="475" t="str">
        <f t="shared" si="957"/>
        <v/>
      </c>
      <c r="LC44" s="471"/>
      <c r="LD44" s="472"/>
      <c r="LE44" s="497" t="str">
        <f t="shared" si="868"/>
        <v/>
      </c>
      <c r="LF44" s="474" t="str">
        <f>IFERROR(LE44/LB44,"")</f>
        <v/>
      </c>
      <c r="LG44" s="475" t="str">
        <f t="shared" si="958"/>
        <v/>
      </c>
      <c r="LH44" s="471"/>
      <c r="LI44" s="472"/>
      <c r="LJ44" s="497" t="str">
        <f t="shared" si="869"/>
        <v/>
      </c>
      <c r="LK44" s="474" t="str">
        <f>IFERROR(LJ44/LG44,"")</f>
        <v/>
      </c>
      <c r="LL44" s="475" t="str">
        <f t="shared" si="959"/>
        <v/>
      </c>
      <c r="LM44" s="471"/>
      <c r="LN44" s="472"/>
      <c r="LO44" s="497" t="str">
        <f t="shared" si="870"/>
        <v/>
      </c>
      <c r="LP44" s="474" t="str">
        <f>IFERROR(LO44/LL44,"")</f>
        <v/>
      </c>
      <c r="LQ44" s="475" t="str">
        <f t="shared" si="960"/>
        <v/>
      </c>
      <c r="LR44" s="471"/>
      <c r="LS44" s="472"/>
      <c r="LT44" s="497" t="str">
        <f t="shared" si="871"/>
        <v/>
      </c>
      <c r="LU44" s="474" t="str">
        <f>IFERROR(LT44/LQ44,"")</f>
        <v/>
      </c>
      <c r="LV44" s="475" t="str">
        <f t="shared" si="961"/>
        <v/>
      </c>
      <c r="LW44" s="471"/>
      <c r="LX44" s="472"/>
      <c r="LY44" s="497" t="str">
        <f t="shared" si="872"/>
        <v/>
      </c>
      <c r="LZ44" s="474" t="str">
        <f>IFERROR(LY44/LV44,"")</f>
        <v/>
      </c>
      <c r="MA44" s="475" t="str">
        <f t="shared" si="962"/>
        <v/>
      </c>
      <c r="MB44" s="471"/>
      <c r="MC44" s="472"/>
      <c r="MD44" s="497" t="str">
        <f t="shared" si="873"/>
        <v/>
      </c>
      <c r="ME44" s="474" t="str">
        <f>IFERROR(MD44/MA44,"")</f>
        <v/>
      </c>
      <c r="MF44" s="475" t="str">
        <f t="shared" si="963"/>
        <v/>
      </c>
      <c r="MG44" s="471"/>
      <c r="MH44" s="472"/>
      <c r="MI44" s="497" t="str">
        <f t="shared" si="874"/>
        <v/>
      </c>
      <c r="MJ44" s="474" t="str">
        <f>IFERROR(MI44/MF44,"")</f>
        <v/>
      </c>
      <c r="MK44" s="475" t="str">
        <f t="shared" si="964"/>
        <v/>
      </c>
      <c r="ML44" s="471"/>
      <c r="MM44" s="472"/>
      <c r="MN44" s="497" t="str">
        <f t="shared" si="875"/>
        <v/>
      </c>
      <c r="MO44" s="474" t="str">
        <f>IFERROR(MN44/MK44,"")</f>
        <v/>
      </c>
      <c r="MP44" s="475" t="str">
        <f t="shared" si="965"/>
        <v/>
      </c>
      <c r="MQ44" s="471"/>
      <c r="MR44" s="472"/>
      <c r="MS44" s="497" t="str">
        <f t="shared" si="876"/>
        <v/>
      </c>
      <c r="MT44" s="474" t="str">
        <f>IFERROR(MS44/MP44,"")</f>
        <v/>
      </c>
      <c r="MU44" s="475" t="str">
        <f t="shared" si="966"/>
        <v/>
      </c>
      <c r="MV44" s="471"/>
      <c r="MW44" s="472"/>
      <c r="MX44" s="497" t="str">
        <f t="shared" si="877"/>
        <v/>
      </c>
      <c r="MY44" s="474" t="str">
        <f>IFERROR(MX44/MU44,"")</f>
        <v/>
      </c>
      <c r="MZ44" s="475" t="str">
        <f t="shared" si="967"/>
        <v/>
      </c>
      <c r="NA44" s="471"/>
      <c r="NB44" s="472"/>
      <c r="NC44" s="497" t="str">
        <f t="shared" si="878"/>
        <v/>
      </c>
      <c r="ND44" s="474" t="str">
        <f>IFERROR(NC44/MZ44,"")</f>
        <v/>
      </c>
      <c r="NE44" s="475" t="str">
        <f t="shared" si="968"/>
        <v/>
      </c>
      <c r="NF44" s="471"/>
      <c r="NG44" s="472"/>
      <c r="NH44" s="497" t="str">
        <f t="shared" si="879"/>
        <v/>
      </c>
      <c r="NI44" s="474" t="str">
        <f>IFERROR(NH44/NE44,"")</f>
        <v/>
      </c>
      <c r="NJ44" s="475" t="str">
        <f t="shared" si="969"/>
        <v/>
      </c>
      <c r="NK44" s="471"/>
      <c r="NL44" s="472"/>
      <c r="NM44" s="497" t="str">
        <f t="shared" si="880"/>
        <v/>
      </c>
      <c r="NN44" s="474" t="str">
        <f>IFERROR(NM44/NJ44,"")</f>
        <v/>
      </c>
      <c r="NO44" s="475" t="str">
        <f t="shared" si="970"/>
        <v/>
      </c>
      <c r="NP44" s="471"/>
      <c r="NQ44" s="472"/>
      <c r="NR44" s="497" t="str">
        <f t="shared" si="881"/>
        <v/>
      </c>
      <c r="NS44" s="474" t="str">
        <f>IFERROR(NR44/NO44,"")</f>
        <v/>
      </c>
      <c r="NT44" s="475" t="str">
        <f t="shared" si="971"/>
        <v/>
      </c>
      <c r="NU44" s="471"/>
      <c r="NV44" s="472"/>
      <c r="NW44" s="497" t="str">
        <f t="shared" si="882"/>
        <v/>
      </c>
      <c r="NX44" s="474" t="str">
        <f>IFERROR(NW44/NT44,"")</f>
        <v/>
      </c>
      <c r="NY44" s="475" t="str">
        <f t="shared" si="972"/>
        <v/>
      </c>
      <c r="NZ44" s="471"/>
      <c r="OA44" s="472"/>
      <c r="OB44" s="497" t="str">
        <f t="shared" si="883"/>
        <v/>
      </c>
      <c r="OC44" s="474" t="str">
        <f>IFERROR(OB44/NY44,"")</f>
        <v/>
      </c>
      <c r="OD44" s="475" t="str">
        <f t="shared" si="973"/>
        <v/>
      </c>
      <c r="OE44" s="471"/>
      <c r="OF44" s="472"/>
      <c r="OG44" s="497" t="str">
        <f t="shared" si="884"/>
        <v/>
      </c>
      <c r="OH44" s="474" t="str">
        <f>IFERROR(OG44/OD44,"")</f>
        <v/>
      </c>
      <c r="OI44" s="475" t="str">
        <f t="shared" si="974"/>
        <v/>
      </c>
      <c r="OJ44" s="471"/>
      <c r="OK44" s="472"/>
      <c r="OL44" s="497" t="str">
        <f t="shared" si="885"/>
        <v/>
      </c>
      <c r="OM44" s="474" t="str">
        <f>IFERROR(OL44/OI44,"")</f>
        <v/>
      </c>
      <c r="ON44" s="475" t="str">
        <f t="shared" si="975"/>
        <v/>
      </c>
      <c r="OO44" s="471"/>
      <c r="OP44" s="472"/>
      <c r="OQ44" s="497" t="str">
        <f t="shared" si="886"/>
        <v/>
      </c>
      <c r="OR44" s="474" t="str">
        <f>IFERROR(OQ44/ON44,"")</f>
        <v/>
      </c>
      <c r="OS44" s="475" t="str">
        <f t="shared" si="976"/>
        <v/>
      </c>
      <c r="OT44" s="471"/>
      <c r="OU44" s="472"/>
      <c r="OV44" s="497" t="str">
        <f t="shared" si="887"/>
        <v/>
      </c>
      <c r="OW44" s="474" t="str">
        <f>IFERROR(OV44/OS44,"")</f>
        <v/>
      </c>
      <c r="OX44" s="475" t="str">
        <f t="shared" si="977"/>
        <v/>
      </c>
      <c r="OY44" s="471"/>
      <c r="OZ44" s="472"/>
      <c r="PA44" s="497" t="str">
        <f t="shared" si="888"/>
        <v/>
      </c>
      <c r="PB44" s="474" t="str">
        <f>IFERROR(PA44/OX44,"")</f>
        <v/>
      </c>
      <c r="PC44" s="475" t="str">
        <f t="shared" si="978"/>
        <v/>
      </c>
      <c r="PD44" s="471"/>
      <c r="PE44" s="472"/>
      <c r="PF44" s="497" t="str">
        <f t="shared" si="889"/>
        <v/>
      </c>
      <c r="PG44" s="474" t="str">
        <f>IFERROR(PF44/PC44,"")</f>
        <v/>
      </c>
      <c r="PH44" s="475" t="str">
        <f t="shared" si="979"/>
        <v/>
      </c>
      <c r="PI44" s="471"/>
      <c r="PJ44" s="472"/>
      <c r="PK44" s="497" t="str">
        <f t="shared" si="890"/>
        <v/>
      </c>
      <c r="PL44" s="474" t="str">
        <f>IFERROR(PK44/PH44,"")</f>
        <v/>
      </c>
      <c r="PM44" s="475" t="str">
        <f t="shared" si="980"/>
        <v/>
      </c>
      <c r="PN44" s="471"/>
      <c r="PO44" s="472"/>
      <c r="PP44" s="497" t="str">
        <f t="shared" si="891"/>
        <v/>
      </c>
      <c r="PQ44" s="474" t="str">
        <f>IFERROR(PP44/PM44,"")</f>
        <v/>
      </c>
      <c r="PR44" s="475" t="str">
        <f t="shared" si="981"/>
        <v/>
      </c>
      <c r="PS44" s="471"/>
      <c r="PT44" s="472"/>
      <c r="PU44" s="497" t="str">
        <f t="shared" si="892"/>
        <v/>
      </c>
      <c r="PV44" s="474" t="str">
        <f>IFERROR(PU44/PR44,"")</f>
        <v/>
      </c>
      <c r="PW44" s="475" t="str">
        <f t="shared" si="982"/>
        <v/>
      </c>
      <c r="PX44" s="471"/>
      <c r="PY44" s="472"/>
      <c r="PZ44" s="497" t="str">
        <f t="shared" si="893"/>
        <v/>
      </c>
      <c r="QA44" s="474" t="str">
        <f>IFERROR(PZ44/PW44,"")</f>
        <v/>
      </c>
      <c r="QB44" s="475" t="str">
        <f t="shared" si="983"/>
        <v/>
      </c>
      <c r="QC44" s="471"/>
      <c r="QD44" s="472"/>
      <c r="QE44" s="497" t="str">
        <f t="shared" si="894"/>
        <v/>
      </c>
      <c r="QF44" s="474" t="str">
        <f>IFERROR(QE44/QB44,"")</f>
        <v/>
      </c>
      <c r="QG44" s="475" t="str">
        <f t="shared" si="984"/>
        <v/>
      </c>
      <c r="QH44" s="471"/>
      <c r="QI44" s="472"/>
      <c r="QJ44" s="497" t="str">
        <f t="shared" si="895"/>
        <v/>
      </c>
      <c r="QK44" s="474" t="str">
        <f>IFERROR(QJ44/QG44,"")</f>
        <v/>
      </c>
      <c r="QL44" s="475" t="str">
        <f t="shared" si="985"/>
        <v/>
      </c>
      <c r="QM44" s="474"/>
    </row>
    <row r="45" spans="1:455" ht="61.5" customHeight="1">
      <c r="A45" s="953" t="s">
        <v>423</v>
      </c>
      <c r="B45" s="468" t="s">
        <v>424</v>
      </c>
      <c r="C45" s="469" t="s">
        <v>425</v>
      </c>
      <c r="D45" s="470">
        <v>410355</v>
      </c>
      <c r="E45" s="471"/>
      <c r="F45" s="472"/>
      <c r="G45" s="497" t="str">
        <f t="shared" si="270"/>
        <v/>
      </c>
      <c r="H45" s="474" t="str">
        <f>IFERROR(G45/$D$45,"")</f>
        <v/>
      </c>
      <c r="I45" s="475" t="str">
        <f t="shared" si="896"/>
        <v/>
      </c>
      <c r="J45" s="471"/>
      <c r="K45" s="472"/>
      <c r="L45" s="497" t="str">
        <f t="shared" si="807"/>
        <v/>
      </c>
      <c r="M45" s="474" t="str">
        <f>IFERROR(L45/$D$45,"")</f>
        <v/>
      </c>
      <c r="N45" s="475" t="str">
        <f t="shared" si="897"/>
        <v/>
      </c>
      <c r="O45" s="471"/>
      <c r="P45" s="472"/>
      <c r="Q45" s="497" t="str">
        <f t="shared" si="808"/>
        <v/>
      </c>
      <c r="R45" s="474" t="str">
        <f>IFERROR(Q45/$D$45,"")</f>
        <v/>
      </c>
      <c r="S45" s="475" t="str">
        <f t="shared" si="898"/>
        <v/>
      </c>
      <c r="T45" s="471"/>
      <c r="U45" s="472"/>
      <c r="V45" s="497" t="str">
        <f t="shared" si="809"/>
        <v/>
      </c>
      <c r="W45" s="474" t="str">
        <f>IFERROR(V45/$D$45,"")</f>
        <v/>
      </c>
      <c r="X45" s="475" t="str">
        <f t="shared" si="899"/>
        <v/>
      </c>
      <c r="Y45" s="471"/>
      <c r="Z45" s="472"/>
      <c r="AA45" s="497" t="str">
        <f t="shared" si="810"/>
        <v/>
      </c>
      <c r="AB45" s="474" t="str">
        <f>IFERROR(AA45/$D$45,"")</f>
        <v/>
      </c>
      <c r="AC45" s="475" t="str">
        <f t="shared" si="900"/>
        <v/>
      </c>
      <c r="AD45" s="471"/>
      <c r="AE45" s="472"/>
      <c r="AF45" s="497" t="str">
        <f t="shared" si="811"/>
        <v/>
      </c>
      <c r="AG45" s="474" t="str">
        <f>IFERROR(AF45/$D$45,"")</f>
        <v/>
      </c>
      <c r="AH45" s="475" t="str">
        <f t="shared" si="901"/>
        <v/>
      </c>
      <c r="AI45" s="471"/>
      <c r="AJ45" s="472"/>
      <c r="AK45" s="497" t="str">
        <f t="shared" si="812"/>
        <v/>
      </c>
      <c r="AL45" s="474" t="str">
        <f>IFERROR(AK45/$D$45,"")</f>
        <v/>
      </c>
      <c r="AM45" s="475" t="str">
        <f t="shared" si="902"/>
        <v/>
      </c>
      <c r="AN45" s="471"/>
      <c r="AO45" s="472"/>
      <c r="AP45" s="497" t="str">
        <f t="shared" si="813"/>
        <v/>
      </c>
      <c r="AQ45" s="474" t="str">
        <f>IFERROR(AP45/$D$45,"")</f>
        <v/>
      </c>
      <c r="AR45" s="475" t="str">
        <f t="shared" si="903"/>
        <v/>
      </c>
      <c r="AS45" s="471"/>
      <c r="AT45" s="472"/>
      <c r="AU45" s="497" t="str">
        <f t="shared" si="814"/>
        <v/>
      </c>
      <c r="AV45" s="474" t="str">
        <f>IFERROR(AU45/$D$45,"")</f>
        <v/>
      </c>
      <c r="AW45" s="475" t="str">
        <f t="shared" si="904"/>
        <v/>
      </c>
      <c r="AX45" s="471"/>
      <c r="AY45" s="472"/>
      <c r="AZ45" s="497" t="str">
        <f t="shared" si="815"/>
        <v/>
      </c>
      <c r="BA45" s="474" t="str">
        <f>IFERROR(AZ45/$D$45,"")</f>
        <v/>
      </c>
      <c r="BB45" s="475" t="str">
        <f t="shared" si="905"/>
        <v/>
      </c>
      <c r="BC45" s="471"/>
      <c r="BD45" s="472"/>
      <c r="BE45" s="497" t="str">
        <f t="shared" si="816"/>
        <v/>
      </c>
      <c r="BF45" s="474" t="str">
        <f>IFERROR(BE45/$D$45,"")</f>
        <v/>
      </c>
      <c r="BG45" s="475" t="str">
        <f t="shared" si="906"/>
        <v/>
      </c>
      <c r="BH45" s="471"/>
      <c r="BI45" s="472"/>
      <c r="BJ45" s="497" t="str">
        <f t="shared" si="817"/>
        <v/>
      </c>
      <c r="BK45" s="474" t="str">
        <f>IFERROR(BJ45/$D$45,"")</f>
        <v/>
      </c>
      <c r="BL45" s="475" t="str">
        <f t="shared" si="907"/>
        <v/>
      </c>
      <c r="BM45" s="471"/>
      <c r="BN45" s="472"/>
      <c r="BO45" s="497" t="str">
        <f t="shared" si="818"/>
        <v/>
      </c>
      <c r="BP45" s="474" t="str">
        <f>IFERROR(BO45/$D$45,"")</f>
        <v/>
      </c>
      <c r="BQ45" s="475" t="str">
        <f t="shared" si="908"/>
        <v/>
      </c>
      <c r="BR45" s="471"/>
      <c r="BS45" s="472"/>
      <c r="BT45" s="497" t="str">
        <f t="shared" si="819"/>
        <v/>
      </c>
      <c r="BU45" s="474" t="str">
        <f>IFERROR(BT45/$D$45,"")</f>
        <v/>
      </c>
      <c r="BV45" s="475" t="str">
        <f t="shared" si="909"/>
        <v/>
      </c>
      <c r="BW45" s="471"/>
      <c r="BX45" s="472"/>
      <c r="BY45" s="497" t="str">
        <f t="shared" si="820"/>
        <v/>
      </c>
      <c r="BZ45" s="474" t="str">
        <f>IFERROR(BY45/$D$45,"")</f>
        <v/>
      </c>
      <c r="CA45" s="475" t="str">
        <f t="shared" si="910"/>
        <v/>
      </c>
      <c r="CB45" s="471"/>
      <c r="CC45" s="472"/>
      <c r="CD45" s="497" t="str">
        <f t="shared" si="821"/>
        <v/>
      </c>
      <c r="CE45" s="474" t="str">
        <f>IFERROR(CD45/$D$45,"")</f>
        <v/>
      </c>
      <c r="CF45" s="475" t="str">
        <f t="shared" si="911"/>
        <v/>
      </c>
      <c r="CG45" s="471"/>
      <c r="CH45" s="472"/>
      <c r="CI45" s="497" t="str">
        <f t="shared" si="822"/>
        <v/>
      </c>
      <c r="CJ45" s="474" t="str">
        <f>IFERROR(CI45/$D$45,"")</f>
        <v/>
      </c>
      <c r="CK45" s="475" t="str">
        <f t="shared" si="912"/>
        <v/>
      </c>
      <c r="CL45" s="471"/>
      <c r="CM45" s="472"/>
      <c r="CN45" s="497" t="str">
        <f t="shared" si="823"/>
        <v/>
      </c>
      <c r="CO45" s="474" t="str">
        <f>IFERROR(CN45/$D$45,"")</f>
        <v/>
      </c>
      <c r="CP45" s="475" t="str">
        <f t="shared" si="913"/>
        <v/>
      </c>
      <c r="CQ45" s="471"/>
      <c r="CR45" s="472"/>
      <c r="CS45" s="497" t="str">
        <f t="shared" si="824"/>
        <v/>
      </c>
      <c r="CT45" s="474" t="str">
        <f>IFERROR(CS45/$D$45,"")</f>
        <v/>
      </c>
      <c r="CU45" s="475" t="str">
        <f t="shared" si="914"/>
        <v/>
      </c>
      <c r="CV45" s="471"/>
      <c r="CW45" s="472"/>
      <c r="CX45" s="497" t="str">
        <f t="shared" si="825"/>
        <v/>
      </c>
      <c r="CY45" s="474" t="str">
        <f>IFERROR(CX45/$D$45,"")</f>
        <v/>
      </c>
      <c r="CZ45" s="475" t="str">
        <f t="shared" si="915"/>
        <v/>
      </c>
      <c r="DA45" s="471"/>
      <c r="DB45" s="472"/>
      <c r="DC45" s="497" t="str">
        <f t="shared" si="826"/>
        <v/>
      </c>
      <c r="DD45" s="474" t="str">
        <f>IFERROR(DC45/$D$45,"")</f>
        <v/>
      </c>
      <c r="DE45" s="475" t="str">
        <f t="shared" si="916"/>
        <v/>
      </c>
      <c r="DF45" s="471"/>
      <c r="DG45" s="472"/>
      <c r="DH45" s="497" t="str">
        <f t="shared" si="827"/>
        <v/>
      </c>
      <c r="DI45" s="474" t="str">
        <f>IFERROR(DH45/$D$45,"")</f>
        <v/>
      </c>
      <c r="DJ45" s="475" t="str">
        <f t="shared" si="917"/>
        <v/>
      </c>
      <c r="DK45" s="471"/>
      <c r="DL45" s="472"/>
      <c r="DM45" s="497" t="str">
        <f t="shared" si="828"/>
        <v/>
      </c>
      <c r="DN45" s="474" t="str">
        <f>IFERROR(DM45/$D$45,"")</f>
        <v/>
      </c>
      <c r="DO45" s="475" t="str">
        <f t="shared" si="918"/>
        <v/>
      </c>
      <c r="DP45" s="471"/>
      <c r="DQ45" s="472"/>
      <c r="DR45" s="497" t="str">
        <f t="shared" si="829"/>
        <v/>
      </c>
      <c r="DS45" s="474" t="str">
        <f>IFERROR(DR45/$D$45,"")</f>
        <v/>
      </c>
      <c r="DT45" s="475" t="str">
        <f t="shared" si="919"/>
        <v/>
      </c>
      <c r="DU45" s="471"/>
      <c r="DV45" s="472"/>
      <c r="DW45" s="497" t="str">
        <f t="shared" si="830"/>
        <v/>
      </c>
      <c r="DX45" s="474" t="str">
        <f>IFERROR(DW45/$D$45,"")</f>
        <v/>
      </c>
      <c r="DY45" s="475" t="str">
        <f t="shared" si="920"/>
        <v/>
      </c>
      <c r="DZ45" s="471"/>
      <c r="EA45" s="472"/>
      <c r="EB45" s="497" t="str">
        <f t="shared" si="831"/>
        <v/>
      </c>
      <c r="EC45" s="474" t="str">
        <f>IFERROR(EB45/$D$45,"")</f>
        <v/>
      </c>
      <c r="ED45" s="475" t="str">
        <f t="shared" si="921"/>
        <v/>
      </c>
      <c r="EE45" s="471"/>
      <c r="EF45" s="472"/>
      <c r="EG45" s="497" t="str">
        <f t="shared" si="832"/>
        <v/>
      </c>
      <c r="EH45" s="474" t="str">
        <f>IFERROR(EG45/$D$45,"")</f>
        <v/>
      </c>
      <c r="EI45" s="475" t="str">
        <f t="shared" si="922"/>
        <v/>
      </c>
      <c r="EJ45" s="471"/>
      <c r="EK45" s="472"/>
      <c r="EL45" s="497" t="str">
        <f t="shared" si="833"/>
        <v/>
      </c>
      <c r="EM45" s="474" t="str">
        <f>IFERROR(EL45/$D$45,"")</f>
        <v/>
      </c>
      <c r="EN45" s="475" t="str">
        <f t="shared" si="923"/>
        <v/>
      </c>
      <c r="EO45" s="471"/>
      <c r="EP45" s="472"/>
      <c r="EQ45" s="497" t="str">
        <f t="shared" si="834"/>
        <v/>
      </c>
      <c r="ER45" s="474" t="str">
        <f>IFERROR(EQ45/$D$45,"")</f>
        <v/>
      </c>
      <c r="ES45" s="475" t="str">
        <f t="shared" si="924"/>
        <v/>
      </c>
      <c r="ET45" s="471"/>
      <c r="EU45" s="472"/>
      <c r="EV45" s="497" t="str">
        <f t="shared" si="835"/>
        <v/>
      </c>
      <c r="EW45" s="474" t="str">
        <f>IFERROR(EV45/$D$45,"")</f>
        <v/>
      </c>
      <c r="EX45" s="475" t="str">
        <f t="shared" si="925"/>
        <v/>
      </c>
      <c r="EY45" s="471"/>
      <c r="EZ45" s="472"/>
      <c r="FA45" s="497" t="str">
        <f t="shared" si="836"/>
        <v/>
      </c>
      <c r="FB45" s="474" t="str">
        <f>IFERROR(FA45/$D$45,"")</f>
        <v/>
      </c>
      <c r="FC45" s="475" t="str">
        <f t="shared" si="926"/>
        <v/>
      </c>
      <c r="FD45" s="471"/>
      <c r="FE45" s="472"/>
      <c r="FF45" s="497" t="str">
        <f t="shared" si="837"/>
        <v/>
      </c>
      <c r="FG45" s="474" t="str">
        <f>IFERROR(FF45/$D$45,"")</f>
        <v/>
      </c>
      <c r="FH45" s="475" t="str">
        <f t="shared" si="927"/>
        <v/>
      </c>
      <c r="FI45" s="471"/>
      <c r="FJ45" s="472"/>
      <c r="FK45" s="497" t="str">
        <f t="shared" si="838"/>
        <v/>
      </c>
      <c r="FL45" s="474" t="str">
        <f>IFERROR(FK45/$D$45,"")</f>
        <v/>
      </c>
      <c r="FM45" s="475" t="str">
        <f t="shared" si="928"/>
        <v/>
      </c>
      <c r="FN45" s="471"/>
      <c r="FO45" s="472"/>
      <c r="FP45" s="497" t="str">
        <f t="shared" si="839"/>
        <v/>
      </c>
      <c r="FQ45" s="474" t="str">
        <f>IFERROR(FP45/$D$45,"")</f>
        <v/>
      </c>
      <c r="FR45" s="475" t="str">
        <f t="shared" si="929"/>
        <v/>
      </c>
      <c r="FS45" s="471"/>
      <c r="FT45" s="472"/>
      <c r="FU45" s="497" t="str">
        <f t="shared" si="840"/>
        <v/>
      </c>
      <c r="FV45" s="474" t="str">
        <f>IFERROR(FU45/$D$45,"")</f>
        <v/>
      </c>
      <c r="FW45" s="475" t="str">
        <f t="shared" si="930"/>
        <v/>
      </c>
      <c r="FX45" s="471"/>
      <c r="FY45" s="472"/>
      <c r="FZ45" s="497" t="str">
        <f t="shared" si="841"/>
        <v/>
      </c>
      <c r="GA45" s="474" t="str">
        <f>IFERROR(FZ45/$D$45,"")</f>
        <v/>
      </c>
      <c r="GB45" s="475" t="str">
        <f t="shared" si="931"/>
        <v/>
      </c>
      <c r="GC45" s="471"/>
      <c r="GD45" s="472"/>
      <c r="GE45" s="497" t="str">
        <f t="shared" si="842"/>
        <v/>
      </c>
      <c r="GF45" s="474" t="str">
        <f>IFERROR(GE45/$D$45,"")</f>
        <v/>
      </c>
      <c r="GG45" s="475" t="str">
        <f t="shared" si="932"/>
        <v/>
      </c>
      <c r="GH45" s="471"/>
      <c r="GI45" s="472"/>
      <c r="GJ45" s="497" t="str">
        <f t="shared" si="843"/>
        <v/>
      </c>
      <c r="GK45" s="474" t="str">
        <f>IFERROR(GJ45/$D$45,"")</f>
        <v/>
      </c>
      <c r="GL45" s="475" t="str">
        <f t="shared" si="933"/>
        <v/>
      </c>
      <c r="GM45" s="471"/>
      <c r="GN45" s="472"/>
      <c r="GO45" s="497" t="str">
        <f t="shared" si="844"/>
        <v/>
      </c>
      <c r="GP45" s="474" t="str">
        <f>IFERROR(GO45/$D$45,"")</f>
        <v/>
      </c>
      <c r="GQ45" s="475" t="str">
        <f t="shared" si="934"/>
        <v/>
      </c>
      <c r="GR45" s="471"/>
      <c r="GS45" s="472"/>
      <c r="GT45" s="497" t="str">
        <f t="shared" si="845"/>
        <v/>
      </c>
      <c r="GU45" s="474" t="str">
        <f>IFERROR(GT45/$D$45,"")</f>
        <v/>
      </c>
      <c r="GV45" s="475" t="str">
        <f t="shared" si="935"/>
        <v/>
      </c>
      <c r="GW45" s="471"/>
      <c r="GX45" s="472"/>
      <c r="GY45" s="497" t="str">
        <f t="shared" si="846"/>
        <v/>
      </c>
      <c r="GZ45" s="474" t="str">
        <f>IFERROR(GY45/$D$45,"")</f>
        <v/>
      </c>
      <c r="HA45" s="475" t="str">
        <f t="shared" si="936"/>
        <v/>
      </c>
      <c r="HB45" s="471"/>
      <c r="HC45" s="472"/>
      <c r="HD45" s="497" t="str">
        <f t="shared" si="847"/>
        <v/>
      </c>
      <c r="HE45" s="474" t="str">
        <f>IFERROR(HD45/$D$45,"")</f>
        <v/>
      </c>
      <c r="HF45" s="475" t="str">
        <f t="shared" si="937"/>
        <v/>
      </c>
      <c r="HG45" s="471"/>
      <c r="HH45" s="472"/>
      <c r="HI45" s="497" t="str">
        <f t="shared" si="848"/>
        <v/>
      </c>
      <c r="HJ45" s="474" t="str">
        <f>IFERROR(HI45/$D$45,"")</f>
        <v/>
      </c>
      <c r="HK45" s="475" t="str">
        <f t="shared" si="938"/>
        <v/>
      </c>
      <c r="HL45" s="471"/>
      <c r="HM45" s="472"/>
      <c r="HN45" s="497" t="str">
        <f t="shared" si="849"/>
        <v/>
      </c>
      <c r="HO45" s="474" t="str">
        <f>IFERROR(HN45/$D$45,"")</f>
        <v/>
      </c>
      <c r="HP45" s="475" t="str">
        <f t="shared" si="939"/>
        <v/>
      </c>
      <c r="HQ45" s="471"/>
      <c r="HR45" s="472"/>
      <c r="HS45" s="497" t="str">
        <f t="shared" si="850"/>
        <v/>
      </c>
      <c r="HT45" s="474" t="str">
        <f>IFERROR(HS45/$D$45,"")</f>
        <v/>
      </c>
      <c r="HU45" s="475" t="str">
        <f t="shared" si="940"/>
        <v/>
      </c>
      <c r="HV45" s="471"/>
      <c r="HW45" s="472"/>
      <c r="HX45" s="497" t="str">
        <f t="shared" si="851"/>
        <v/>
      </c>
      <c r="HY45" s="474" t="str">
        <f>IFERROR(HX45/$D$45,"")</f>
        <v/>
      </c>
      <c r="HZ45" s="475" t="str">
        <f t="shared" si="941"/>
        <v/>
      </c>
      <c r="IA45" s="471"/>
      <c r="IB45" s="472"/>
      <c r="IC45" s="497" t="str">
        <f t="shared" si="852"/>
        <v/>
      </c>
      <c r="ID45" s="474" t="str">
        <f>IFERROR(IC45/$D$45,"")</f>
        <v/>
      </c>
      <c r="IE45" s="475" t="str">
        <f t="shared" si="942"/>
        <v/>
      </c>
      <c r="IF45" s="471"/>
      <c r="IG45" s="472"/>
      <c r="IH45" s="497" t="str">
        <f t="shared" si="853"/>
        <v/>
      </c>
      <c r="II45" s="474" t="str">
        <f>IFERROR(IH45/$D$45,"")</f>
        <v/>
      </c>
      <c r="IJ45" s="475" t="str">
        <f t="shared" si="943"/>
        <v/>
      </c>
      <c r="IK45" s="471"/>
      <c r="IL45" s="472"/>
      <c r="IM45" s="497" t="str">
        <f t="shared" si="854"/>
        <v/>
      </c>
      <c r="IN45" s="474" t="str">
        <f>IFERROR(IM45/$D$45,"")</f>
        <v/>
      </c>
      <c r="IO45" s="475" t="str">
        <f t="shared" si="944"/>
        <v/>
      </c>
      <c r="IP45" s="471"/>
      <c r="IQ45" s="472"/>
      <c r="IR45" s="497" t="str">
        <f t="shared" si="855"/>
        <v/>
      </c>
      <c r="IS45" s="474" t="str">
        <f>IFERROR(IR45/$D$45,"")</f>
        <v/>
      </c>
      <c r="IT45" s="475" t="str">
        <f t="shared" si="945"/>
        <v/>
      </c>
      <c r="IU45" s="471"/>
      <c r="IV45" s="472"/>
      <c r="IW45" s="497" t="str">
        <f t="shared" si="856"/>
        <v/>
      </c>
      <c r="IX45" s="474" t="str">
        <f>IFERROR(IW45/$D$45,"")</f>
        <v/>
      </c>
      <c r="IY45" s="475" t="str">
        <f t="shared" si="946"/>
        <v/>
      </c>
      <c r="IZ45" s="471"/>
      <c r="JA45" s="472"/>
      <c r="JB45" s="497" t="str">
        <f t="shared" si="857"/>
        <v/>
      </c>
      <c r="JC45" s="474" t="str">
        <f>IFERROR(JB45/$D$45,"")</f>
        <v/>
      </c>
      <c r="JD45" s="475" t="str">
        <f t="shared" si="947"/>
        <v/>
      </c>
      <c r="JE45" s="471"/>
      <c r="JF45" s="472"/>
      <c r="JG45" s="497" t="str">
        <f t="shared" si="858"/>
        <v/>
      </c>
      <c r="JH45" s="474" t="str">
        <f>IFERROR(JG45/$D$45,"")</f>
        <v/>
      </c>
      <c r="JI45" s="475" t="str">
        <f t="shared" si="948"/>
        <v/>
      </c>
      <c r="JJ45" s="471"/>
      <c r="JK45" s="472"/>
      <c r="JL45" s="497" t="str">
        <f t="shared" si="859"/>
        <v/>
      </c>
      <c r="JM45" s="474" t="str">
        <f>IFERROR(JL45/$D$45,"")</f>
        <v/>
      </c>
      <c r="JN45" s="475" t="str">
        <f t="shared" si="949"/>
        <v/>
      </c>
      <c r="JO45" s="471"/>
      <c r="JP45" s="472"/>
      <c r="JQ45" s="497" t="str">
        <f t="shared" si="860"/>
        <v/>
      </c>
      <c r="JR45" s="474" t="str">
        <f>IFERROR(JQ45/$D$45,"")</f>
        <v/>
      </c>
      <c r="JS45" s="475" t="str">
        <f t="shared" si="950"/>
        <v/>
      </c>
      <c r="JT45" s="471"/>
      <c r="JU45" s="472"/>
      <c r="JV45" s="497" t="str">
        <f t="shared" si="861"/>
        <v/>
      </c>
      <c r="JW45" s="474" t="str">
        <f>IFERROR(JV45/$D$45,"")</f>
        <v/>
      </c>
      <c r="JX45" s="475" t="str">
        <f t="shared" si="951"/>
        <v/>
      </c>
      <c r="JY45" s="471"/>
      <c r="JZ45" s="472"/>
      <c r="KA45" s="497" t="str">
        <f t="shared" si="862"/>
        <v/>
      </c>
      <c r="KB45" s="474" t="str">
        <f>IFERROR(KA45/$D$45,"")</f>
        <v/>
      </c>
      <c r="KC45" s="475" t="str">
        <f t="shared" si="952"/>
        <v/>
      </c>
      <c r="KD45" s="471"/>
      <c r="KE45" s="472"/>
      <c r="KF45" s="497" t="str">
        <f t="shared" si="863"/>
        <v/>
      </c>
      <c r="KG45" s="474" t="str">
        <f>IFERROR(KF45/$D$45,"")</f>
        <v/>
      </c>
      <c r="KH45" s="475" t="str">
        <f t="shared" si="953"/>
        <v/>
      </c>
      <c r="KI45" s="471"/>
      <c r="KJ45" s="472"/>
      <c r="KK45" s="497" t="str">
        <f t="shared" si="864"/>
        <v/>
      </c>
      <c r="KL45" s="474" t="str">
        <f>IFERROR(KK45/$D$45,"")</f>
        <v/>
      </c>
      <c r="KM45" s="475" t="str">
        <f t="shared" si="954"/>
        <v/>
      </c>
      <c r="KN45" s="471"/>
      <c r="KO45" s="472"/>
      <c r="KP45" s="497" t="str">
        <f t="shared" si="865"/>
        <v/>
      </c>
      <c r="KQ45" s="474" t="str">
        <f>IFERROR(KP45/$D$45,"")</f>
        <v/>
      </c>
      <c r="KR45" s="475" t="str">
        <f t="shared" si="955"/>
        <v/>
      </c>
      <c r="KS45" s="471"/>
      <c r="KT45" s="472"/>
      <c r="KU45" s="497" t="str">
        <f t="shared" si="866"/>
        <v/>
      </c>
      <c r="KV45" s="474" t="str">
        <f>IFERROR(KU45/$D$45,"")</f>
        <v/>
      </c>
      <c r="KW45" s="475" t="str">
        <f t="shared" si="956"/>
        <v/>
      </c>
      <c r="KX45" s="471"/>
      <c r="KY45" s="472"/>
      <c r="KZ45" s="497" t="str">
        <f t="shared" si="867"/>
        <v/>
      </c>
      <c r="LA45" s="474" t="str">
        <f>IFERROR(KZ45/$D$45,"")</f>
        <v/>
      </c>
      <c r="LB45" s="475" t="str">
        <f t="shared" si="957"/>
        <v/>
      </c>
      <c r="LC45" s="471"/>
      <c r="LD45" s="472"/>
      <c r="LE45" s="497" t="str">
        <f t="shared" si="868"/>
        <v/>
      </c>
      <c r="LF45" s="474" t="str">
        <f>IFERROR(LE45/$D$45,"")</f>
        <v/>
      </c>
      <c r="LG45" s="475" t="str">
        <f t="shared" si="958"/>
        <v/>
      </c>
      <c r="LH45" s="471"/>
      <c r="LI45" s="472"/>
      <c r="LJ45" s="497" t="str">
        <f t="shared" si="869"/>
        <v/>
      </c>
      <c r="LK45" s="474" t="str">
        <f>IFERROR(LJ45/$D$45,"")</f>
        <v/>
      </c>
      <c r="LL45" s="475" t="str">
        <f t="shared" si="959"/>
        <v/>
      </c>
      <c r="LM45" s="471"/>
      <c r="LN45" s="472"/>
      <c r="LO45" s="497" t="str">
        <f t="shared" si="870"/>
        <v/>
      </c>
      <c r="LP45" s="474" t="str">
        <f>IFERROR(LO45/$D$45,"")</f>
        <v/>
      </c>
      <c r="LQ45" s="475" t="str">
        <f t="shared" si="960"/>
        <v/>
      </c>
      <c r="LR45" s="471"/>
      <c r="LS45" s="472"/>
      <c r="LT45" s="497" t="str">
        <f t="shared" si="871"/>
        <v/>
      </c>
      <c r="LU45" s="474" t="str">
        <f>IFERROR(LT45/$D$45,"")</f>
        <v/>
      </c>
      <c r="LV45" s="475" t="str">
        <f t="shared" si="961"/>
        <v/>
      </c>
      <c r="LW45" s="471"/>
      <c r="LX45" s="472"/>
      <c r="LY45" s="497" t="str">
        <f t="shared" si="872"/>
        <v/>
      </c>
      <c r="LZ45" s="474" t="str">
        <f>IFERROR(LY45/$D$45,"")</f>
        <v/>
      </c>
      <c r="MA45" s="475" t="str">
        <f t="shared" si="962"/>
        <v/>
      </c>
      <c r="MB45" s="471"/>
      <c r="MC45" s="472"/>
      <c r="MD45" s="497" t="str">
        <f t="shared" si="873"/>
        <v/>
      </c>
      <c r="ME45" s="474" t="str">
        <f>IFERROR(MD45/$D$45,"")</f>
        <v/>
      </c>
      <c r="MF45" s="475" t="str">
        <f t="shared" si="963"/>
        <v/>
      </c>
      <c r="MG45" s="471"/>
      <c r="MH45" s="472"/>
      <c r="MI45" s="497" t="str">
        <f t="shared" si="874"/>
        <v/>
      </c>
      <c r="MJ45" s="474" t="str">
        <f>IFERROR(MI45/$D$45,"")</f>
        <v/>
      </c>
      <c r="MK45" s="475" t="str">
        <f t="shared" si="964"/>
        <v/>
      </c>
      <c r="ML45" s="471"/>
      <c r="MM45" s="472"/>
      <c r="MN45" s="497" t="str">
        <f t="shared" si="875"/>
        <v/>
      </c>
      <c r="MO45" s="474" t="str">
        <f>IFERROR(MN45/$D$45,"")</f>
        <v/>
      </c>
      <c r="MP45" s="475" t="str">
        <f t="shared" si="965"/>
        <v/>
      </c>
      <c r="MQ45" s="471"/>
      <c r="MR45" s="472"/>
      <c r="MS45" s="497" t="str">
        <f t="shared" si="876"/>
        <v/>
      </c>
      <c r="MT45" s="474" t="str">
        <f>IFERROR(MS45/$D$45,"")</f>
        <v/>
      </c>
      <c r="MU45" s="475" t="str">
        <f t="shared" si="966"/>
        <v/>
      </c>
      <c r="MV45" s="471"/>
      <c r="MW45" s="472"/>
      <c r="MX45" s="497" t="str">
        <f t="shared" si="877"/>
        <v/>
      </c>
      <c r="MY45" s="474" t="str">
        <f>IFERROR(MX45/$D$45,"")</f>
        <v/>
      </c>
      <c r="MZ45" s="475" t="str">
        <f t="shared" si="967"/>
        <v/>
      </c>
      <c r="NA45" s="471"/>
      <c r="NB45" s="472"/>
      <c r="NC45" s="497" t="str">
        <f t="shared" si="878"/>
        <v/>
      </c>
      <c r="ND45" s="474" t="str">
        <f>IFERROR(NC45/$D$45,"")</f>
        <v/>
      </c>
      <c r="NE45" s="475" t="str">
        <f t="shared" si="968"/>
        <v/>
      </c>
      <c r="NF45" s="471"/>
      <c r="NG45" s="472"/>
      <c r="NH45" s="497" t="str">
        <f t="shared" si="879"/>
        <v/>
      </c>
      <c r="NI45" s="474" t="str">
        <f>IFERROR(NH45/$D$45,"")</f>
        <v/>
      </c>
      <c r="NJ45" s="475" t="str">
        <f t="shared" si="969"/>
        <v/>
      </c>
      <c r="NK45" s="471"/>
      <c r="NL45" s="472"/>
      <c r="NM45" s="497" t="str">
        <f t="shared" si="880"/>
        <v/>
      </c>
      <c r="NN45" s="474" t="str">
        <f>IFERROR(NM45/$D$45,"")</f>
        <v/>
      </c>
      <c r="NO45" s="475" t="str">
        <f t="shared" si="970"/>
        <v/>
      </c>
      <c r="NP45" s="471"/>
      <c r="NQ45" s="472"/>
      <c r="NR45" s="497" t="str">
        <f t="shared" si="881"/>
        <v/>
      </c>
      <c r="NS45" s="474" t="str">
        <f>IFERROR(NR45/$D$45,"")</f>
        <v/>
      </c>
      <c r="NT45" s="475" t="str">
        <f t="shared" si="971"/>
        <v/>
      </c>
      <c r="NU45" s="471"/>
      <c r="NV45" s="472"/>
      <c r="NW45" s="497" t="str">
        <f t="shared" si="882"/>
        <v/>
      </c>
      <c r="NX45" s="474" t="str">
        <f>IFERROR(NW45/$D$45,"")</f>
        <v/>
      </c>
      <c r="NY45" s="475" t="str">
        <f t="shared" si="972"/>
        <v/>
      </c>
      <c r="NZ45" s="471"/>
      <c r="OA45" s="472"/>
      <c r="OB45" s="497" t="str">
        <f t="shared" si="883"/>
        <v/>
      </c>
      <c r="OC45" s="474" t="str">
        <f>IFERROR(OB45/$D$45,"")</f>
        <v/>
      </c>
      <c r="OD45" s="475" t="str">
        <f t="shared" si="973"/>
        <v/>
      </c>
      <c r="OE45" s="471"/>
      <c r="OF45" s="472"/>
      <c r="OG45" s="497" t="str">
        <f t="shared" si="884"/>
        <v/>
      </c>
      <c r="OH45" s="474" t="str">
        <f>IFERROR(OG45/$D$45,"")</f>
        <v/>
      </c>
      <c r="OI45" s="475" t="str">
        <f t="shared" si="974"/>
        <v/>
      </c>
      <c r="OJ45" s="471"/>
      <c r="OK45" s="472"/>
      <c r="OL45" s="497" t="str">
        <f t="shared" si="885"/>
        <v/>
      </c>
      <c r="OM45" s="474" t="str">
        <f>IFERROR(OL45/$D$45,"")</f>
        <v/>
      </c>
      <c r="ON45" s="475" t="str">
        <f t="shared" si="975"/>
        <v/>
      </c>
      <c r="OO45" s="471"/>
      <c r="OP45" s="472"/>
      <c r="OQ45" s="497" t="str">
        <f t="shared" si="886"/>
        <v/>
      </c>
      <c r="OR45" s="474" t="str">
        <f>IFERROR(OQ45/$D$45,"")</f>
        <v/>
      </c>
      <c r="OS45" s="475" t="str">
        <f t="shared" si="976"/>
        <v/>
      </c>
      <c r="OT45" s="471"/>
      <c r="OU45" s="472"/>
      <c r="OV45" s="497" t="str">
        <f t="shared" si="887"/>
        <v/>
      </c>
      <c r="OW45" s="474" t="str">
        <f>IFERROR(OV45/$D$45,"")</f>
        <v/>
      </c>
      <c r="OX45" s="475" t="str">
        <f t="shared" si="977"/>
        <v/>
      </c>
      <c r="OY45" s="471"/>
      <c r="OZ45" s="472"/>
      <c r="PA45" s="497" t="str">
        <f t="shared" si="888"/>
        <v/>
      </c>
      <c r="PB45" s="474" t="str">
        <f>IFERROR(PA45/$D$45,"")</f>
        <v/>
      </c>
      <c r="PC45" s="475" t="str">
        <f t="shared" si="978"/>
        <v/>
      </c>
      <c r="PD45" s="471"/>
      <c r="PE45" s="472"/>
      <c r="PF45" s="497" t="str">
        <f t="shared" si="889"/>
        <v/>
      </c>
      <c r="PG45" s="474" t="str">
        <f>IFERROR(PF45/$D$45,"")</f>
        <v/>
      </c>
      <c r="PH45" s="475" t="str">
        <f t="shared" si="979"/>
        <v/>
      </c>
      <c r="PI45" s="471"/>
      <c r="PJ45" s="472"/>
      <c r="PK45" s="497" t="str">
        <f t="shared" si="890"/>
        <v/>
      </c>
      <c r="PL45" s="474" t="str">
        <f>IFERROR(PK45/$D$45,"")</f>
        <v/>
      </c>
      <c r="PM45" s="475" t="str">
        <f t="shared" si="980"/>
        <v/>
      </c>
      <c r="PN45" s="471"/>
      <c r="PO45" s="472"/>
      <c r="PP45" s="497" t="str">
        <f t="shared" si="891"/>
        <v/>
      </c>
      <c r="PQ45" s="474" t="str">
        <f>IFERROR(PP45/$D$45,"")</f>
        <v/>
      </c>
      <c r="PR45" s="475" t="str">
        <f t="shared" si="981"/>
        <v/>
      </c>
      <c r="PS45" s="471"/>
      <c r="PT45" s="472"/>
      <c r="PU45" s="497" t="str">
        <f t="shared" si="892"/>
        <v/>
      </c>
      <c r="PV45" s="474" t="str">
        <f>IFERROR(PU45/$D$45,"")</f>
        <v/>
      </c>
      <c r="PW45" s="475" t="str">
        <f t="shared" si="982"/>
        <v/>
      </c>
      <c r="PX45" s="471"/>
      <c r="PY45" s="472"/>
      <c r="PZ45" s="497" t="str">
        <f t="shared" si="893"/>
        <v/>
      </c>
      <c r="QA45" s="474" t="str">
        <f>IFERROR(PZ45/$D$45,"")</f>
        <v/>
      </c>
      <c r="QB45" s="475" t="str">
        <f t="shared" si="983"/>
        <v/>
      </c>
      <c r="QC45" s="471"/>
      <c r="QD45" s="472"/>
      <c r="QE45" s="497" t="str">
        <f t="shared" si="894"/>
        <v/>
      </c>
      <c r="QF45" s="474" t="str">
        <f>IFERROR(QE45/$D$45,"")</f>
        <v/>
      </c>
      <c r="QG45" s="475" t="str">
        <f t="shared" si="984"/>
        <v/>
      </c>
      <c r="QH45" s="471"/>
      <c r="QI45" s="472"/>
      <c r="QJ45" s="497" t="str">
        <f t="shared" si="895"/>
        <v/>
      </c>
      <c r="QK45" s="474" t="str">
        <f>IFERROR(QJ45/$D$45,"")</f>
        <v/>
      </c>
      <c r="QL45" s="475" t="str">
        <f t="shared" si="985"/>
        <v/>
      </c>
      <c r="QM45" s="474"/>
    </row>
    <row r="46" spans="1:455" ht="61.5" customHeight="1">
      <c r="A46" s="953"/>
      <c r="B46" s="468" t="s">
        <v>426</v>
      </c>
      <c r="C46" s="469" t="s">
        <v>425</v>
      </c>
      <c r="D46" s="470">
        <v>820709</v>
      </c>
      <c r="E46" s="471"/>
      <c r="F46" s="472"/>
      <c r="G46" s="497" t="str">
        <f t="shared" si="270"/>
        <v/>
      </c>
      <c r="H46" s="474" t="str">
        <f>IFERROR(G46/$D$45,"")</f>
        <v/>
      </c>
      <c r="I46" s="475" t="str">
        <f t="shared" si="896"/>
        <v/>
      </c>
      <c r="J46" s="471"/>
      <c r="K46" s="472"/>
      <c r="L46" s="497" t="str">
        <f t="shared" si="807"/>
        <v/>
      </c>
      <c r="M46" s="474" t="str">
        <f>IFERROR(L46/$D$45,"")</f>
        <v/>
      </c>
      <c r="N46" s="475" t="str">
        <f t="shared" si="897"/>
        <v/>
      </c>
      <c r="O46" s="471"/>
      <c r="P46" s="472"/>
      <c r="Q46" s="497" t="str">
        <f t="shared" si="808"/>
        <v/>
      </c>
      <c r="R46" s="474" t="str">
        <f>IFERROR(Q46/$D$45,"")</f>
        <v/>
      </c>
      <c r="S46" s="475" t="str">
        <f t="shared" si="898"/>
        <v/>
      </c>
      <c r="T46" s="471"/>
      <c r="U46" s="472"/>
      <c r="V46" s="497" t="str">
        <f t="shared" si="809"/>
        <v/>
      </c>
      <c r="W46" s="474" t="str">
        <f>IFERROR(V46/$D$45,"")</f>
        <v/>
      </c>
      <c r="X46" s="475" t="str">
        <f t="shared" si="899"/>
        <v/>
      </c>
      <c r="Y46" s="471"/>
      <c r="Z46" s="472"/>
      <c r="AA46" s="497" t="str">
        <f t="shared" si="810"/>
        <v/>
      </c>
      <c r="AB46" s="474" t="str">
        <f>IFERROR(AA46/$D$45,"")</f>
        <v/>
      </c>
      <c r="AC46" s="475" t="str">
        <f t="shared" si="900"/>
        <v/>
      </c>
      <c r="AD46" s="471"/>
      <c r="AE46" s="472"/>
      <c r="AF46" s="497" t="str">
        <f t="shared" si="811"/>
        <v/>
      </c>
      <c r="AG46" s="474" t="str">
        <f>IFERROR(AF46/$D$45,"")</f>
        <v/>
      </c>
      <c r="AH46" s="475" t="str">
        <f t="shared" si="901"/>
        <v/>
      </c>
      <c r="AI46" s="471"/>
      <c r="AJ46" s="472"/>
      <c r="AK46" s="497" t="str">
        <f t="shared" si="812"/>
        <v/>
      </c>
      <c r="AL46" s="474" t="str">
        <f>IFERROR(AK46/$D$45,"")</f>
        <v/>
      </c>
      <c r="AM46" s="475" t="str">
        <f t="shared" si="902"/>
        <v/>
      </c>
      <c r="AN46" s="471"/>
      <c r="AO46" s="472"/>
      <c r="AP46" s="497" t="str">
        <f t="shared" si="813"/>
        <v/>
      </c>
      <c r="AQ46" s="474" t="str">
        <f>IFERROR(AP46/$D$45,"")</f>
        <v/>
      </c>
      <c r="AR46" s="475" t="str">
        <f t="shared" si="903"/>
        <v/>
      </c>
      <c r="AS46" s="471"/>
      <c r="AT46" s="472"/>
      <c r="AU46" s="497" t="str">
        <f t="shared" si="814"/>
        <v/>
      </c>
      <c r="AV46" s="474" t="str">
        <f>IFERROR(AU46/$D$45,"")</f>
        <v/>
      </c>
      <c r="AW46" s="475" t="str">
        <f t="shared" si="904"/>
        <v/>
      </c>
      <c r="AX46" s="471"/>
      <c r="AY46" s="472"/>
      <c r="AZ46" s="497" t="str">
        <f t="shared" si="815"/>
        <v/>
      </c>
      <c r="BA46" s="474" t="str">
        <f>IFERROR(AZ46/$D$45,"")</f>
        <v/>
      </c>
      <c r="BB46" s="475" t="str">
        <f t="shared" si="905"/>
        <v/>
      </c>
      <c r="BC46" s="471"/>
      <c r="BD46" s="472"/>
      <c r="BE46" s="497" t="str">
        <f t="shared" si="816"/>
        <v/>
      </c>
      <c r="BF46" s="474" t="str">
        <f>IFERROR(BE46/$D$45,"")</f>
        <v/>
      </c>
      <c r="BG46" s="475" t="str">
        <f t="shared" si="906"/>
        <v/>
      </c>
      <c r="BH46" s="471"/>
      <c r="BI46" s="472"/>
      <c r="BJ46" s="497" t="str">
        <f t="shared" si="817"/>
        <v/>
      </c>
      <c r="BK46" s="474" t="str">
        <f>IFERROR(BJ46/$D$45,"")</f>
        <v/>
      </c>
      <c r="BL46" s="475" t="str">
        <f t="shared" si="907"/>
        <v/>
      </c>
      <c r="BM46" s="471"/>
      <c r="BN46" s="472"/>
      <c r="BO46" s="497" t="str">
        <f t="shared" si="818"/>
        <v/>
      </c>
      <c r="BP46" s="474" t="str">
        <f>IFERROR(BO46/$D$45,"")</f>
        <v/>
      </c>
      <c r="BQ46" s="475" t="str">
        <f t="shared" si="908"/>
        <v/>
      </c>
      <c r="BR46" s="471"/>
      <c r="BS46" s="472"/>
      <c r="BT46" s="497" t="str">
        <f t="shared" si="819"/>
        <v/>
      </c>
      <c r="BU46" s="474" t="str">
        <f>IFERROR(BT46/$D$45,"")</f>
        <v/>
      </c>
      <c r="BV46" s="475" t="str">
        <f t="shared" si="909"/>
        <v/>
      </c>
      <c r="BW46" s="471"/>
      <c r="BX46" s="472"/>
      <c r="BY46" s="497" t="str">
        <f t="shared" si="820"/>
        <v/>
      </c>
      <c r="BZ46" s="474" t="str">
        <f>IFERROR(BY46/$D$45,"")</f>
        <v/>
      </c>
      <c r="CA46" s="475" t="str">
        <f t="shared" si="910"/>
        <v/>
      </c>
      <c r="CB46" s="471"/>
      <c r="CC46" s="472"/>
      <c r="CD46" s="497" t="str">
        <f t="shared" si="821"/>
        <v/>
      </c>
      <c r="CE46" s="474" t="str">
        <f>IFERROR(CD46/$D$45,"")</f>
        <v/>
      </c>
      <c r="CF46" s="475" t="str">
        <f t="shared" si="911"/>
        <v/>
      </c>
      <c r="CG46" s="471"/>
      <c r="CH46" s="472"/>
      <c r="CI46" s="497" t="str">
        <f t="shared" si="822"/>
        <v/>
      </c>
      <c r="CJ46" s="474" t="str">
        <f>IFERROR(CI46/$D$45,"")</f>
        <v/>
      </c>
      <c r="CK46" s="475" t="str">
        <f t="shared" si="912"/>
        <v/>
      </c>
      <c r="CL46" s="471"/>
      <c r="CM46" s="472"/>
      <c r="CN46" s="497" t="str">
        <f t="shared" si="823"/>
        <v/>
      </c>
      <c r="CO46" s="474" t="str">
        <f>IFERROR(CN46/$D$45,"")</f>
        <v/>
      </c>
      <c r="CP46" s="475" t="str">
        <f t="shared" si="913"/>
        <v/>
      </c>
      <c r="CQ46" s="471"/>
      <c r="CR46" s="472"/>
      <c r="CS46" s="497" t="str">
        <f t="shared" si="824"/>
        <v/>
      </c>
      <c r="CT46" s="474" t="str">
        <f>IFERROR(CS46/$D$45,"")</f>
        <v/>
      </c>
      <c r="CU46" s="475" t="str">
        <f t="shared" si="914"/>
        <v/>
      </c>
      <c r="CV46" s="471"/>
      <c r="CW46" s="472"/>
      <c r="CX46" s="497" t="str">
        <f t="shared" si="825"/>
        <v/>
      </c>
      <c r="CY46" s="474" t="str">
        <f>IFERROR(CX46/$D$45,"")</f>
        <v/>
      </c>
      <c r="CZ46" s="475" t="str">
        <f t="shared" si="915"/>
        <v/>
      </c>
      <c r="DA46" s="471"/>
      <c r="DB46" s="472"/>
      <c r="DC46" s="497" t="str">
        <f t="shared" si="826"/>
        <v/>
      </c>
      <c r="DD46" s="474" t="str">
        <f>IFERROR(DC46/$D$45,"")</f>
        <v/>
      </c>
      <c r="DE46" s="475" t="str">
        <f t="shared" si="916"/>
        <v/>
      </c>
      <c r="DF46" s="471"/>
      <c r="DG46" s="472"/>
      <c r="DH46" s="497" t="str">
        <f t="shared" si="827"/>
        <v/>
      </c>
      <c r="DI46" s="474" t="str">
        <f>IFERROR(DH46/$D$45,"")</f>
        <v/>
      </c>
      <c r="DJ46" s="475" t="str">
        <f t="shared" si="917"/>
        <v/>
      </c>
      <c r="DK46" s="471"/>
      <c r="DL46" s="472"/>
      <c r="DM46" s="497" t="str">
        <f t="shared" si="828"/>
        <v/>
      </c>
      <c r="DN46" s="474" t="str">
        <f>IFERROR(DM46/$D$45,"")</f>
        <v/>
      </c>
      <c r="DO46" s="475" t="str">
        <f t="shared" si="918"/>
        <v/>
      </c>
      <c r="DP46" s="471"/>
      <c r="DQ46" s="472"/>
      <c r="DR46" s="497" t="str">
        <f t="shared" si="829"/>
        <v/>
      </c>
      <c r="DS46" s="474" t="str">
        <f>IFERROR(DR46/$D$45,"")</f>
        <v/>
      </c>
      <c r="DT46" s="475" t="str">
        <f t="shared" si="919"/>
        <v/>
      </c>
      <c r="DU46" s="471"/>
      <c r="DV46" s="472"/>
      <c r="DW46" s="497" t="str">
        <f t="shared" si="830"/>
        <v/>
      </c>
      <c r="DX46" s="474" t="str">
        <f>IFERROR(DW46/$D$45,"")</f>
        <v/>
      </c>
      <c r="DY46" s="475" t="str">
        <f t="shared" si="920"/>
        <v/>
      </c>
      <c r="DZ46" s="471"/>
      <c r="EA46" s="472"/>
      <c r="EB46" s="497" t="str">
        <f t="shared" si="831"/>
        <v/>
      </c>
      <c r="EC46" s="474" t="str">
        <f>IFERROR(EB46/$D$45,"")</f>
        <v/>
      </c>
      <c r="ED46" s="475" t="str">
        <f t="shared" si="921"/>
        <v/>
      </c>
      <c r="EE46" s="471"/>
      <c r="EF46" s="472"/>
      <c r="EG46" s="497" t="str">
        <f t="shared" si="832"/>
        <v/>
      </c>
      <c r="EH46" s="474" t="str">
        <f>IFERROR(EG46/$D$45,"")</f>
        <v/>
      </c>
      <c r="EI46" s="475" t="str">
        <f t="shared" si="922"/>
        <v/>
      </c>
      <c r="EJ46" s="471"/>
      <c r="EK46" s="472"/>
      <c r="EL46" s="497" t="str">
        <f t="shared" si="833"/>
        <v/>
      </c>
      <c r="EM46" s="474" t="str">
        <f>IFERROR(EL46/$D$45,"")</f>
        <v/>
      </c>
      <c r="EN46" s="475" t="str">
        <f t="shared" si="923"/>
        <v/>
      </c>
      <c r="EO46" s="471"/>
      <c r="EP46" s="472"/>
      <c r="EQ46" s="497" t="str">
        <f t="shared" si="834"/>
        <v/>
      </c>
      <c r="ER46" s="474" t="str">
        <f>IFERROR(EQ46/$D$45,"")</f>
        <v/>
      </c>
      <c r="ES46" s="475" t="str">
        <f t="shared" si="924"/>
        <v/>
      </c>
      <c r="ET46" s="471"/>
      <c r="EU46" s="472"/>
      <c r="EV46" s="497" t="str">
        <f t="shared" si="835"/>
        <v/>
      </c>
      <c r="EW46" s="474" t="str">
        <f>IFERROR(EV46/$D$45,"")</f>
        <v/>
      </c>
      <c r="EX46" s="475" t="str">
        <f t="shared" si="925"/>
        <v/>
      </c>
      <c r="EY46" s="471"/>
      <c r="EZ46" s="472"/>
      <c r="FA46" s="497" t="str">
        <f t="shared" si="836"/>
        <v/>
      </c>
      <c r="FB46" s="474" t="str">
        <f>IFERROR(FA46/$D$45,"")</f>
        <v/>
      </c>
      <c r="FC46" s="475" t="str">
        <f t="shared" si="926"/>
        <v/>
      </c>
      <c r="FD46" s="471"/>
      <c r="FE46" s="472"/>
      <c r="FF46" s="497" t="str">
        <f t="shared" si="837"/>
        <v/>
      </c>
      <c r="FG46" s="474" t="str">
        <f>IFERROR(FF46/$D$45,"")</f>
        <v/>
      </c>
      <c r="FH46" s="475" t="str">
        <f t="shared" si="927"/>
        <v/>
      </c>
      <c r="FI46" s="471"/>
      <c r="FJ46" s="472"/>
      <c r="FK46" s="497" t="str">
        <f t="shared" si="838"/>
        <v/>
      </c>
      <c r="FL46" s="474" t="str">
        <f>IFERROR(FK46/$D$45,"")</f>
        <v/>
      </c>
      <c r="FM46" s="475" t="str">
        <f t="shared" si="928"/>
        <v/>
      </c>
      <c r="FN46" s="471"/>
      <c r="FO46" s="472"/>
      <c r="FP46" s="497" t="str">
        <f t="shared" si="839"/>
        <v/>
      </c>
      <c r="FQ46" s="474" t="str">
        <f>IFERROR(FP46/$D$45,"")</f>
        <v/>
      </c>
      <c r="FR46" s="475" t="str">
        <f t="shared" si="929"/>
        <v/>
      </c>
      <c r="FS46" s="471"/>
      <c r="FT46" s="472"/>
      <c r="FU46" s="497" t="str">
        <f t="shared" si="840"/>
        <v/>
      </c>
      <c r="FV46" s="474" t="str">
        <f>IFERROR(FU46/$D$45,"")</f>
        <v/>
      </c>
      <c r="FW46" s="475" t="str">
        <f t="shared" si="930"/>
        <v/>
      </c>
      <c r="FX46" s="471"/>
      <c r="FY46" s="472"/>
      <c r="FZ46" s="497" t="str">
        <f t="shared" si="841"/>
        <v/>
      </c>
      <c r="GA46" s="474" t="str">
        <f>IFERROR(FZ46/$D$45,"")</f>
        <v/>
      </c>
      <c r="GB46" s="475" t="str">
        <f t="shared" si="931"/>
        <v/>
      </c>
      <c r="GC46" s="471"/>
      <c r="GD46" s="472"/>
      <c r="GE46" s="497" t="str">
        <f t="shared" si="842"/>
        <v/>
      </c>
      <c r="GF46" s="474" t="str">
        <f>IFERROR(GE46/$D$45,"")</f>
        <v/>
      </c>
      <c r="GG46" s="475" t="str">
        <f t="shared" si="932"/>
        <v/>
      </c>
      <c r="GH46" s="471"/>
      <c r="GI46" s="472"/>
      <c r="GJ46" s="497" t="str">
        <f t="shared" si="843"/>
        <v/>
      </c>
      <c r="GK46" s="474" t="str">
        <f>IFERROR(GJ46/$D$45,"")</f>
        <v/>
      </c>
      <c r="GL46" s="475" t="str">
        <f t="shared" si="933"/>
        <v/>
      </c>
      <c r="GM46" s="471"/>
      <c r="GN46" s="472"/>
      <c r="GO46" s="497" t="str">
        <f t="shared" si="844"/>
        <v/>
      </c>
      <c r="GP46" s="474" t="str">
        <f>IFERROR(GO46/$D$45,"")</f>
        <v/>
      </c>
      <c r="GQ46" s="475" t="str">
        <f t="shared" si="934"/>
        <v/>
      </c>
      <c r="GR46" s="471"/>
      <c r="GS46" s="472"/>
      <c r="GT46" s="497" t="str">
        <f t="shared" si="845"/>
        <v/>
      </c>
      <c r="GU46" s="474" t="str">
        <f>IFERROR(GT46/$D$45,"")</f>
        <v/>
      </c>
      <c r="GV46" s="475" t="str">
        <f t="shared" si="935"/>
        <v/>
      </c>
      <c r="GW46" s="471"/>
      <c r="GX46" s="472"/>
      <c r="GY46" s="497" t="str">
        <f t="shared" si="846"/>
        <v/>
      </c>
      <c r="GZ46" s="474" t="str">
        <f>IFERROR(GY46/$D$45,"")</f>
        <v/>
      </c>
      <c r="HA46" s="475" t="str">
        <f t="shared" si="936"/>
        <v/>
      </c>
      <c r="HB46" s="471"/>
      <c r="HC46" s="472"/>
      <c r="HD46" s="497" t="str">
        <f t="shared" si="847"/>
        <v/>
      </c>
      <c r="HE46" s="474" t="str">
        <f>IFERROR(HD46/$D$45,"")</f>
        <v/>
      </c>
      <c r="HF46" s="475" t="str">
        <f t="shared" si="937"/>
        <v/>
      </c>
      <c r="HG46" s="471"/>
      <c r="HH46" s="472"/>
      <c r="HI46" s="497" t="str">
        <f t="shared" si="848"/>
        <v/>
      </c>
      <c r="HJ46" s="474" t="str">
        <f>IFERROR(HI46/$D$45,"")</f>
        <v/>
      </c>
      <c r="HK46" s="475" t="str">
        <f t="shared" si="938"/>
        <v/>
      </c>
      <c r="HL46" s="471"/>
      <c r="HM46" s="472"/>
      <c r="HN46" s="497" t="str">
        <f t="shared" si="849"/>
        <v/>
      </c>
      <c r="HO46" s="474" t="str">
        <f>IFERROR(HN46/$D$45,"")</f>
        <v/>
      </c>
      <c r="HP46" s="475" t="str">
        <f t="shared" si="939"/>
        <v/>
      </c>
      <c r="HQ46" s="471"/>
      <c r="HR46" s="472"/>
      <c r="HS46" s="497" t="str">
        <f t="shared" si="850"/>
        <v/>
      </c>
      <c r="HT46" s="474" t="str">
        <f>IFERROR(HS46/$D$45,"")</f>
        <v/>
      </c>
      <c r="HU46" s="475" t="str">
        <f t="shared" si="940"/>
        <v/>
      </c>
      <c r="HV46" s="471"/>
      <c r="HW46" s="472"/>
      <c r="HX46" s="497" t="str">
        <f t="shared" si="851"/>
        <v/>
      </c>
      <c r="HY46" s="474" t="str">
        <f>IFERROR(HX46/$D$45,"")</f>
        <v/>
      </c>
      <c r="HZ46" s="475" t="str">
        <f t="shared" si="941"/>
        <v/>
      </c>
      <c r="IA46" s="471"/>
      <c r="IB46" s="472"/>
      <c r="IC46" s="497" t="str">
        <f t="shared" si="852"/>
        <v/>
      </c>
      <c r="ID46" s="474" t="str">
        <f>IFERROR(IC46/$D$45,"")</f>
        <v/>
      </c>
      <c r="IE46" s="475" t="str">
        <f t="shared" si="942"/>
        <v/>
      </c>
      <c r="IF46" s="471"/>
      <c r="IG46" s="472"/>
      <c r="IH46" s="497" t="str">
        <f t="shared" si="853"/>
        <v/>
      </c>
      <c r="II46" s="474" t="str">
        <f>IFERROR(IH46/$D$45,"")</f>
        <v/>
      </c>
      <c r="IJ46" s="475" t="str">
        <f t="shared" si="943"/>
        <v/>
      </c>
      <c r="IK46" s="471"/>
      <c r="IL46" s="472"/>
      <c r="IM46" s="497" t="str">
        <f t="shared" si="854"/>
        <v/>
      </c>
      <c r="IN46" s="474" t="str">
        <f>IFERROR(IM46/$D$45,"")</f>
        <v/>
      </c>
      <c r="IO46" s="475" t="str">
        <f t="shared" si="944"/>
        <v/>
      </c>
      <c r="IP46" s="471"/>
      <c r="IQ46" s="472"/>
      <c r="IR46" s="497" t="str">
        <f t="shared" si="855"/>
        <v/>
      </c>
      <c r="IS46" s="474" t="str">
        <f>IFERROR(IR46/$D$45,"")</f>
        <v/>
      </c>
      <c r="IT46" s="475" t="str">
        <f t="shared" si="945"/>
        <v/>
      </c>
      <c r="IU46" s="471"/>
      <c r="IV46" s="472"/>
      <c r="IW46" s="497" t="str">
        <f t="shared" si="856"/>
        <v/>
      </c>
      <c r="IX46" s="474" t="str">
        <f>IFERROR(IW46/$D$45,"")</f>
        <v/>
      </c>
      <c r="IY46" s="475" t="str">
        <f t="shared" si="946"/>
        <v/>
      </c>
      <c r="IZ46" s="471"/>
      <c r="JA46" s="472"/>
      <c r="JB46" s="497" t="str">
        <f t="shared" si="857"/>
        <v/>
      </c>
      <c r="JC46" s="474" t="str">
        <f>IFERROR(JB46/$D$45,"")</f>
        <v/>
      </c>
      <c r="JD46" s="475" t="str">
        <f t="shared" si="947"/>
        <v/>
      </c>
      <c r="JE46" s="471"/>
      <c r="JF46" s="472"/>
      <c r="JG46" s="497" t="str">
        <f t="shared" si="858"/>
        <v/>
      </c>
      <c r="JH46" s="474" t="str">
        <f>IFERROR(JG46/$D$45,"")</f>
        <v/>
      </c>
      <c r="JI46" s="475" t="str">
        <f t="shared" si="948"/>
        <v/>
      </c>
      <c r="JJ46" s="471"/>
      <c r="JK46" s="472"/>
      <c r="JL46" s="497" t="str">
        <f t="shared" si="859"/>
        <v/>
      </c>
      <c r="JM46" s="474" t="str">
        <f>IFERROR(JL46/$D$45,"")</f>
        <v/>
      </c>
      <c r="JN46" s="475" t="str">
        <f t="shared" si="949"/>
        <v/>
      </c>
      <c r="JO46" s="471"/>
      <c r="JP46" s="472"/>
      <c r="JQ46" s="497" t="str">
        <f t="shared" si="860"/>
        <v/>
      </c>
      <c r="JR46" s="474" t="str">
        <f>IFERROR(JQ46/$D$45,"")</f>
        <v/>
      </c>
      <c r="JS46" s="475" t="str">
        <f t="shared" si="950"/>
        <v/>
      </c>
      <c r="JT46" s="471"/>
      <c r="JU46" s="472"/>
      <c r="JV46" s="497" t="str">
        <f t="shared" si="861"/>
        <v/>
      </c>
      <c r="JW46" s="474" t="str">
        <f>IFERROR(JV46/$D$45,"")</f>
        <v/>
      </c>
      <c r="JX46" s="475" t="str">
        <f t="shared" si="951"/>
        <v/>
      </c>
      <c r="JY46" s="471"/>
      <c r="JZ46" s="472"/>
      <c r="KA46" s="497" t="str">
        <f t="shared" si="862"/>
        <v/>
      </c>
      <c r="KB46" s="474" t="str">
        <f>IFERROR(KA46/$D$45,"")</f>
        <v/>
      </c>
      <c r="KC46" s="475" t="str">
        <f t="shared" si="952"/>
        <v/>
      </c>
      <c r="KD46" s="471"/>
      <c r="KE46" s="472"/>
      <c r="KF46" s="497" t="str">
        <f t="shared" si="863"/>
        <v/>
      </c>
      <c r="KG46" s="474" t="str">
        <f>IFERROR(KF46/$D$45,"")</f>
        <v/>
      </c>
      <c r="KH46" s="475" t="str">
        <f t="shared" si="953"/>
        <v/>
      </c>
      <c r="KI46" s="471"/>
      <c r="KJ46" s="472"/>
      <c r="KK46" s="497" t="str">
        <f t="shared" si="864"/>
        <v/>
      </c>
      <c r="KL46" s="474" t="str">
        <f>IFERROR(KK46/$D$45,"")</f>
        <v/>
      </c>
      <c r="KM46" s="475" t="str">
        <f t="shared" si="954"/>
        <v/>
      </c>
      <c r="KN46" s="471"/>
      <c r="KO46" s="472"/>
      <c r="KP46" s="497" t="str">
        <f t="shared" si="865"/>
        <v/>
      </c>
      <c r="KQ46" s="474" t="str">
        <f>IFERROR(KP46/$D$45,"")</f>
        <v/>
      </c>
      <c r="KR46" s="475" t="str">
        <f t="shared" si="955"/>
        <v/>
      </c>
      <c r="KS46" s="471"/>
      <c r="KT46" s="472"/>
      <c r="KU46" s="497" t="str">
        <f t="shared" si="866"/>
        <v/>
      </c>
      <c r="KV46" s="474" t="str">
        <f>IFERROR(KU46/$D$45,"")</f>
        <v/>
      </c>
      <c r="KW46" s="475" t="str">
        <f t="shared" si="956"/>
        <v/>
      </c>
      <c r="KX46" s="471"/>
      <c r="KY46" s="472"/>
      <c r="KZ46" s="497" t="str">
        <f t="shared" si="867"/>
        <v/>
      </c>
      <c r="LA46" s="474" t="str">
        <f>IFERROR(KZ46/$D$45,"")</f>
        <v/>
      </c>
      <c r="LB46" s="475" t="str">
        <f t="shared" si="957"/>
        <v/>
      </c>
      <c r="LC46" s="471"/>
      <c r="LD46" s="472"/>
      <c r="LE46" s="497" t="str">
        <f t="shared" si="868"/>
        <v/>
      </c>
      <c r="LF46" s="474" t="str">
        <f>IFERROR(LE46/$D$45,"")</f>
        <v/>
      </c>
      <c r="LG46" s="475" t="str">
        <f t="shared" si="958"/>
        <v/>
      </c>
      <c r="LH46" s="471"/>
      <c r="LI46" s="472"/>
      <c r="LJ46" s="497" t="str">
        <f t="shared" si="869"/>
        <v/>
      </c>
      <c r="LK46" s="474" t="str">
        <f>IFERROR(LJ46/$D$45,"")</f>
        <v/>
      </c>
      <c r="LL46" s="475" t="str">
        <f t="shared" si="959"/>
        <v/>
      </c>
      <c r="LM46" s="471"/>
      <c r="LN46" s="472"/>
      <c r="LO46" s="497" t="str">
        <f t="shared" si="870"/>
        <v/>
      </c>
      <c r="LP46" s="474" t="str">
        <f>IFERROR(LO46/$D$45,"")</f>
        <v/>
      </c>
      <c r="LQ46" s="475" t="str">
        <f t="shared" si="960"/>
        <v/>
      </c>
      <c r="LR46" s="471"/>
      <c r="LS46" s="472"/>
      <c r="LT46" s="497" t="str">
        <f t="shared" si="871"/>
        <v/>
      </c>
      <c r="LU46" s="474" t="str">
        <f>IFERROR(LT46/$D$45,"")</f>
        <v/>
      </c>
      <c r="LV46" s="475" t="str">
        <f t="shared" si="961"/>
        <v/>
      </c>
      <c r="LW46" s="471"/>
      <c r="LX46" s="472"/>
      <c r="LY46" s="497" t="str">
        <f t="shared" si="872"/>
        <v/>
      </c>
      <c r="LZ46" s="474" t="str">
        <f>IFERROR(LY46/$D$45,"")</f>
        <v/>
      </c>
      <c r="MA46" s="475" t="str">
        <f t="shared" si="962"/>
        <v/>
      </c>
      <c r="MB46" s="471"/>
      <c r="MC46" s="472"/>
      <c r="MD46" s="497" t="str">
        <f t="shared" si="873"/>
        <v/>
      </c>
      <c r="ME46" s="474" t="str">
        <f>IFERROR(MD46/$D$45,"")</f>
        <v/>
      </c>
      <c r="MF46" s="475" t="str">
        <f t="shared" si="963"/>
        <v/>
      </c>
      <c r="MG46" s="471"/>
      <c r="MH46" s="472"/>
      <c r="MI46" s="497" t="str">
        <f t="shared" si="874"/>
        <v/>
      </c>
      <c r="MJ46" s="474" t="str">
        <f>IFERROR(MI46/$D$45,"")</f>
        <v/>
      </c>
      <c r="MK46" s="475" t="str">
        <f t="shared" si="964"/>
        <v/>
      </c>
      <c r="ML46" s="471"/>
      <c r="MM46" s="472"/>
      <c r="MN46" s="497" t="str">
        <f t="shared" si="875"/>
        <v/>
      </c>
      <c r="MO46" s="474" t="str">
        <f>IFERROR(MN46/$D$45,"")</f>
        <v/>
      </c>
      <c r="MP46" s="475" t="str">
        <f t="shared" si="965"/>
        <v/>
      </c>
      <c r="MQ46" s="471"/>
      <c r="MR46" s="472"/>
      <c r="MS46" s="497" t="str">
        <f t="shared" si="876"/>
        <v/>
      </c>
      <c r="MT46" s="474" t="str">
        <f>IFERROR(MS46/$D$45,"")</f>
        <v/>
      </c>
      <c r="MU46" s="475" t="str">
        <f t="shared" si="966"/>
        <v/>
      </c>
      <c r="MV46" s="471"/>
      <c r="MW46" s="472"/>
      <c r="MX46" s="497" t="str">
        <f t="shared" si="877"/>
        <v/>
      </c>
      <c r="MY46" s="474" t="str">
        <f>IFERROR(MX46/$D$45,"")</f>
        <v/>
      </c>
      <c r="MZ46" s="475" t="str">
        <f t="shared" si="967"/>
        <v/>
      </c>
      <c r="NA46" s="471"/>
      <c r="NB46" s="472"/>
      <c r="NC46" s="497" t="str">
        <f t="shared" si="878"/>
        <v/>
      </c>
      <c r="ND46" s="474" t="str">
        <f>IFERROR(NC46/$D$45,"")</f>
        <v/>
      </c>
      <c r="NE46" s="475" t="str">
        <f t="shared" si="968"/>
        <v/>
      </c>
      <c r="NF46" s="471"/>
      <c r="NG46" s="472"/>
      <c r="NH46" s="497" t="str">
        <f t="shared" si="879"/>
        <v/>
      </c>
      <c r="NI46" s="474" t="str">
        <f>IFERROR(NH46/$D$45,"")</f>
        <v/>
      </c>
      <c r="NJ46" s="475" t="str">
        <f t="shared" si="969"/>
        <v/>
      </c>
      <c r="NK46" s="471"/>
      <c r="NL46" s="472"/>
      <c r="NM46" s="497" t="str">
        <f t="shared" si="880"/>
        <v/>
      </c>
      <c r="NN46" s="474" t="str">
        <f>IFERROR(NM46/$D$45,"")</f>
        <v/>
      </c>
      <c r="NO46" s="475" t="str">
        <f t="shared" si="970"/>
        <v/>
      </c>
      <c r="NP46" s="471"/>
      <c r="NQ46" s="472"/>
      <c r="NR46" s="497" t="str">
        <f t="shared" si="881"/>
        <v/>
      </c>
      <c r="NS46" s="474" t="str">
        <f>IFERROR(NR46/$D$45,"")</f>
        <v/>
      </c>
      <c r="NT46" s="475" t="str">
        <f t="shared" si="971"/>
        <v/>
      </c>
      <c r="NU46" s="471"/>
      <c r="NV46" s="472"/>
      <c r="NW46" s="497" t="str">
        <f t="shared" si="882"/>
        <v/>
      </c>
      <c r="NX46" s="474" t="str">
        <f>IFERROR(NW46/$D$45,"")</f>
        <v/>
      </c>
      <c r="NY46" s="475" t="str">
        <f t="shared" si="972"/>
        <v/>
      </c>
      <c r="NZ46" s="471"/>
      <c r="OA46" s="472"/>
      <c r="OB46" s="497" t="str">
        <f t="shared" si="883"/>
        <v/>
      </c>
      <c r="OC46" s="474" t="str">
        <f>IFERROR(OB46/$D$45,"")</f>
        <v/>
      </c>
      <c r="OD46" s="475" t="str">
        <f t="shared" si="973"/>
        <v/>
      </c>
      <c r="OE46" s="471"/>
      <c r="OF46" s="472"/>
      <c r="OG46" s="497" t="str">
        <f t="shared" si="884"/>
        <v/>
      </c>
      <c r="OH46" s="474" t="str">
        <f>IFERROR(OG46/$D$45,"")</f>
        <v/>
      </c>
      <c r="OI46" s="475" t="str">
        <f t="shared" si="974"/>
        <v/>
      </c>
      <c r="OJ46" s="471"/>
      <c r="OK46" s="472"/>
      <c r="OL46" s="497" t="str">
        <f t="shared" si="885"/>
        <v/>
      </c>
      <c r="OM46" s="474" t="str">
        <f>IFERROR(OL46/$D$45,"")</f>
        <v/>
      </c>
      <c r="ON46" s="475" t="str">
        <f t="shared" si="975"/>
        <v/>
      </c>
      <c r="OO46" s="471"/>
      <c r="OP46" s="472"/>
      <c r="OQ46" s="497" t="str">
        <f t="shared" si="886"/>
        <v/>
      </c>
      <c r="OR46" s="474" t="str">
        <f>IFERROR(OQ46/$D$45,"")</f>
        <v/>
      </c>
      <c r="OS46" s="475" t="str">
        <f t="shared" si="976"/>
        <v/>
      </c>
      <c r="OT46" s="471"/>
      <c r="OU46" s="472"/>
      <c r="OV46" s="497" t="str">
        <f t="shared" si="887"/>
        <v/>
      </c>
      <c r="OW46" s="474" t="str">
        <f>IFERROR(OV46/$D$45,"")</f>
        <v/>
      </c>
      <c r="OX46" s="475" t="str">
        <f t="shared" si="977"/>
        <v/>
      </c>
      <c r="OY46" s="471"/>
      <c r="OZ46" s="472"/>
      <c r="PA46" s="497" t="str">
        <f t="shared" si="888"/>
        <v/>
      </c>
      <c r="PB46" s="474" t="str">
        <f>IFERROR(PA46/$D$45,"")</f>
        <v/>
      </c>
      <c r="PC46" s="475" t="str">
        <f t="shared" si="978"/>
        <v/>
      </c>
      <c r="PD46" s="471"/>
      <c r="PE46" s="472"/>
      <c r="PF46" s="497" t="str">
        <f t="shared" si="889"/>
        <v/>
      </c>
      <c r="PG46" s="474" t="str">
        <f>IFERROR(PF46/$D$45,"")</f>
        <v/>
      </c>
      <c r="PH46" s="475" t="str">
        <f t="shared" si="979"/>
        <v/>
      </c>
      <c r="PI46" s="471"/>
      <c r="PJ46" s="472"/>
      <c r="PK46" s="497" t="str">
        <f t="shared" si="890"/>
        <v/>
      </c>
      <c r="PL46" s="474" t="str">
        <f>IFERROR(PK46/$D$45,"")</f>
        <v/>
      </c>
      <c r="PM46" s="475" t="str">
        <f t="shared" si="980"/>
        <v/>
      </c>
      <c r="PN46" s="471"/>
      <c r="PO46" s="472"/>
      <c r="PP46" s="497" t="str">
        <f t="shared" si="891"/>
        <v/>
      </c>
      <c r="PQ46" s="474" t="str">
        <f>IFERROR(PP46/$D$45,"")</f>
        <v/>
      </c>
      <c r="PR46" s="475" t="str">
        <f t="shared" si="981"/>
        <v/>
      </c>
      <c r="PS46" s="471"/>
      <c r="PT46" s="472"/>
      <c r="PU46" s="497" t="str">
        <f t="shared" si="892"/>
        <v/>
      </c>
      <c r="PV46" s="474" t="str">
        <f>IFERROR(PU46/$D$45,"")</f>
        <v/>
      </c>
      <c r="PW46" s="475" t="str">
        <f t="shared" si="982"/>
        <v/>
      </c>
      <c r="PX46" s="471"/>
      <c r="PY46" s="472"/>
      <c r="PZ46" s="497" t="str">
        <f t="shared" si="893"/>
        <v/>
      </c>
      <c r="QA46" s="474" t="str">
        <f>IFERROR(PZ46/$D$45,"")</f>
        <v/>
      </c>
      <c r="QB46" s="475" t="str">
        <f t="shared" si="983"/>
        <v/>
      </c>
      <c r="QC46" s="471"/>
      <c r="QD46" s="472"/>
      <c r="QE46" s="497" t="str">
        <f t="shared" si="894"/>
        <v/>
      </c>
      <c r="QF46" s="474" t="str">
        <f>IFERROR(QE46/$D$45,"")</f>
        <v/>
      </c>
      <c r="QG46" s="475" t="str">
        <f t="shared" si="984"/>
        <v/>
      </c>
      <c r="QH46" s="471"/>
      <c r="QI46" s="472"/>
      <c r="QJ46" s="497" t="str">
        <f t="shared" si="895"/>
        <v/>
      </c>
      <c r="QK46" s="474" t="str">
        <f>IFERROR(QJ46/$D$45,"")</f>
        <v/>
      </c>
      <c r="QL46" s="475" t="str">
        <f t="shared" si="985"/>
        <v/>
      </c>
      <c r="QM46" s="474"/>
    </row>
    <row r="47" spans="1:455" ht="61.5" customHeight="1">
      <c r="A47" s="953"/>
      <c r="B47" s="468" t="s">
        <v>427</v>
      </c>
      <c r="C47" s="469" t="s">
        <v>425</v>
      </c>
      <c r="D47" s="470">
        <v>1818046</v>
      </c>
      <c r="E47" s="471"/>
      <c r="F47" s="472"/>
      <c r="G47" s="497" t="str">
        <f t="shared" si="270"/>
        <v/>
      </c>
      <c r="H47" s="474" t="str">
        <f>IFERROR(G47/$D$45,"")</f>
        <v/>
      </c>
      <c r="I47" s="475" t="str">
        <f t="shared" si="896"/>
        <v/>
      </c>
      <c r="J47" s="471"/>
      <c r="K47" s="472"/>
      <c r="L47" s="497" t="str">
        <f t="shared" si="807"/>
        <v/>
      </c>
      <c r="M47" s="474" t="str">
        <f>IFERROR(L47/$D$45,"")</f>
        <v/>
      </c>
      <c r="N47" s="475" t="str">
        <f t="shared" si="897"/>
        <v/>
      </c>
      <c r="O47" s="471"/>
      <c r="P47" s="472"/>
      <c r="Q47" s="497" t="str">
        <f t="shared" si="808"/>
        <v/>
      </c>
      <c r="R47" s="474" t="str">
        <f>IFERROR(Q47/$D$45,"")</f>
        <v/>
      </c>
      <c r="S47" s="475" t="str">
        <f t="shared" si="898"/>
        <v/>
      </c>
      <c r="T47" s="471"/>
      <c r="U47" s="472"/>
      <c r="V47" s="497" t="str">
        <f t="shared" si="809"/>
        <v/>
      </c>
      <c r="W47" s="474" t="str">
        <f>IFERROR(V47/$D$45,"")</f>
        <v/>
      </c>
      <c r="X47" s="475" t="str">
        <f t="shared" si="899"/>
        <v/>
      </c>
      <c r="Y47" s="471"/>
      <c r="Z47" s="472"/>
      <c r="AA47" s="497" t="str">
        <f t="shared" si="810"/>
        <v/>
      </c>
      <c r="AB47" s="474" t="str">
        <f>IFERROR(AA47/$D$45,"")</f>
        <v/>
      </c>
      <c r="AC47" s="475" t="str">
        <f t="shared" si="900"/>
        <v/>
      </c>
      <c r="AD47" s="471"/>
      <c r="AE47" s="472"/>
      <c r="AF47" s="497" t="str">
        <f t="shared" si="811"/>
        <v/>
      </c>
      <c r="AG47" s="474" t="str">
        <f>IFERROR(AF47/$D$45,"")</f>
        <v/>
      </c>
      <c r="AH47" s="475" t="str">
        <f t="shared" si="901"/>
        <v/>
      </c>
      <c r="AI47" s="471"/>
      <c r="AJ47" s="472"/>
      <c r="AK47" s="497" t="str">
        <f t="shared" si="812"/>
        <v/>
      </c>
      <c r="AL47" s="474" t="str">
        <f>IFERROR(AK47/$D$45,"")</f>
        <v/>
      </c>
      <c r="AM47" s="475" t="str">
        <f t="shared" si="902"/>
        <v/>
      </c>
      <c r="AN47" s="471"/>
      <c r="AO47" s="472"/>
      <c r="AP47" s="497" t="str">
        <f t="shared" si="813"/>
        <v/>
      </c>
      <c r="AQ47" s="474" t="str">
        <f>IFERROR(AP47/$D$45,"")</f>
        <v/>
      </c>
      <c r="AR47" s="475" t="str">
        <f t="shared" si="903"/>
        <v/>
      </c>
      <c r="AS47" s="471"/>
      <c r="AT47" s="472"/>
      <c r="AU47" s="497" t="str">
        <f t="shared" si="814"/>
        <v/>
      </c>
      <c r="AV47" s="474" t="str">
        <f>IFERROR(AU47/$D$45,"")</f>
        <v/>
      </c>
      <c r="AW47" s="475" t="str">
        <f t="shared" si="904"/>
        <v/>
      </c>
      <c r="AX47" s="471"/>
      <c r="AY47" s="472"/>
      <c r="AZ47" s="497" t="str">
        <f t="shared" si="815"/>
        <v/>
      </c>
      <c r="BA47" s="474" t="str">
        <f>IFERROR(AZ47/$D$45,"")</f>
        <v/>
      </c>
      <c r="BB47" s="475" t="str">
        <f t="shared" si="905"/>
        <v/>
      </c>
      <c r="BC47" s="471"/>
      <c r="BD47" s="472"/>
      <c r="BE47" s="497" t="str">
        <f t="shared" si="816"/>
        <v/>
      </c>
      <c r="BF47" s="474" t="str">
        <f>IFERROR(BE47/$D$45,"")</f>
        <v/>
      </c>
      <c r="BG47" s="475" t="str">
        <f t="shared" si="906"/>
        <v/>
      </c>
      <c r="BH47" s="471"/>
      <c r="BI47" s="472"/>
      <c r="BJ47" s="497" t="str">
        <f t="shared" si="817"/>
        <v/>
      </c>
      <c r="BK47" s="474" t="str">
        <f>IFERROR(BJ47/$D$45,"")</f>
        <v/>
      </c>
      <c r="BL47" s="475" t="str">
        <f t="shared" si="907"/>
        <v/>
      </c>
      <c r="BM47" s="471"/>
      <c r="BN47" s="472"/>
      <c r="BO47" s="497" t="str">
        <f t="shared" si="818"/>
        <v/>
      </c>
      <c r="BP47" s="474" t="str">
        <f>IFERROR(BO47/$D$45,"")</f>
        <v/>
      </c>
      <c r="BQ47" s="475" t="str">
        <f t="shared" si="908"/>
        <v/>
      </c>
      <c r="BR47" s="471"/>
      <c r="BS47" s="472"/>
      <c r="BT47" s="497" t="str">
        <f t="shared" si="819"/>
        <v/>
      </c>
      <c r="BU47" s="474" t="str">
        <f>IFERROR(BT47/$D$45,"")</f>
        <v/>
      </c>
      <c r="BV47" s="475" t="str">
        <f t="shared" si="909"/>
        <v/>
      </c>
      <c r="BW47" s="471"/>
      <c r="BX47" s="472"/>
      <c r="BY47" s="497" t="str">
        <f t="shared" si="820"/>
        <v/>
      </c>
      <c r="BZ47" s="474" t="str">
        <f>IFERROR(BY47/$D$45,"")</f>
        <v/>
      </c>
      <c r="CA47" s="475" t="str">
        <f t="shared" si="910"/>
        <v/>
      </c>
      <c r="CB47" s="471"/>
      <c r="CC47" s="472"/>
      <c r="CD47" s="497" t="str">
        <f t="shared" si="821"/>
        <v/>
      </c>
      <c r="CE47" s="474" t="str">
        <f>IFERROR(CD47/$D$45,"")</f>
        <v/>
      </c>
      <c r="CF47" s="475" t="str">
        <f t="shared" si="911"/>
        <v/>
      </c>
      <c r="CG47" s="471"/>
      <c r="CH47" s="472"/>
      <c r="CI47" s="497" t="str">
        <f t="shared" si="822"/>
        <v/>
      </c>
      <c r="CJ47" s="474" t="str">
        <f>IFERROR(CI47/$D$45,"")</f>
        <v/>
      </c>
      <c r="CK47" s="475" t="str">
        <f t="shared" si="912"/>
        <v/>
      </c>
      <c r="CL47" s="471"/>
      <c r="CM47" s="472"/>
      <c r="CN47" s="497" t="str">
        <f t="shared" si="823"/>
        <v/>
      </c>
      <c r="CO47" s="474" t="str">
        <f>IFERROR(CN47/$D$45,"")</f>
        <v/>
      </c>
      <c r="CP47" s="475" t="str">
        <f t="shared" si="913"/>
        <v/>
      </c>
      <c r="CQ47" s="471"/>
      <c r="CR47" s="472"/>
      <c r="CS47" s="497" t="str">
        <f t="shared" si="824"/>
        <v/>
      </c>
      <c r="CT47" s="474" t="str">
        <f>IFERROR(CS47/$D$45,"")</f>
        <v/>
      </c>
      <c r="CU47" s="475" t="str">
        <f t="shared" si="914"/>
        <v/>
      </c>
      <c r="CV47" s="471"/>
      <c r="CW47" s="472"/>
      <c r="CX47" s="497" t="str">
        <f t="shared" si="825"/>
        <v/>
      </c>
      <c r="CY47" s="474" t="str">
        <f>IFERROR(CX47/$D$45,"")</f>
        <v/>
      </c>
      <c r="CZ47" s="475" t="str">
        <f t="shared" si="915"/>
        <v/>
      </c>
      <c r="DA47" s="471"/>
      <c r="DB47" s="472"/>
      <c r="DC47" s="497" t="str">
        <f t="shared" si="826"/>
        <v/>
      </c>
      <c r="DD47" s="474" t="str">
        <f>IFERROR(DC47/$D$45,"")</f>
        <v/>
      </c>
      <c r="DE47" s="475" t="str">
        <f t="shared" si="916"/>
        <v/>
      </c>
      <c r="DF47" s="471"/>
      <c r="DG47" s="472"/>
      <c r="DH47" s="497" t="str">
        <f t="shared" si="827"/>
        <v/>
      </c>
      <c r="DI47" s="474" t="str">
        <f>IFERROR(DH47/$D$45,"")</f>
        <v/>
      </c>
      <c r="DJ47" s="475" t="str">
        <f t="shared" si="917"/>
        <v/>
      </c>
      <c r="DK47" s="471"/>
      <c r="DL47" s="472"/>
      <c r="DM47" s="497" t="str">
        <f t="shared" si="828"/>
        <v/>
      </c>
      <c r="DN47" s="474" t="str">
        <f>IFERROR(DM47/$D$45,"")</f>
        <v/>
      </c>
      <c r="DO47" s="475" t="str">
        <f t="shared" si="918"/>
        <v/>
      </c>
      <c r="DP47" s="471"/>
      <c r="DQ47" s="472"/>
      <c r="DR47" s="497" t="str">
        <f t="shared" si="829"/>
        <v/>
      </c>
      <c r="DS47" s="474" t="str">
        <f>IFERROR(DR47/$D$45,"")</f>
        <v/>
      </c>
      <c r="DT47" s="475" t="str">
        <f t="shared" si="919"/>
        <v/>
      </c>
      <c r="DU47" s="471"/>
      <c r="DV47" s="472"/>
      <c r="DW47" s="497" t="str">
        <f t="shared" si="830"/>
        <v/>
      </c>
      <c r="DX47" s="474" t="str">
        <f>IFERROR(DW47/$D$45,"")</f>
        <v/>
      </c>
      <c r="DY47" s="475" t="str">
        <f t="shared" si="920"/>
        <v/>
      </c>
      <c r="DZ47" s="471"/>
      <c r="EA47" s="472"/>
      <c r="EB47" s="497" t="str">
        <f t="shared" si="831"/>
        <v/>
      </c>
      <c r="EC47" s="474" t="str">
        <f>IFERROR(EB47/$D$45,"")</f>
        <v/>
      </c>
      <c r="ED47" s="475" t="str">
        <f t="shared" si="921"/>
        <v/>
      </c>
      <c r="EE47" s="471"/>
      <c r="EF47" s="472"/>
      <c r="EG47" s="497" t="str">
        <f t="shared" si="832"/>
        <v/>
      </c>
      <c r="EH47" s="474" t="str">
        <f>IFERROR(EG47/$D$45,"")</f>
        <v/>
      </c>
      <c r="EI47" s="475" t="str">
        <f t="shared" si="922"/>
        <v/>
      </c>
      <c r="EJ47" s="471"/>
      <c r="EK47" s="472"/>
      <c r="EL47" s="497" t="str">
        <f t="shared" si="833"/>
        <v/>
      </c>
      <c r="EM47" s="474" t="str">
        <f>IFERROR(EL47/$D$45,"")</f>
        <v/>
      </c>
      <c r="EN47" s="475" t="str">
        <f t="shared" si="923"/>
        <v/>
      </c>
      <c r="EO47" s="471"/>
      <c r="EP47" s="472"/>
      <c r="EQ47" s="497" t="str">
        <f t="shared" si="834"/>
        <v/>
      </c>
      <c r="ER47" s="474" t="str">
        <f>IFERROR(EQ47/$D$45,"")</f>
        <v/>
      </c>
      <c r="ES47" s="475" t="str">
        <f t="shared" si="924"/>
        <v/>
      </c>
      <c r="ET47" s="471"/>
      <c r="EU47" s="472"/>
      <c r="EV47" s="497" t="str">
        <f t="shared" si="835"/>
        <v/>
      </c>
      <c r="EW47" s="474" t="str">
        <f>IFERROR(EV47/$D$45,"")</f>
        <v/>
      </c>
      <c r="EX47" s="475" t="str">
        <f t="shared" si="925"/>
        <v/>
      </c>
      <c r="EY47" s="471"/>
      <c r="EZ47" s="472"/>
      <c r="FA47" s="497" t="str">
        <f t="shared" si="836"/>
        <v/>
      </c>
      <c r="FB47" s="474" t="str">
        <f>IFERROR(FA47/$D$45,"")</f>
        <v/>
      </c>
      <c r="FC47" s="475" t="str">
        <f t="shared" si="926"/>
        <v/>
      </c>
      <c r="FD47" s="471"/>
      <c r="FE47" s="472"/>
      <c r="FF47" s="497" t="str">
        <f t="shared" si="837"/>
        <v/>
      </c>
      <c r="FG47" s="474" t="str">
        <f>IFERROR(FF47/$D$45,"")</f>
        <v/>
      </c>
      <c r="FH47" s="475" t="str">
        <f t="shared" si="927"/>
        <v/>
      </c>
      <c r="FI47" s="471"/>
      <c r="FJ47" s="472"/>
      <c r="FK47" s="497" t="str">
        <f t="shared" si="838"/>
        <v/>
      </c>
      <c r="FL47" s="474" t="str">
        <f>IFERROR(FK47/$D$45,"")</f>
        <v/>
      </c>
      <c r="FM47" s="475" t="str">
        <f t="shared" si="928"/>
        <v/>
      </c>
      <c r="FN47" s="471"/>
      <c r="FO47" s="472"/>
      <c r="FP47" s="497" t="str">
        <f t="shared" si="839"/>
        <v/>
      </c>
      <c r="FQ47" s="474" t="str">
        <f>IFERROR(FP47/$D$45,"")</f>
        <v/>
      </c>
      <c r="FR47" s="475" t="str">
        <f t="shared" si="929"/>
        <v/>
      </c>
      <c r="FS47" s="471"/>
      <c r="FT47" s="472"/>
      <c r="FU47" s="497" t="str">
        <f t="shared" si="840"/>
        <v/>
      </c>
      <c r="FV47" s="474" t="str">
        <f>IFERROR(FU47/$D$45,"")</f>
        <v/>
      </c>
      <c r="FW47" s="475" t="str">
        <f t="shared" si="930"/>
        <v/>
      </c>
      <c r="FX47" s="471"/>
      <c r="FY47" s="472"/>
      <c r="FZ47" s="497" t="str">
        <f t="shared" si="841"/>
        <v/>
      </c>
      <c r="GA47" s="474" t="str">
        <f>IFERROR(FZ47/$D$45,"")</f>
        <v/>
      </c>
      <c r="GB47" s="475" t="str">
        <f t="shared" si="931"/>
        <v/>
      </c>
      <c r="GC47" s="471"/>
      <c r="GD47" s="472"/>
      <c r="GE47" s="497" t="str">
        <f t="shared" si="842"/>
        <v/>
      </c>
      <c r="GF47" s="474" t="str">
        <f>IFERROR(GE47/$D$45,"")</f>
        <v/>
      </c>
      <c r="GG47" s="475" t="str">
        <f t="shared" si="932"/>
        <v/>
      </c>
      <c r="GH47" s="471"/>
      <c r="GI47" s="472"/>
      <c r="GJ47" s="497" t="str">
        <f t="shared" si="843"/>
        <v/>
      </c>
      <c r="GK47" s="474" t="str">
        <f>IFERROR(GJ47/$D$45,"")</f>
        <v/>
      </c>
      <c r="GL47" s="475" t="str">
        <f t="shared" si="933"/>
        <v/>
      </c>
      <c r="GM47" s="471"/>
      <c r="GN47" s="472"/>
      <c r="GO47" s="497" t="str">
        <f t="shared" si="844"/>
        <v/>
      </c>
      <c r="GP47" s="474" t="str">
        <f>IFERROR(GO47/$D$45,"")</f>
        <v/>
      </c>
      <c r="GQ47" s="475" t="str">
        <f t="shared" si="934"/>
        <v/>
      </c>
      <c r="GR47" s="471"/>
      <c r="GS47" s="472"/>
      <c r="GT47" s="497" t="str">
        <f t="shared" si="845"/>
        <v/>
      </c>
      <c r="GU47" s="474" t="str">
        <f>IFERROR(GT47/$D$45,"")</f>
        <v/>
      </c>
      <c r="GV47" s="475" t="str">
        <f t="shared" si="935"/>
        <v/>
      </c>
      <c r="GW47" s="471"/>
      <c r="GX47" s="472"/>
      <c r="GY47" s="497" t="str">
        <f t="shared" si="846"/>
        <v/>
      </c>
      <c r="GZ47" s="474" t="str">
        <f>IFERROR(GY47/$D$45,"")</f>
        <v/>
      </c>
      <c r="HA47" s="475" t="str">
        <f t="shared" si="936"/>
        <v/>
      </c>
      <c r="HB47" s="471"/>
      <c r="HC47" s="472"/>
      <c r="HD47" s="497" t="str">
        <f t="shared" si="847"/>
        <v/>
      </c>
      <c r="HE47" s="474" t="str">
        <f>IFERROR(HD47/$D$45,"")</f>
        <v/>
      </c>
      <c r="HF47" s="475" t="str">
        <f t="shared" si="937"/>
        <v/>
      </c>
      <c r="HG47" s="471"/>
      <c r="HH47" s="472"/>
      <c r="HI47" s="497" t="str">
        <f t="shared" si="848"/>
        <v/>
      </c>
      <c r="HJ47" s="474" t="str">
        <f>IFERROR(HI47/$D$45,"")</f>
        <v/>
      </c>
      <c r="HK47" s="475" t="str">
        <f t="shared" si="938"/>
        <v/>
      </c>
      <c r="HL47" s="471"/>
      <c r="HM47" s="472"/>
      <c r="HN47" s="497" t="str">
        <f t="shared" si="849"/>
        <v/>
      </c>
      <c r="HO47" s="474" t="str">
        <f>IFERROR(HN47/$D$45,"")</f>
        <v/>
      </c>
      <c r="HP47" s="475" t="str">
        <f t="shared" si="939"/>
        <v/>
      </c>
      <c r="HQ47" s="471"/>
      <c r="HR47" s="472"/>
      <c r="HS47" s="497" t="str">
        <f t="shared" si="850"/>
        <v/>
      </c>
      <c r="HT47" s="474" t="str">
        <f>IFERROR(HS47/$D$45,"")</f>
        <v/>
      </c>
      <c r="HU47" s="475" t="str">
        <f t="shared" si="940"/>
        <v/>
      </c>
      <c r="HV47" s="471"/>
      <c r="HW47" s="472"/>
      <c r="HX47" s="497" t="str">
        <f t="shared" si="851"/>
        <v/>
      </c>
      <c r="HY47" s="474" t="str">
        <f>IFERROR(HX47/$D$45,"")</f>
        <v/>
      </c>
      <c r="HZ47" s="475" t="str">
        <f t="shared" si="941"/>
        <v/>
      </c>
      <c r="IA47" s="471"/>
      <c r="IB47" s="472"/>
      <c r="IC47" s="497" t="str">
        <f t="shared" si="852"/>
        <v/>
      </c>
      <c r="ID47" s="474" t="str">
        <f>IFERROR(IC47/$D$45,"")</f>
        <v/>
      </c>
      <c r="IE47" s="475" t="str">
        <f t="shared" si="942"/>
        <v/>
      </c>
      <c r="IF47" s="471"/>
      <c r="IG47" s="472"/>
      <c r="IH47" s="497" t="str">
        <f t="shared" si="853"/>
        <v/>
      </c>
      <c r="II47" s="474" t="str">
        <f>IFERROR(IH47/$D$45,"")</f>
        <v/>
      </c>
      <c r="IJ47" s="475" t="str">
        <f t="shared" si="943"/>
        <v/>
      </c>
      <c r="IK47" s="471"/>
      <c r="IL47" s="472"/>
      <c r="IM47" s="497" t="str">
        <f t="shared" si="854"/>
        <v/>
      </c>
      <c r="IN47" s="474" t="str">
        <f>IFERROR(IM47/$D$45,"")</f>
        <v/>
      </c>
      <c r="IO47" s="475" t="str">
        <f t="shared" si="944"/>
        <v/>
      </c>
      <c r="IP47" s="471"/>
      <c r="IQ47" s="472"/>
      <c r="IR47" s="497" t="str">
        <f t="shared" si="855"/>
        <v/>
      </c>
      <c r="IS47" s="474" t="str">
        <f>IFERROR(IR47/$D$45,"")</f>
        <v/>
      </c>
      <c r="IT47" s="475" t="str">
        <f t="shared" si="945"/>
        <v/>
      </c>
      <c r="IU47" s="471"/>
      <c r="IV47" s="472"/>
      <c r="IW47" s="497" t="str">
        <f t="shared" si="856"/>
        <v/>
      </c>
      <c r="IX47" s="474" t="str">
        <f>IFERROR(IW47/$D$45,"")</f>
        <v/>
      </c>
      <c r="IY47" s="475" t="str">
        <f t="shared" si="946"/>
        <v/>
      </c>
      <c r="IZ47" s="471"/>
      <c r="JA47" s="472"/>
      <c r="JB47" s="497" t="str">
        <f t="shared" si="857"/>
        <v/>
      </c>
      <c r="JC47" s="474" t="str">
        <f>IFERROR(JB47/$D$45,"")</f>
        <v/>
      </c>
      <c r="JD47" s="475" t="str">
        <f t="shared" si="947"/>
        <v/>
      </c>
      <c r="JE47" s="471"/>
      <c r="JF47" s="472"/>
      <c r="JG47" s="497" t="str">
        <f t="shared" si="858"/>
        <v/>
      </c>
      <c r="JH47" s="474" t="str">
        <f>IFERROR(JG47/$D$45,"")</f>
        <v/>
      </c>
      <c r="JI47" s="475" t="str">
        <f t="shared" si="948"/>
        <v/>
      </c>
      <c r="JJ47" s="471"/>
      <c r="JK47" s="472"/>
      <c r="JL47" s="497" t="str">
        <f t="shared" si="859"/>
        <v/>
      </c>
      <c r="JM47" s="474" t="str">
        <f>IFERROR(JL47/$D$45,"")</f>
        <v/>
      </c>
      <c r="JN47" s="475" t="str">
        <f t="shared" si="949"/>
        <v/>
      </c>
      <c r="JO47" s="471"/>
      <c r="JP47" s="472"/>
      <c r="JQ47" s="497" t="str">
        <f t="shared" si="860"/>
        <v/>
      </c>
      <c r="JR47" s="474" t="str">
        <f>IFERROR(JQ47/$D$45,"")</f>
        <v/>
      </c>
      <c r="JS47" s="475" t="str">
        <f t="shared" si="950"/>
        <v/>
      </c>
      <c r="JT47" s="471"/>
      <c r="JU47" s="472"/>
      <c r="JV47" s="497" t="str">
        <f t="shared" si="861"/>
        <v/>
      </c>
      <c r="JW47" s="474" t="str">
        <f>IFERROR(JV47/$D$45,"")</f>
        <v/>
      </c>
      <c r="JX47" s="475" t="str">
        <f t="shared" si="951"/>
        <v/>
      </c>
      <c r="JY47" s="471"/>
      <c r="JZ47" s="472"/>
      <c r="KA47" s="497" t="str">
        <f t="shared" si="862"/>
        <v/>
      </c>
      <c r="KB47" s="474" t="str">
        <f>IFERROR(KA47/$D$45,"")</f>
        <v/>
      </c>
      <c r="KC47" s="475" t="str">
        <f t="shared" si="952"/>
        <v/>
      </c>
      <c r="KD47" s="471"/>
      <c r="KE47" s="472"/>
      <c r="KF47" s="497" t="str">
        <f t="shared" si="863"/>
        <v/>
      </c>
      <c r="KG47" s="474" t="str">
        <f>IFERROR(KF47/$D$45,"")</f>
        <v/>
      </c>
      <c r="KH47" s="475" t="str">
        <f t="shared" si="953"/>
        <v/>
      </c>
      <c r="KI47" s="471"/>
      <c r="KJ47" s="472"/>
      <c r="KK47" s="497" t="str">
        <f t="shared" si="864"/>
        <v/>
      </c>
      <c r="KL47" s="474" t="str">
        <f>IFERROR(KK47/$D$45,"")</f>
        <v/>
      </c>
      <c r="KM47" s="475" t="str">
        <f t="shared" si="954"/>
        <v/>
      </c>
      <c r="KN47" s="471"/>
      <c r="KO47" s="472"/>
      <c r="KP47" s="497" t="str">
        <f t="shared" si="865"/>
        <v/>
      </c>
      <c r="KQ47" s="474" t="str">
        <f>IFERROR(KP47/$D$45,"")</f>
        <v/>
      </c>
      <c r="KR47" s="475" t="str">
        <f t="shared" si="955"/>
        <v/>
      </c>
      <c r="KS47" s="471"/>
      <c r="KT47" s="472"/>
      <c r="KU47" s="497" t="str">
        <f t="shared" si="866"/>
        <v/>
      </c>
      <c r="KV47" s="474" t="str">
        <f>IFERROR(KU47/$D$45,"")</f>
        <v/>
      </c>
      <c r="KW47" s="475" t="str">
        <f t="shared" si="956"/>
        <v/>
      </c>
      <c r="KX47" s="471"/>
      <c r="KY47" s="472"/>
      <c r="KZ47" s="497" t="str">
        <f t="shared" si="867"/>
        <v/>
      </c>
      <c r="LA47" s="474" t="str">
        <f>IFERROR(KZ47/$D$45,"")</f>
        <v/>
      </c>
      <c r="LB47" s="475" t="str">
        <f t="shared" si="957"/>
        <v/>
      </c>
      <c r="LC47" s="471"/>
      <c r="LD47" s="472"/>
      <c r="LE47" s="497" t="str">
        <f t="shared" si="868"/>
        <v/>
      </c>
      <c r="LF47" s="474" t="str">
        <f>IFERROR(LE47/$D$45,"")</f>
        <v/>
      </c>
      <c r="LG47" s="475" t="str">
        <f t="shared" si="958"/>
        <v/>
      </c>
      <c r="LH47" s="471"/>
      <c r="LI47" s="472"/>
      <c r="LJ47" s="497" t="str">
        <f t="shared" si="869"/>
        <v/>
      </c>
      <c r="LK47" s="474" t="str">
        <f>IFERROR(LJ47/$D$45,"")</f>
        <v/>
      </c>
      <c r="LL47" s="475" t="str">
        <f t="shared" si="959"/>
        <v/>
      </c>
      <c r="LM47" s="471"/>
      <c r="LN47" s="472"/>
      <c r="LO47" s="497" t="str">
        <f t="shared" si="870"/>
        <v/>
      </c>
      <c r="LP47" s="474" t="str">
        <f>IFERROR(LO47/$D$45,"")</f>
        <v/>
      </c>
      <c r="LQ47" s="475" t="str">
        <f t="shared" si="960"/>
        <v/>
      </c>
      <c r="LR47" s="471"/>
      <c r="LS47" s="472"/>
      <c r="LT47" s="497" t="str">
        <f t="shared" si="871"/>
        <v/>
      </c>
      <c r="LU47" s="474" t="str">
        <f>IFERROR(LT47/$D$45,"")</f>
        <v/>
      </c>
      <c r="LV47" s="475" t="str">
        <f t="shared" si="961"/>
        <v/>
      </c>
      <c r="LW47" s="471"/>
      <c r="LX47" s="472"/>
      <c r="LY47" s="497" t="str">
        <f t="shared" si="872"/>
        <v/>
      </c>
      <c r="LZ47" s="474" t="str">
        <f>IFERROR(LY47/$D$45,"")</f>
        <v/>
      </c>
      <c r="MA47" s="475" t="str">
        <f t="shared" si="962"/>
        <v/>
      </c>
      <c r="MB47" s="471"/>
      <c r="MC47" s="472"/>
      <c r="MD47" s="497" t="str">
        <f t="shared" si="873"/>
        <v/>
      </c>
      <c r="ME47" s="474" t="str">
        <f>IFERROR(MD47/$D$45,"")</f>
        <v/>
      </c>
      <c r="MF47" s="475" t="str">
        <f t="shared" si="963"/>
        <v/>
      </c>
      <c r="MG47" s="471"/>
      <c r="MH47" s="472"/>
      <c r="MI47" s="497" t="str">
        <f t="shared" si="874"/>
        <v/>
      </c>
      <c r="MJ47" s="474" t="str">
        <f>IFERROR(MI47/$D$45,"")</f>
        <v/>
      </c>
      <c r="MK47" s="475" t="str">
        <f t="shared" si="964"/>
        <v/>
      </c>
      <c r="ML47" s="471"/>
      <c r="MM47" s="472"/>
      <c r="MN47" s="497" t="str">
        <f t="shared" si="875"/>
        <v/>
      </c>
      <c r="MO47" s="474" t="str">
        <f>IFERROR(MN47/$D$45,"")</f>
        <v/>
      </c>
      <c r="MP47" s="475" t="str">
        <f t="shared" si="965"/>
        <v/>
      </c>
      <c r="MQ47" s="471"/>
      <c r="MR47" s="472"/>
      <c r="MS47" s="497" t="str">
        <f t="shared" si="876"/>
        <v/>
      </c>
      <c r="MT47" s="474" t="str">
        <f>IFERROR(MS47/$D$45,"")</f>
        <v/>
      </c>
      <c r="MU47" s="475" t="str">
        <f t="shared" si="966"/>
        <v/>
      </c>
      <c r="MV47" s="471"/>
      <c r="MW47" s="472"/>
      <c r="MX47" s="497" t="str">
        <f t="shared" si="877"/>
        <v/>
      </c>
      <c r="MY47" s="474" t="str">
        <f>IFERROR(MX47/$D$45,"")</f>
        <v/>
      </c>
      <c r="MZ47" s="475" t="str">
        <f t="shared" si="967"/>
        <v/>
      </c>
      <c r="NA47" s="471"/>
      <c r="NB47" s="472"/>
      <c r="NC47" s="497" t="str">
        <f t="shared" si="878"/>
        <v/>
      </c>
      <c r="ND47" s="474" t="str">
        <f>IFERROR(NC47/$D$45,"")</f>
        <v/>
      </c>
      <c r="NE47" s="475" t="str">
        <f t="shared" si="968"/>
        <v/>
      </c>
      <c r="NF47" s="471"/>
      <c r="NG47" s="472"/>
      <c r="NH47" s="497" t="str">
        <f t="shared" si="879"/>
        <v/>
      </c>
      <c r="NI47" s="474" t="str">
        <f>IFERROR(NH47/$D$45,"")</f>
        <v/>
      </c>
      <c r="NJ47" s="475" t="str">
        <f t="shared" si="969"/>
        <v/>
      </c>
      <c r="NK47" s="471"/>
      <c r="NL47" s="472"/>
      <c r="NM47" s="497" t="str">
        <f t="shared" si="880"/>
        <v/>
      </c>
      <c r="NN47" s="474" t="str">
        <f>IFERROR(NM47/$D$45,"")</f>
        <v/>
      </c>
      <c r="NO47" s="475" t="str">
        <f t="shared" si="970"/>
        <v/>
      </c>
      <c r="NP47" s="471"/>
      <c r="NQ47" s="472"/>
      <c r="NR47" s="497" t="str">
        <f t="shared" si="881"/>
        <v/>
      </c>
      <c r="NS47" s="474" t="str">
        <f>IFERROR(NR47/$D$45,"")</f>
        <v/>
      </c>
      <c r="NT47" s="475" t="str">
        <f t="shared" si="971"/>
        <v/>
      </c>
      <c r="NU47" s="471"/>
      <c r="NV47" s="472"/>
      <c r="NW47" s="497" t="str">
        <f t="shared" si="882"/>
        <v/>
      </c>
      <c r="NX47" s="474" t="str">
        <f>IFERROR(NW47/$D$45,"")</f>
        <v/>
      </c>
      <c r="NY47" s="475" t="str">
        <f t="shared" si="972"/>
        <v/>
      </c>
      <c r="NZ47" s="471"/>
      <c r="OA47" s="472"/>
      <c r="OB47" s="497" t="str">
        <f t="shared" si="883"/>
        <v/>
      </c>
      <c r="OC47" s="474" t="str">
        <f>IFERROR(OB47/$D$45,"")</f>
        <v/>
      </c>
      <c r="OD47" s="475" t="str">
        <f t="shared" si="973"/>
        <v/>
      </c>
      <c r="OE47" s="471"/>
      <c r="OF47" s="472"/>
      <c r="OG47" s="497" t="str">
        <f t="shared" si="884"/>
        <v/>
      </c>
      <c r="OH47" s="474" t="str">
        <f>IFERROR(OG47/$D$45,"")</f>
        <v/>
      </c>
      <c r="OI47" s="475" t="str">
        <f t="shared" si="974"/>
        <v/>
      </c>
      <c r="OJ47" s="471"/>
      <c r="OK47" s="472"/>
      <c r="OL47" s="497" t="str">
        <f t="shared" si="885"/>
        <v/>
      </c>
      <c r="OM47" s="474" t="str">
        <f>IFERROR(OL47/$D$45,"")</f>
        <v/>
      </c>
      <c r="ON47" s="475" t="str">
        <f t="shared" si="975"/>
        <v/>
      </c>
      <c r="OO47" s="471"/>
      <c r="OP47" s="472"/>
      <c r="OQ47" s="497" t="str">
        <f t="shared" si="886"/>
        <v/>
      </c>
      <c r="OR47" s="474" t="str">
        <f>IFERROR(OQ47/$D$45,"")</f>
        <v/>
      </c>
      <c r="OS47" s="475" t="str">
        <f t="shared" si="976"/>
        <v/>
      </c>
      <c r="OT47" s="471"/>
      <c r="OU47" s="472"/>
      <c r="OV47" s="497" t="str">
        <f t="shared" si="887"/>
        <v/>
      </c>
      <c r="OW47" s="474" t="str">
        <f>IFERROR(OV47/$D$45,"")</f>
        <v/>
      </c>
      <c r="OX47" s="475" t="str">
        <f t="shared" si="977"/>
        <v/>
      </c>
      <c r="OY47" s="471"/>
      <c r="OZ47" s="472"/>
      <c r="PA47" s="497" t="str">
        <f t="shared" si="888"/>
        <v/>
      </c>
      <c r="PB47" s="474" t="str">
        <f>IFERROR(PA47/$D$45,"")</f>
        <v/>
      </c>
      <c r="PC47" s="475" t="str">
        <f t="shared" si="978"/>
        <v/>
      </c>
      <c r="PD47" s="471"/>
      <c r="PE47" s="472"/>
      <c r="PF47" s="497" t="str">
        <f t="shared" si="889"/>
        <v/>
      </c>
      <c r="PG47" s="474" t="str">
        <f>IFERROR(PF47/$D$45,"")</f>
        <v/>
      </c>
      <c r="PH47" s="475" t="str">
        <f t="shared" si="979"/>
        <v/>
      </c>
      <c r="PI47" s="471"/>
      <c r="PJ47" s="472"/>
      <c r="PK47" s="497" t="str">
        <f t="shared" si="890"/>
        <v/>
      </c>
      <c r="PL47" s="474" t="str">
        <f>IFERROR(PK47/$D$45,"")</f>
        <v/>
      </c>
      <c r="PM47" s="475" t="str">
        <f t="shared" si="980"/>
        <v/>
      </c>
      <c r="PN47" s="471"/>
      <c r="PO47" s="472"/>
      <c r="PP47" s="497" t="str">
        <f t="shared" si="891"/>
        <v/>
      </c>
      <c r="PQ47" s="474" t="str">
        <f>IFERROR(PP47/$D$45,"")</f>
        <v/>
      </c>
      <c r="PR47" s="475" t="str">
        <f t="shared" si="981"/>
        <v/>
      </c>
      <c r="PS47" s="471"/>
      <c r="PT47" s="472"/>
      <c r="PU47" s="497" t="str">
        <f t="shared" si="892"/>
        <v/>
      </c>
      <c r="PV47" s="474" t="str">
        <f>IFERROR(PU47/$D$45,"")</f>
        <v/>
      </c>
      <c r="PW47" s="475" t="str">
        <f t="shared" si="982"/>
        <v/>
      </c>
      <c r="PX47" s="471"/>
      <c r="PY47" s="472"/>
      <c r="PZ47" s="497" t="str">
        <f t="shared" si="893"/>
        <v/>
      </c>
      <c r="QA47" s="474" t="str">
        <f>IFERROR(PZ47/$D$45,"")</f>
        <v/>
      </c>
      <c r="QB47" s="475" t="str">
        <f t="shared" si="983"/>
        <v/>
      </c>
      <c r="QC47" s="471"/>
      <c r="QD47" s="472"/>
      <c r="QE47" s="497" t="str">
        <f t="shared" si="894"/>
        <v/>
      </c>
      <c r="QF47" s="474" t="str">
        <f>IFERROR(QE47/$D$45,"")</f>
        <v/>
      </c>
      <c r="QG47" s="475" t="str">
        <f t="shared" si="984"/>
        <v/>
      </c>
      <c r="QH47" s="471"/>
      <c r="QI47" s="472"/>
      <c r="QJ47" s="497" t="str">
        <f t="shared" si="895"/>
        <v/>
      </c>
      <c r="QK47" s="474" t="str">
        <f>IFERROR(QJ47/$D$45,"")</f>
        <v/>
      </c>
      <c r="QL47" s="475" t="str">
        <f t="shared" si="985"/>
        <v/>
      </c>
      <c r="QM47" s="474"/>
    </row>
    <row r="48" spans="1:455" ht="62.25" customHeight="1">
      <c r="A48" s="953"/>
      <c r="B48" s="468" t="s">
        <v>428</v>
      </c>
      <c r="C48" s="469" t="s">
        <v>425</v>
      </c>
      <c r="D48" s="470">
        <v>2727068</v>
      </c>
      <c r="E48" s="471"/>
      <c r="F48" s="472"/>
      <c r="G48" s="497" t="str">
        <f t="shared" si="270"/>
        <v/>
      </c>
      <c r="H48" s="474" t="str">
        <f>IFERROR(G48/$D$45,"")</f>
        <v/>
      </c>
      <c r="I48" s="475" t="str">
        <f t="shared" si="896"/>
        <v/>
      </c>
      <c r="J48" s="471"/>
      <c r="K48" s="472"/>
      <c r="L48" s="497" t="str">
        <f t="shared" si="807"/>
        <v/>
      </c>
      <c r="M48" s="474" t="str">
        <f>IFERROR(L48/$D$45,"")</f>
        <v/>
      </c>
      <c r="N48" s="475" t="str">
        <f t="shared" si="897"/>
        <v/>
      </c>
      <c r="O48" s="471"/>
      <c r="P48" s="472"/>
      <c r="Q48" s="497" t="str">
        <f t="shared" si="808"/>
        <v/>
      </c>
      <c r="R48" s="474" t="str">
        <f>IFERROR(Q48/$D$45,"")</f>
        <v/>
      </c>
      <c r="S48" s="475" t="str">
        <f t="shared" si="898"/>
        <v/>
      </c>
      <c r="T48" s="471"/>
      <c r="U48" s="472"/>
      <c r="V48" s="497" t="str">
        <f t="shared" si="809"/>
        <v/>
      </c>
      <c r="W48" s="474" t="str">
        <f>IFERROR(V48/$D$45,"")</f>
        <v/>
      </c>
      <c r="X48" s="475" t="str">
        <f t="shared" si="899"/>
        <v/>
      </c>
      <c r="Y48" s="471"/>
      <c r="Z48" s="472"/>
      <c r="AA48" s="497" t="str">
        <f t="shared" si="810"/>
        <v/>
      </c>
      <c r="AB48" s="474" t="str">
        <f>IFERROR(AA48/$D$45,"")</f>
        <v/>
      </c>
      <c r="AC48" s="475" t="str">
        <f t="shared" si="900"/>
        <v/>
      </c>
      <c r="AD48" s="471"/>
      <c r="AE48" s="472"/>
      <c r="AF48" s="497" t="str">
        <f t="shared" si="811"/>
        <v/>
      </c>
      <c r="AG48" s="474" t="str">
        <f>IFERROR(AF48/$D$45,"")</f>
        <v/>
      </c>
      <c r="AH48" s="475" t="str">
        <f t="shared" si="901"/>
        <v/>
      </c>
      <c r="AI48" s="471"/>
      <c r="AJ48" s="472"/>
      <c r="AK48" s="497" t="str">
        <f t="shared" si="812"/>
        <v/>
      </c>
      <c r="AL48" s="474" t="str">
        <f>IFERROR(AK48/$D$45,"")</f>
        <v/>
      </c>
      <c r="AM48" s="475" t="str">
        <f t="shared" si="902"/>
        <v/>
      </c>
      <c r="AN48" s="471"/>
      <c r="AO48" s="472"/>
      <c r="AP48" s="497" t="str">
        <f t="shared" si="813"/>
        <v/>
      </c>
      <c r="AQ48" s="474" t="str">
        <f>IFERROR(AP48/$D$45,"")</f>
        <v/>
      </c>
      <c r="AR48" s="475" t="str">
        <f t="shared" si="903"/>
        <v/>
      </c>
      <c r="AS48" s="471"/>
      <c r="AT48" s="472"/>
      <c r="AU48" s="497" t="str">
        <f t="shared" si="814"/>
        <v/>
      </c>
      <c r="AV48" s="474" t="str">
        <f>IFERROR(AU48/$D$45,"")</f>
        <v/>
      </c>
      <c r="AW48" s="475" t="str">
        <f t="shared" si="904"/>
        <v/>
      </c>
      <c r="AX48" s="471"/>
      <c r="AY48" s="472"/>
      <c r="AZ48" s="497" t="str">
        <f t="shared" si="815"/>
        <v/>
      </c>
      <c r="BA48" s="474" t="str">
        <f>IFERROR(AZ48/$D$45,"")</f>
        <v/>
      </c>
      <c r="BB48" s="475" t="str">
        <f t="shared" si="905"/>
        <v/>
      </c>
      <c r="BC48" s="471"/>
      <c r="BD48" s="472"/>
      <c r="BE48" s="497" t="str">
        <f t="shared" si="816"/>
        <v/>
      </c>
      <c r="BF48" s="474" t="str">
        <f>IFERROR(BE48/$D$45,"")</f>
        <v/>
      </c>
      <c r="BG48" s="475" t="str">
        <f t="shared" si="906"/>
        <v/>
      </c>
      <c r="BH48" s="471"/>
      <c r="BI48" s="472"/>
      <c r="BJ48" s="497" t="str">
        <f t="shared" si="817"/>
        <v/>
      </c>
      <c r="BK48" s="474" t="str">
        <f>IFERROR(BJ48/$D$45,"")</f>
        <v/>
      </c>
      <c r="BL48" s="475" t="str">
        <f t="shared" si="907"/>
        <v/>
      </c>
      <c r="BM48" s="471"/>
      <c r="BN48" s="472"/>
      <c r="BO48" s="497" t="str">
        <f t="shared" si="818"/>
        <v/>
      </c>
      <c r="BP48" s="474" t="str">
        <f>IFERROR(BO48/$D$45,"")</f>
        <v/>
      </c>
      <c r="BQ48" s="475" t="str">
        <f t="shared" si="908"/>
        <v/>
      </c>
      <c r="BR48" s="471"/>
      <c r="BS48" s="472"/>
      <c r="BT48" s="497" t="str">
        <f t="shared" si="819"/>
        <v/>
      </c>
      <c r="BU48" s="474" t="str">
        <f>IFERROR(BT48/$D$45,"")</f>
        <v/>
      </c>
      <c r="BV48" s="475" t="str">
        <f t="shared" si="909"/>
        <v/>
      </c>
      <c r="BW48" s="471"/>
      <c r="BX48" s="472"/>
      <c r="BY48" s="497" t="str">
        <f t="shared" si="820"/>
        <v/>
      </c>
      <c r="BZ48" s="474" t="str">
        <f>IFERROR(BY48/$D$45,"")</f>
        <v/>
      </c>
      <c r="CA48" s="475" t="str">
        <f t="shared" si="910"/>
        <v/>
      </c>
      <c r="CB48" s="471"/>
      <c r="CC48" s="472"/>
      <c r="CD48" s="497" t="str">
        <f t="shared" si="821"/>
        <v/>
      </c>
      <c r="CE48" s="474" t="str">
        <f>IFERROR(CD48/$D$45,"")</f>
        <v/>
      </c>
      <c r="CF48" s="475" t="str">
        <f t="shared" si="911"/>
        <v/>
      </c>
      <c r="CG48" s="471"/>
      <c r="CH48" s="472"/>
      <c r="CI48" s="497" t="str">
        <f t="shared" si="822"/>
        <v/>
      </c>
      <c r="CJ48" s="474" t="str">
        <f>IFERROR(CI48/$D$45,"")</f>
        <v/>
      </c>
      <c r="CK48" s="475" t="str">
        <f t="shared" si="912"/>
        <v/>
      </c>
      <c r="CL48" s="471"/>
      <c r="CM48" s="472"/>
      <c r="CN48" s="497" t="str">
        <f t="shared" si="823"/>
        <v/>
      </c>
      <c r="CO48" s="474" t="str">
        <f>IFERROR(CN48/$D$45,"")</f>
        <v/>
      </c>
      <c r="CP48" s="475" t="str">
        <f t="shared" si="913"/>
        <v/>
      </c>
      <c r="CQ48" s="471"/>
      <c r="CR48" s="472"/>
      <c r="CS48" s="497" t="str">
        <f t="shared" si="824"/>
        <v/>
      </c>
      <c r="CT48" s="474" t="str">
        <f>IFERROR(CS48/$D$45,"")</f>
        <v/>
      </c>
      <c r="CU48" s="475" t="str">
        <f t="shared" si="914"/>
        <v/>
      </c>
      <c r="CV48" s="471"/>
      <c r="CW48" s="472"/>
      <c r="CX48" s="497" t="str">
        <f t="shared" si="825"/>
        <v/>
      </c>
      <c r="CY48" s="474" t="str">
        <f>IFERROR(CX48/$D$45,"")</f>
        <v/>
      </c>
      <c r="CZ48" s="475" t="str">
        <f t="shared" si="915"/>
        <v/>
      </c>
      <c r="DA48" s="471"/>
      <c r="DB48" s="472"/>
      <c r="DC48" s="497" t="str">
        <f t="shared" si="826"/>
        <v/>
      </c>
      <c r="DD48" s="474" t="str">
        <f>IFERROR(DC48/$D$45,"")</f>
        <v/>
      </c>
      <c r="DE48" s="475" t="str">
        <f t="shared" si="916"/>
        <v/>
      </c>
      <c r="DF48" s="471"/>
      <c r="DG48" s="472"/>
      <c r="DH48" s="497" t="str">
        <f t="shared" si="827"/>
        <v/>
      </c>
      <c r="DI48" s="474" t="str">
        <f>IFERROR(DH48/$D$45,"")</f>
        <v/>
      </c>
      <c r="DJ48" s="475" t="str">
        <f t="shared" si="917"/>
        <v/>
      </c>
      <c r="DK48" s="471"/>
      <c r="DL48" s="472"/>
      <c r="DM48" s="497" t="str">
        <f t="shared" si="828"/>
        <v/>
      </c>
      <c r="DN48" s="474" t="str">
        <f>IFERROR(DM48/$D$45,"")</f>
        <v/>
      </c>
      <c r="DO48" s="475" t="str">
        <f t="shared" si="918"/>
        <v/>
      </c>
      <c r="DP48" s="471"/>
      <c r="DQ48" s="472"/>
      <c r="DR48" s="497" t="str">
        <f t="shared" si="829"/>
        <v/>
      </c>
      <c r="DS48" s="474" t="str">
        <f>IFERROR(DR48/$D$45,"")</f>
        <v/>
      </c>
      <c r="DT48" s="475" t="str">
        <f t="shared" si="919"/>
        <v/>
      </c>
      <c r="DU48" s="471"/>
      <c r="DV48" s="472"/>
      <c r="DW48" s="497" t="str">
        <f t="shared" si="830"/>
        <v/>
      </c>
      <c r="DX48" s="474" t="str">
        <f>IFERROR(DW48/$D$45,"")</f>
        <v/>
      </c>
      <c r="DY48" s="475" t="str">
        <f t="shared" si="920"/>
        <v/>
      </c>
      <c r="DZ48" s="471"/>
      <c r="EA48" s="472"/>
      <c r="EB48" s="497" t="str">
        <f t="shared" si="831"/>
        <v/>
      </c>
      <c r="EC48" s="474" t="str">
        <f>IFERROR(EB48/$D$45,"")</f>
        <v/>
      </c>
      <c r="ED48" s="475" t="str">
        <f t="shared" si="921"/>
        <v/>
      </c>
      <c r="EE48" s="471"/>
      <c r="EF48" s="472"/>
      <c r="EG48" s="497" t="str">
        <f t="shared" si="832"/>
        <v/>
      </c>
      <c r="EH48" s="474" t="str">
        <f>IFERROR(EG48/$D$45,"")</f>
        <v/>
      </c>
      <c r="EI48" s="475" t="str">
        <f t="shared" si="922"/>
        <v/>
      </c>
      <c r="EJ48" s="471"/>
      <c r="EK48" s="472"/>
      <c r="EL48" s="497" t="str">
        <f t="shared" si="833"/>
        <v/>
      </c>
      <c r="EM48" s="474" t="str">
        <f>IFERROR(EL48/$D$45,"")</f>
        <v/>
      </c>
      <c r="EN48" s="475" t="str">
        <f t="shared" si="923"/>
        <v/>
      </c>
      <c r="EO48" s="471"/>
      <c r="EP48" s="472"/>
      <c r="EQ48" s="497" t="str">
        <f t="shared" si="834"/>
        <v/>
      </c>
      <c r="ER48" s="474" t="str">
        <f>IFERROR(EQ48/$D$45,"")</f>
        <v/>
      </c>
      <c r="ES48" s="475" t="str">
        <f t="shared" si="924"/>
        <v/>
      </c>
      <c r="ET48" s="471"/>
      <c r="EU48" s="472"/>
      <c r="EV48" s="497" t="str">
        <f t="shared" si="835"/>
        <v/>
      </c>
      <c r="EW48" s="474" t="str">
        <f>IFERROR(EV48/$D$45,"")</f>
        <v/>
      </c>
      <c r="EX48" s="475" t="str">
        <f t="shared" si="925"/>
        <v/>
      </c>
      <c r="EY48" s="471"/>
      <c r="EZ48" s="472"/>
      <c r="FA48" s="497" t="str">
        <f t="shared" si="836"/>
        <v/>
      </c>
      <c r="FB48" s="474" t="str">
        <f>IFERROR(FA48/$D$45,"")</f>
        <v/>
      </c>
      <c r="FC48" s="475" t="str">
        <f t="shared" si="926"/>
        <v/>
      </c>
      <c r="FD48" s="471"/>
      <c r="FE48" s="472"/>
      <c r="FF48" s="497" t="str">
        <f t="shared" si="837"/>
        <v/>
      </c>
      <c r="FG48" s="474" t="str">
        <f>IFERROR(FF48/$D$45,"")</f>
        <v/>
      </c>
      <c r="FH48" s="475" t="str">
        <f t="shared" si="927"/>
        <v/>
      </c>
      <c r="FI48" s="471"/>
      <c r="FJ48" s="472"/>
      <c r="FK48" s="497" t="str">
        <f t="shared" si="838"/>
        <v/>
      </c>
      <c r="FL48" s="474" t="str">
        <f>IFERROR(FK48/$D$45,"")</f>
        <v/>
      </c>
      <c r="FM48" s="475" t="str">
        <f t="shared" si="928"/>
        <v/>
      </c>
      <c r="FN48" s="471"/>
      <c r="FO48" s="472"/>
      <c r="FP48" s="497" t="str">
        <f t="shared" si="839"/>
        <v/>
      </c>
      <c r="FQ48" s="474" t="str">
        <f>IFERROR(FP48/$D$45,"")</f>
        <v/>
      </c>
      <c r="FR48" s="475" t="str">
        <f t="shared" si="929"/>
        <v/>
      </c>
      <c r="FS48" s="471"/>
      <c r="FT48" s="472"/>
      <c r="FU48" s="497" t="str">
        <f t="shared" si="840"/>
        <v/>
      </c>
      <c r="FV48" s="474" t="str">
        <f>IFERROR(FU48/$D$45,"")</f>
        <v/>
      </c>
      <c r="FW48" s="475" t="str">
        <f t="shared" si="930"/>
        <v/>
      </c>
      <c r="FX48" s="471"/>
      <c r="FY48" s="472"/>
      <c r="FZ48" s="497" t="str">
        <f t="shared" si="841"/>
        <v/>
      </c>
      <c r="GA48" s="474" t="str">
        <f>IFERROR(FZ48/$D$45,"")</f>
        <v/>
      </c>
      <c r="GB48" s="475" t="str">
        <f t="shared" si="931"/>
        <v/>
      </c>
      <c r="GC48" s="471"/>
      <c r="GD48" s="472"/>
      <c r="GE48" s="497" t="str">
        <f t="shared" si="842"/>
        <v/>
      </c>
      <c r="GF48" s="474" t="str">
        <f>IFERROR(GE48/$D$45,"")</f>
        <v/>
      </c>
      <c r="GG48" s="475" t="str">
        <f t="shared" si="932"/>
        <v/>
      </c>
      <c r="GH48" s="471"/>
      <c r="GI48" s="472"/>
      <c r="GJ48" s="497" t="str">
        <f t="shared" si="843"/>
        <v/>
      </c>
      <c r="GK48" s="474" t="str">
        <f>IFERROR(GJ48/$D$45,"")</f>
        <v/>
      </c>
      <c r="GL48" s="475" t="str">
        <f t="shared" si="933"/>
        <v/>
      </c>
      <c r="GM48" s="471"/>
      <c r="GN48" s="472"/>
      <c r="GO48" s="497" t="str">
        <f t="shared" si="844"/>
        <v/>
      </c>
      <c r="GP48" s="474" t="str">
        <f>IFERROR(GO48/$D$45,"")</f>
        <v/>
      </c>
      <c r="GQ48" s="475" t="str">
        <f t="shared" si="934"/>
        <v/>
      </c>
      <c r="GR48" s="471"/>
      <c r="GS48" s="472"/>
      <c r="GT48" s="497" t="str">
        <f t="shared" si="845"/>
        <v/>
      </c>
      <c r="GU48" s="474" t="str">
        <f>IFERROR(GT48/$D$45,"")</f>
        <v/>
      </c>
      <c r="GV48" s="475" t="str">
        <f t="shared" si="935"/>
        <v/>
      </c>
      <c r="GW48" s="471"/>
      <c r="GX48" s="472"/>
      <c r="GY48" s="497" t="str">
        <f t="shared" si="846"/>
        <v/>
      </c>
      <c r="GZ48" s="474" t="str">
        <f>IFERROR(GY48/$D$45,"")</f>
        <v/>
      </c>
      <c r="HA48" s="475" t="str">
        <f t="shared" si="936"/>
        <v/>
      </c>
      <c r="HB48" s="471"/>
      <c r="HC48" s="472"/>
      <c r="HD48" s="497" t="str">
        <f t="shared" si="847"/>
        <v/>
      </c>
      <c r="HE48" s="474" t="str">
        <f>IFERROR(HD48/$D$45,"")</f>
        <v/>
      </c>
      <c r="HF48" s="475" t="str">
        <f t="shared" si="937"/>
        <v/>
      </c>
      <c r="HG48" s="471"/>
      <c r="HH48" s="472"/>
      <c r="HI48" s="497" t="str">
        <f t="shared" si="848"/>
        <v/>
      </c>
      <c r="HJ48" s="474" t="str">
        <f>IFERROR(HI48/$D$45,"")</f>
        <v/>
      </c>
      <c r="HK48" s="475" t="str">
        <f t="shared" si="938"/>
        <v/>
      </c>
      <c r="HL48" s="471"/>
      <c r="HM48" s="472"/>
      <c r="HN48" s="497" t="str">
        <f t="shared" si="849"/>
        <v/>
      </c>
      <c r="HO48" s="474" t="str">
        <f>IFERROR(HN48/$D$45,"")</f>
        <v/>
      </c>
      <c r="HP48" s="475" t="str">
        <f t="shared" si="939"/>
        <v/>
      </c>
      <c r="HQ48" s="471"/>
      <c r="HR48" s="472"/>
      <c r="HS48" s="497" t="str">
        <f t="shared" si="850"/>
        <v/>
      </c>
      <c r="HT48" s="474" t="str">
        <f>IFERROR(HS48/$D$45,"")</f>
        <v/>
      </c>
      <c r="HU48" s="475" t="str">
        <f t="shared" si="940"/>
        <v/>
      </c>
      <c r="HV48" s="471"/>
      <c r="HW48" s="472"/>
      <c r="HX48" s="497" t="str">
        <f t="shared" si="851"/>
        <v/>
      </c>
      <c r="HY48" s="474" t="str">
        <f>IFERROR(HX48/$D$45,"")</f>
        <v/>
      </c>
      <c r="HZ48" s="475" t="str">
        <f t="shared" si="941"/>
        <v/>
      </c>
      <c r="IA48" s="471"/>
      <c r="IB48" s="472"/>
      <c r="IC48" s="497" t="str">
        <f t="shared" si="852"/>
        <v/>
      </c>
      <c r="ID48" s="474" t="str">
        <f>IFERROR(IC48/$D$45,"")</f>
        <v/>
      </c>
      <c r="IE48" s="475" t="str">
        <f t="shared" si="942"/>
        <v/>
      </c>
      <c r="IF48" s="471"/>
      <c r="IG48" s="472"/>
      <c r="IH48" s="497" t="str">
        <f t="shared" si="853"/>
        <v/>
      </c>
      <c r="II48" s="474" t="str">
        <f>IFERROR(IH48/$D$45,"")</f>
        <v/>
      </c>
      <c r="IJ48" s="475" t="str">
        <f t="shared" si="943"/>
        <v/>
      </c>
      <c r="IK48" s="471"/>
      <c r="IL48" s="472"/>
      <c r="IM48" s="497" t="str">
        <f t="shared" si="854"/>
        <v/>
      </c>
      <c r="IN48" s="474" t="str">
        <f>IFERROR(IM48/$D$45,"")</f>
        <v/>
      </c>
      <c r="IO48" s="475" t="str">
        <f t="shared" si="944"/>
        <v/>
      </c>
      <c r="IP48" s="471"/>
      <c r="IQ48" s="472"/>
      <c r="IR48" s="497" t="str">
        <f t="shared" si="855"/>
        <v/>
      </c>
      <c r="IS48" s="474" t="str">
        <f>IFERROR(IR48/$D$45,"")</f>
        <v/>
      </c>
      <c r="IT48" s="475" t="str">
        <f t="shared" si="945"/>
        <v/>
      </c>
      <c r="IU48" s="471"/>
      <c r="IV48" s="472"/>
      <c r="IW48" s="497" t="str">
        <f t="shared" si="856"/>
        <v/>
      </c>
      <c r="IX48" s="474" t="str">
        <f>IFERROR(IW48/$D$45,"")</f>
        <v/>
      </c>
      <c r="IY48" s="475" t="str">
        <f t="shared" si="946"/>
        <v/>
      </c>
      <c r="IZ48" s="471"/>
      <c r="JA48" s="472"/>
      <c r="JB48" s="497" t="str">
        <f t="shared" si="857"/>
        <v/>
      </c>
      <c r="JC48" s="474" t="str">
        <f>IFERROR(JB48/$D$45,"")</f>
        <v/>
      </c>
      <c r="JD48" s="475" t="str">
        <f t="shared" si="947"/>
        <v/>
      </c>
      <c r="JE48" s="471"/>
      <c r="JF48" s="472"/>
      <c r="JG48" s="497" t="str">
        <f t="shared" si="858"/>
        <v/>
      </c>
      <c r="JH48" s="474" t="str">
        <f>IFERROR(JG48/$D$45,"")</f>
        <v/>
      </c>
      <c r="JI48" s="475" t="str">
        <f t="shared" si="948"/>
        <v/>
      </c>
      <c r="JJ48" s="471"/>
      <c r="JK48" s="472"/>
      <c r="JL48" s="497" t="str">
        <f t="shared" si="859"/>
        <v/>
      </c>
      <c r="JM48" s="474" t="str">
        <f>IFERROR(JL48/$D$45,"")</f>
        <v/>
      </c>
      <c r="JN48" s="475" t="str">
        <f t="shared" si="949"/>
        <v/>
      </c>
      <c r="JO48" s="471"/>
      <c r="JP48" s="472"/>
      <c r="JQ48" s="497" t="str">
        <f t="shared" si="860"/>
        <v/>
      </c>
      <c r="JR48" s="474" t="str">
        <f>IFERROR(JQ48/$D$45,"")</f>
        <v/>
      </c>
      <c r="JS48" s="475" t="str">
        <f t="shared" si="950"/>
        <v/>
      </c>
      <c r="JT48" s="471"/>
      <c r="JU48" s="472"/>
      <c r="JV48" s="497" t="str">
        <f t="shared" si="861"/>
        <v/>
      </c>
      <c r="JW48" s="474" t="str">
        <f>IFERROR(JV48/$D$45,"")</f>
        <v/>
      </c>
      <c r="JX48" s="475" t="str">
        <f t="shared" si="951"/>
        <v/>
      </c>
      <c r="JY48" s="471"/>
      <c r="JZ48" s="472"/>
      <c r="KA48" s="497" t="str">
        <f t="shared" si="862"/>
        <v/>
      </c>
      <c r="KB48" s="474" t="str">
        <f>IFERROR(KA48/$D$45,"")</f>
        <v/>
      </c>
      <c r="KC48" s="475" t="str">
        <f t="shared" si="952"/>
        <v/>
      </c>
      <c r="KD48" s="471"/>
      <c r="KE48" s="472"/>
      <c r="KF48" s="497" t="str">
        <f t="shared" si="863"/>
        <v/>
      </c>
      <c r="KG48" s="474" t="str">
        <f>IFERROR(KF48/$D$45,"")</f>
        <v/>
      </c>
      <c r="KH48" s="475" t="str">
        <f t="shared" si="953"/>
        <v/>
      </c>
      <c r="KI48" s="471"/>
      <c r="KJ48" s="472"/>
      <c r="KK48" s="497" t="str">
        <f t="shared" si="864"/>
        <v/>
      </c>
      <c r="KL48" s="474" t="str">
        <f>IFERROR(KK48/$D$45,"")</f>
        <v/>
      </c>
      <c r="KM48" s="475" t="str">
        <f t="shared" si="954"/>
        <v/>
      </c>
      <c r="KN48" s="471"/>
      <c r="KO48" s="472"/>
      <c r="KP48" s="497" t="str">
        <f t="shared" si="865"/>
        <v/>
      </c>
      <c r="KQ48" s="474" t="str">
        <f>IFERROR(KP48/$D$45,"")</f>
        <v/>
      </c>
      <c r="KR48" s="475" t="str">
        <f t="shared" si="955"/>
        <v/>
      </c>
      <c r="KS48" s="471"/>
      <c r="KT48" s="472"/>
      <c r="KU48" s="497" t="str">
        <f t="shared" si="866"/>
        <v/>
      </c>
      <c r="KV48" s="474" t="str">
        <f>IFERROR(KU48/$D$45,"")</f>
        <v/>
      </c>
      <c r="KW48" s="475" t="str">
        <f t="shared" si="956"/>
        <v/>
      </c>
      <c r="KX48" s="471"/>
      <c r="KY48" s="472"/>
      <c r="KZ48" s="497" t="str">
        <f t="shared" si="867"/>
        <v/>
      </c>
      <c r="LA48" s="474" t="str">
        <f>IFERROR(KZ48/$D$45,"")</f>
        <v/>
      </c>
      <c r="LB48" s="475" t="str">
        <f t="shared" si="957"/>
        <v/>
      </c>
      <c r="LC48" s="471"/>
      <c r="LD48" s="472"/>
      <c r="LE48" s="497" t="str">
        <f t="shared" si="868"/>
        <v/>
      </c>
      <c r="LF48" s="474" t="str">
        <f>IFERROR(LE48/$D$45,"")</f>
        <v/>
      </c>
      <c r="LG48" s="475" t="str">
        <f t="shared" si="958"/>
        <v/>
      </c>
      <c r="LH48" s="471"/>
      <c r="LI48" s="472"/>
      <c r="LJ48" s="497" t="str">
        <f t="shared" si="869"/>
        <v/>
      </c>
      <c r="LK48" s="474" t="str">
        <f>IFERROR(LJ48/$D$45,"")</f>
        <v/>
      </c>
      <c r="LL48" s="475" t="str">
        <f t="shared" si="959"/>
        <v/>
      </c>
      <c r="LM48" s="471"/>
      <c r="LN48" s="472"/>
      <c r="LO48" s="497" t="str">
        <f t="shared" si="870"/>
        <v/>
      </c>
      <c r="LP48" s="474" t="str">
        <f>IFERROR(LO48/$D$45,"")</f>
        <v/>
      </c>
      <c r="LQ48" s="475" t="str">
        <f t="shared" si="960"/>
        <v/>
      </c>
      <c r="LR48" s="471"/>
      <c r="LS48" s="472"/>
      <c r="LT48" s="497" t="str">
        <f t="shared" si="871"/>
        <v/>
      </c>
      <c r="LU48" s="474" t="str">
        <f>IFERROR(LT48/$D$45,"")</f>
        <v/>
      </c>
      <c r="LV48" s="475" t="str">
        <f t="shared" si="961"/>
        <v/>
      </c>
      <c r="LW48" s="471"/>
      <c r="LX48" s="472"/>
      <c r="LY48" s="497" t="str">
        <f t="shared" si="872"/>
        <v/>
      </c>
      <c r="LZ48" s="474" t="str">
        <f>IFERROR(LY48/$D$45,"")</f>
        <v/>
      </c>
      <c r="MA48" s="475" t="str">
        <f t="shared" si="962"/>
        <v/>
      </c>
      <c r="MB48" s="471"/>
      <c r="MC48" s="472"/>
      <c r="MD48" s="497" t="str">
        <f t="shared" si="873"/>
        <v/>
      </c>
      <c r="ME48" s="474" t="str">
        <f>IFERROR(MD48/$D$45,"")</f>
        <v/>
      </c>
      <c r="MF48" s="475" t="str">
        <f t="shared" si="963"/>
        <v/>
      </c>
      <c r="MG48" s="471"/>
      <c r="MH48" s="472"/>
      <c r="MI48" s="497" t="str">
        <f t="shared" si="874"/>
        <v/>
      </c>
      <c r="MJ48" s="474" t="str">
        <f>IFERROR(MI48/$D$45,"")</f>
        <v/>
      </c>
      <c r="MK48" s="475" t="str">
        <f t="shared" si="964"/>
        <v/>
      </c>
      <c r="ML48" s="471"/>
      <c r="MM48" s="472"/>
      <c r="MN48" s="497" t="str">
        <f t="shared" si="875"/>
        <v/>
      </c>
      <c r="MO48" s="474" t="str">
        <f>IFERROR(MN48/$D$45,"")</f>
        <v/>
      </c>
      <c r="MP48" s="475" t="str">
        <f t="shared" si="965"/>
        <v/>
      </c>
      <c r="MQ48" s="471"/>
      <c r="MR48" s="472"/>
      <c r="MS48" s="497" t="str">
        <f t="shared" si="876"/>
        <v/>
      </c>
      <c r="MT48" s="474" t="str">
        <f>IFERROR(MS48/$D$45,"")</f>
        <v/>
      </c>
      <c r="MU48" s="475" t="str">
        <f t="shared" si="966"/>
        <v/>
      </c>
      <c r="MV48" s="471"/>
      <c r="MW48" s="472"/>
      <c r="MX48" s="497" t="str">
        <f t="shared" si="877"/>
        <v/>
      </c>
      <c r="MY48" s="474" t="str">
        <f>IFERROR(MX48/$D$45,"")</f>
        <v/>
      </c>
      <c r="MZ48" s="475" t="str">
        <f t="shared" si="967"/>
        <v/>
      </c>
      <c r="NA48" s="471"/>
      <c r="NB48" s="472"/>
      <c r="NC48" s="497" t="str">
        <f t="shared" si="878"/>
        <v/>
      </c>
      <c r="ND48" s="474" t="str">
        <f>IFERROR(NC48/$D$45,"")</f>
        <v/>
      </c>
      <c r="NE48" s="475" t="str">
        <f t="shared" si="968"/>
        <v/>
      </c>
      <c r="NF48" s="471"/>
      <c r="NG48" s="472"/>
      <c r="NH48" s="497" t="str">
        <f t="shared" si="879"/>
        <v/>
      </c>
      <c r="NI48" s="474" t="str">
        <f>IFERROR(NH48/$D$45,"")</f>
        <v/>
      </c>
      <c r="NJ48" s="475" t="str">
        <f t="shared" si="969"/>
        <v/>
      </c>
      <c r="NK48" s="471"/>
      <c r="NL48" s="472"/>
      <c r="NM48" s="497" t="str">
        <f t="shared" si="880"/>
        <v/>
      </c>
      <c r="NN48" s="474" t="str">
        <f>IFERROR(NM48/$D$45,"")</f>
        <v/>
      </c>
      <c r="NO48" s="475" t="str">
        <f t="shared" si="970"/>
        <v/>
      </c>
      <c r="NP48" s="471"/>
      <c r="NQ48" s="472"/>
      <c r="NR48" s="497" t="str">
        <f t="shared" si="881"/>
        <v/>
      </c>
      <c r="NS48" s="474" t="str">
        <f>IFERROR(NR48/$D$45,"")</f>
        <v/>
      </c>
      <c r="NT48" s="475" t="str">
        <f t="shared" si="971"/>
        <v/>
      </c>
      <c r="NU48" s="471"/>
      <c r="NV48" s="472"/>
      <c r="NW48" s="497" t="str">
        <f t="shared" si="882"/>
        <v/>
      </c>
      <c r="NX48" s="474" t="str">
        <f>IFERROR(NW48/$D$45,"")</f>
        <v/>
      </c>
      <c r="NY48" s="475" t="str">
        <f t="shared" si="972"/>
        <v/>
      </c>
      <c r="NZ48" s="471"/>
      <c r="OA48" s="472"/>
      <c r="OB48" s="497" t="str">
        <f t="shared" si="883"/>
        <v/>
      </c>
      <c r="OC48" s="474" t="str">
        <f>IFERROR(OB48/$D$45,"")</f>
        <v/>
      </c>
      <c r="OD48" s="475" t="str">
        <f t="shared" si="973"/>
        <v/>
      </c>
      <c r="OE48" s="471"/>
      <c r="OF48" s="472"/>
      <c r="OG48" s="497" t="str">
        <f t="shared" si="884"/>
        <v/>
      </c>
      <c r="OH48" s="474" t="str">
        <f>IFERROR(OG48/$D$45,"")</f>
        <v/>
      </c>
      <c r="OI48" s="475" t="str">
        <f t="shared" si="974"/>
        <v/>
      </c>
      <c r="OJ48" s="471"/>
      <c r="OK48" s="472"/>
      <c r="OL48" s="497" t="str">
        <f t="shared" si="885"/>
        <v/>
      </c>
      <c r="OM48" s="474" t="str">
        <f>IFERROR(OL48/$D$45,"")</f>
        <v/>
      </c>
      <c r="ON48" s="475" t="str">
        <f t="shared" si="975"/>
        <v/>
      </c>
      <c r="OO48" s="471"/>
      <c r="OP48" s="472"/>
      <c r="OQ48" s="497" t="str">
        <f t="shared" si="886"/>
        <v/>
      </c>
      <c r="OR48" s="474" t="str">
        <f>IFERROR(OQ48/$D$45,"")</f>
        <v/>
      </c>
      <c r="OS48" s="475" t="str">
        <f t="shared" si="976"/>
        <v/>
      </c>
      <c r="OT48" s="471"/>
      <c r="OU48" s="472"/>
      <c r="OV48" s="497" t="str">
        <f t="shared" si="887"/>
        <v/>
      </c>
      <c r="OW48" s="474" t="str">
        <f>IFERROR(OV48/$D$45,"")</f>
        <v/>
      </c>
      <c r="OX48" s="475" t="str">
        <f t="shared" si="977"/>
        <v/>
      </c>
      <c r="OY48" s="471"/>
      <c r="OZ48" s="472"/>
      <c r="PA48" s="497" t="str">
        <f t="shared" si="888"/>
        <v/>
      </c>
      <c r="PB48" s="474" t="str">
        <f>IFERROR(PA48/$D$45,"")</f>
        <v/>
      </c>
      <c r="PC48" s="475" t="str">
        <f t="shared" si="978"/>
        <v/>
      </c>
      <c r="PD48" s="471"/>
      <c r="PE48" s="472"/>
      <c r="PF48" s="497" t="str">
        <f t="shared" si="889"/>
        <v/>
      </c>
      <c r="PG48" s="474" t="str">
        <f>IFERROR(PF48/$D$45,"")</f>
        <v/>
      </c>
      <c r="PH48" s="475" t="str">
        <f t="shared" si="979"/>
        <v/>
      </c>
      <c r="PI48" s="471"/>
      <c r="PJ48" s="472"/>
      <c r="PK48" s="497" t="str">
        <f t="shared" si="890"/>
        <v/>
      </c>
      <c r="PL48" s="474" t="str">
        <f>IFERROR(PK48/$D$45,"")</f>
        <v/>
      </c>
      <c r="PM48" s="475" t="str">
        <f t="shared" si="980"/>
        <v/>
      </c>
      <c r="PN48" s="471"/>
      <c r="PO48" s="472"/>
      <c r="PP48" s="497" t="str">
        <f t="shared" si="891"/>
        <v/>
      </c>
      <c r="PQ48" s="474" t="str">
        <f>IFERROR(PP48/$D$45,"")</f>
        <v/>
      </c>
      <c r="PR48" s="475" t="str">
        <f t="shared" si="981"/>
        <v/>
      </c>
      <c r="PS48" s="471"/>
      <c r="PT48" s="472"/>
      <c r="PU48" s="497" t="str">
        <f t="shared" si="892"/>
        <v/>
      </c>
      <c r="PV48" s="474" t="str">
        <f>IFERROR(PU48/$D$45,"")</f>
        <v/>
      </c>
      <c r="PW48" s="475" t="str">
        <f t="shared" si="982"/>
        <v/>
      </c>
      <c r="PX48" s="471"/>
      <c r="PY48" s="472"/>
      <c r="PZ48" s="497" t="str">
        <f t="shared" si="893"/>
        <v/>
      </c>
      <c r="QA48" s="474" t="str">
        <f>IFERROR(PZ48/$D$45,"")</f>
        <v/>
      </c>
      <c r="QB48" s="475" t="str">
        <f t="shared" si="983"/>
        <v/>
      </c>
      <c r="QC48" s="471"/>
      <c r="QD48" s="472"/>
      <c r="QE48" s="497" t="str">
        <f t="shared" si="894"/>
        <v/>
      </c>
      <c r="QF48" s="474" t="str">
        <f>IFERROR(QE48/$D$45,"")</f>
        <v/>
      </c>
      <c r="QG48" s="475" t="str">
        <f t="shared" si="984"/>
        <v/>
      </c>
      <c r="QH48" s="471"/>
      <c r="QI48" s="472"/>
      <c r="QJ48" s="497" t="str">
        <f t="shared" si="895"/>
        <v/>
      </c>
      <c r="QK48" s="474" t="str">
        <f>IFERROR(QJ48/$D$45,"")</f>
        <v/>
      </c>
      <c r="QL48" s="475" t="str">
        <f t="shared" si="985"/>
        <v/>
      </c>
      <c r="QM48" s="474"/>
    </row>
    <row r="49" spans="1:455" s="459" customFormat="1" ht="13.5" customHeight="1" thickBot="1">
      <c r="A49" s="496"/>
      <c r="B49" s="140"/>
      <c r="C49" s="457"/>
      <c r="D49" s="458"/>
      <c r="E49" s="94"/>
      <c r="F49" s="95"/>
      <c r="G49" s="198"/>
      <c r="H49" s="199" t="str">
        <f>IFERROR(AVERAGE(H45:H48),"")</f>
        <v/>
      </c>
      <c r="I49" s="200"/>
      <c r="J49" s="94"/>
      <c r="K49" s="95"/>
      <c r="L49" s="198"/>
      <c r="M49" s="199" t="str">
        <f>IFERROR(AVERAGE(M45:M48),"")</f>
        <v/>
      </c>
      <c r="N49" s="200"/>
      <c r="O49" s="94"/>
      <c r="P49" s="95"/>
      <c r="Q49" s="198"/>
      <c r="R49" s="199" t="str">
        <f>IFERROR(AVERAGE(R45:R48),"")</f>
        <v/>
      </c>
      <c r="S49" s="200"/>
      <c r="T49" s="94"/>
      <c r="U49" s="95"/>
      <c r="V49" s="198"/>
      <c r="W49" s="199" t="str">
        <f>IFERROR(AVERAGE(W45:W48),"")</f>
        <v/>
      </c>
      <c r="X49" s="200"/>
      <c r="Y49" s="94"/>
      <c r="Z49" s="95"/>
      <c r="AA49" s="198"/>
      <c r="AB49" s="199" t="str">
        <f>IFERROR(AVERAGE(AB45:AB48),"")</f>
        <v/>
      </c>
      <c r="AC49" s="200"/>
      <c r="AD49" s="94"/>
      <c r="AE49" s="95"/>
      <c r="AF49" s="198"/>
      <c r="AG49" s="199" t="str">
        <f>IFERROR(AVERAGE(AG45:AG48),"")</f>
        <v/>
      </c>
      <c r="AH49" s="200"/>
      <c r="AI49" s="94"/>
      <c r="AJ49" s="95"/>
      <c r="AK49" s="198"/>
      <c r="AL49" s="199" t="str">
        <f>IFERROR(AVERAGE(AL45:AL48),"")</f>
        <v/>
      </c>
      <c r="AM49" s="200"/>
      <c r="AN49" s="94"/>
      <c r="AO49" s="95"/>
      <c r="AP49" s="198"/>
      <c r="AQ49" s="199" t="str">
        <f>IFERROR(AVERAGE(AQ45:AQ48),"")</f>
        <v/>
      </c>
      <c r="AR49" s="200"/>
      <c r="AS49" s="94"/>
      <c r="AT49" s="95"/>
      <c r="AU49" s="198"/>
      <c r="AV49" s="199" t="str">
        <f>IFERROR(AVERAGE(AV45:AV48),"")</f>
        <v/>
      </c>
      <c r="AW49" s="200"/>
      <c r="AX49" s="94"/>
      <c r="AY49" s="95"/>
      <c r="AZ49" s="198"/>
      <c r="BA49" s="199" t="str">
        <f>IFERROR(AVERAGE(BA45:BA48),"")</f>
        <v/>
      </c>
      <c r="BB49" s="200"/>
      <c r="BC49" s="94"/>
      <c r="BD49" s="95"/>
      <c r="BE49" s="198"/>
      <c r="BF49" s="199" t="str">
        <f>IFERROR(AVERAGE(BF45:BF48),"")</f>
        <v/>
      </c>
      <c r="BG49" s="200"/>
      <c r="BH49" s="94"/>
      <c r="BI49" s="95"/>
      <c r="BJ49" s="198"/>
      <c r="BK49" s="199" t="str">
        <f>IFERROR(AVERAGE(BK45:BK48),"")</f>
        <v/>
      </c>
      <c r="BL49" s="200"/>
      <c r="BM49" s="94"/>
      <c r="BN49" s="95"/>
      <c r="BO49" s="198"/>
      <c r="BP49" s="199" t="str">
        <f>IFERROR(AVERAGE(BP45:BP48),"")</f>
        <v/>
      </c>
      <c r="BQ49" s="200"/>
      <c r="BR49" s="94"/>
      <c r="BS49" s="95"/>
      <c r="BT49" s="198"/>
      <c r="BU49" s="199" t="str">
        <f>IFERROR(AVERAGE(BU45:BU48),"")</f>
        <v/>
      </c>
      <c r="BV49" s="200"/>
      <c r="BW49" s="94"/>
      <c r="BX49" s="95"/>
      <c r="BY49" s="198"/>
      <c r="BZ49" s="199" t="str">
        <f>IFERROR(AVERAGE(BZ45:BZ48),"")</f>
        <v/>
      </c>
      <c r="CA49" s="200"/>
      <c r="CB49" s="94"/>
      <c r="CC49" s="95"/>
      <c r="CD49" s="198"/>
      <c r="CE49" s="199" t="str">
        <f>IFERROR(AVERAGE(CE45:CE48),"")</f>
        <v/>
      </c>
      <c r="CF49" s="200"/>
      <c r="CG49" s="94"/>
      <c r="CH49" s="95"/>
      <c r="CI49" s="198"/>
      <c r="CJ49" s="199" t="str">
        <f>IFERROR(AVERAGE(CJ45:CJ48),"")</f>
        <v/>
      </c>
      <c r="CK49" s="200"/>
      <c r="CL49" s="94"/>
      <c r="CM49" s="95"/>
      <c r="CN49" s="198"/>
      <c r="CO49" s="199" t="str">
        <f>IFERROR(AVERAGE(CO45:CO48),"")</f>
        <v/>
      </c>
      <c r="CP49" s="200"/>
      <c r="CQ49" s="94"/>
      <c r="CR49" s="95"/>
      <c r="CS49" s="198"/>
      <c r="CT49" s="199" t="str">
        <f>IFERROR(AVERAGE(CT45:CT48),"")</f>
        <v/>
      </c>
      <c r="CU49" s="200"/>
      <c r="CV49" s="94"/>
      <c r="CW49" s="95"/>
      <c r="CX49" s="198"/>
      <c r="CY49" s="199" t="str">
        <f>IFERROR(AVERAGE(CY45:CY48),"")</f>
        <v/>
      </c>
      <c r="CZ49" s="200"/>
      <c r="DA49" s="94"/>
      <c r="DB49" s="95"/>
      <c r="DC49" s="198"/>
      <c r="DD49" s="199" t="str">
        <f>IFERROR(AVERAGE(DD45:DD48),"")</f>
        <v/>
      </c>
      <c r="DE49" s="200"/>
      <c r="DF49" s="94"/>
      <c r="DG49" s="95"/>
      <c r="DH49" s="198"/>
      <c r="DI49" s="199" t="str">
        <f>IFERROR(AVERAGE(DI45:DI48),"")</f>
        <v/>
      </c>
      <c r="DJ49" s="200"/>
      <c r="DK49" s="94"/>
      <c r="DL49" s="95"/>
      <c r="DM49" s="198"/>
      <c r="DN49" s="199" t="str">
        <f>IFERROR(AVERAGE(DN45:DN48),"")</f>
        <v/>
      </c>
      <c r="DO49" s="200"/>
      <c r="DP49" s="94"/>
      <c r="DQ49" s="95"/>
      <c r="DR49" s="198"/>
      <c r="DS49" s="199" t="str">
        <f>IFERROR(AVERAGE(DS45:DS48),"")</f>
        <v/>
      </c>
      <c r="DT49" s="200"/>
      <c r="DU49" s="94"/>
      <c r="DV49" s="95"/>
      <c r="DW49" s="198"/>
      <c r="DX49" s="199" t="str">
        <f>IFERROR(AVERAGE(DX45:DX48),"")</f>
        <v/>
      </c>
      <c r="DY49" s="200"/>
      <c r="DZ49" s="94"/>
      <c r="EA49" s="95"/>
      <c r="EB49" s="198"/>
      <c r="EC49" s="199" t="str">
        <f>IFERROR(AVERAGE(EC45:EC48),"")</f>
        <v/>
      </c>
      <c r="ED49" s="200"/>
      <c r="EE49" s="94"/>
      <c r="EF49" s="95"/>
      <c r="EG49" s="198"/>
      <c r="EH49" s="199" t="str">
        <f>IFERROR(AVERAGE(EH45:EH48),"")</f>
        <v/>
      </c>
      <c r="EI49" s="200"/>
      <c r="EJ49" s="94"/>
      <c r="EK49" s="95"/>
      <c r="EL49" s="198"/>
      <c r="EM49" s="199" t="str">
        <f>IFERROR(AVERAGE(EM45:EM48),"")</f>
        <v/>
      </c>
      <c r="EN49" s="200"/>
      <c r="EO49" s="94"/>
      <c r="EP49" s="95"/>
      <c r="EQ49" s="198"/>
      <c r="ER49" s="199" t="str">
        <f>IFERROR(AVERAGE(ER45:ER48),"")</f>
        <v/>
      </c>
      <c r="ES49" s="200"/>
      <c r="ET49" s="94"/>
      <c r="EU49" s="95"/>
      <c r="EV49" s="198"/>
      <c r="EW49" s="199" t="str">
        <f>IFERROR(AVERAGE(EW45:EW48),"")</f>
        <v/>
      </c>
      <c r="EX49" s="200"/>
      <c r="EY49" s="94"/>
      <c r="EZ49" s="95"/>
      <c r="FA49" s="198"/>
      <c r="FB49" s="199" t="str">
        <f>IFERROR(AVERAGE(FB45:FB48),"")</f>
        <v/>
      </c>
      <c r="FC49" s="200"/>
      <c r="FD49" s="94"/>
      <c r="FE49" s="95"/>
      <c r="FF49" s="198"/>
      <c r="FG49" s="199" t="str">
        <f>IFERROR(AVERAGE(FG45:FG48),"")</f>
        <v/>
      </c>
      <c r="FH49" s="200"/>
      <c r="FI49" s="94"/>
      <c r="FJ49" s="95"/>
      <c r="FK49" s="198"/>
      <c r="FL49" s="199" t="str">
        <f>IFERROR(AVERAGE(FL45:FL48),"")</f>
        <v/>
      </c>
      <c r="FM49" s="200"/>
      <c r="FN49" s="94"/>
      <c r="FO49" s="95"/>
      <c r="FP49" s="198"/>
      <c r="FQ49" s="199" t="str">
        <f>IFERROR(AVERAGE(FQ45:FQ48),"")</f>
        <v/>
      </c>
      <c r="FR49" s="200"/>
      <c r="FS49" s="94"/>
      <c r="FT49" s="95"/>
      <c r="FU49" s="198"/>
      <c r="FV49" s="199" t="str">
        <f>IFERROR(AVERAGE(FV45:FV48),"")</f>
        <v/>
      </c>
      <c r="FW49" s="200"/>
      <c r="FX49" s="94"/>
      <c r="FY49" s="95"/>
      <c r="FZ49" s="198"/>
      <c r="GA49" s="199" t="str">
        <f>IFERROR(AVERAGE(GA45:GA48),"")</f>
        <v/>
      </c>
      <c r="GB49" s="200"/>
      <c r="GC49" s="94"/>
      <c r="GD49" s="95"/>
      <c r="GE49" s="198"/>
      <c r="GF49" s="199" t="str">
        <f>IFERROR(AVERAGE(GF45:GF48),"")</f>
        <v/>
      </c>
      <c r="GG49" s="200"/>
      <c r="GH49" s="94"/>
      <c r="GI49" s="95"/>
      <c r="GJ49" s="198"/>
      <c r="GK49" s="199" t="str">
        <f>IFERROR(AVERAGE(GK45:GK48),"")</f>
        <v/>
      </c>
      <c r="GL49" s="200"/>
      <c r="GM49" s="94"/>
      <c r="GN49" s="95"/>
      <c r="GO49" s="198"/>
      <c r="GP49" s="199" t="str">
        <f>IFERROR(AVERAGE(GP45:GP48),"")</f>
        <v/>
      </c>
      <c r="GQ49" s="200"/>
      <c r="GR49" s="94"/>
      <c r="GS49" s="95"/>
      <c r="GT49" s="198"/>
      <c r="GU49" s="199" t="str">
        <f>IFERROR(AVERAGE(GU45:GU48),"")</f>
        <v/>
      </c>
      <c r="GV49" s="200"/>
      <c r="GW49" s="94"/>
      <c r="GX49" s="95"/>
      <c r="GY49" s="198"/>
      <c r="GZ49" s="199" t="str">
        <f>IFERROR(AVERAGE(GZ45:GZ48),"")</f>
        <v/>
      </c>
      <c r="HA49" s="200"/>
      <c r="HB49" s="94"/>
      <c r="HC49" s="95"/>
      <c r="HD49" s="198"/>
      <c r="HE49" s="199" t="str">
        <f>IFERROR(AVERAGE(HE45:HE48),"")</f>
        <v/>
      </c>
      <c r="HF49" s="200"/>
      <c r="HG49" s="94"/>
      <c r="HH49" s="95"/>
      <c r="HI49" s="198"/>
      <c r="HJ49" s="199" t="str">
        <f>IFERROR(AVERAGE(HJ45:HJ48),"")</f>
        <v/>
      </c>
      <c r="HK49" s="200"/>
      <c r="HL49" s="94"/>
      <c r="HM49" s="95"/>
      <c r="HN49" s="198"/>
      <c r="HO49" s="199" t="str">
        <f>IFERROR(AVERAGE(HO45:HO48),"")</f>
        <v/>
      </c>
      <c r="HP49" s="200"/>
      <c r="HQ49" s="94"/>
      <c r="HR49" s="95"/>
      <c r="HS49" s="198"/>
      <c r="HT49" s="199" t="str">
        <f>IFERROR(AVERAGE(HT45:HT48),"")</f>
        <v/>
      </c>
      <c r="HU49" s="200"/>
      <c r="HV49" s="94"/>
      <c r="HW49" s="95"/>
      <c r="HX49" s="198"/>
      <c r="HY49" s="199" t="str">
        <f>IFERROR(AVERAGE(HY45:HY48),"")</f>
        <v/>
      </c>
      <c r="HZ49" s="200"/>
      <c r="IA49" s="94"/>
      <c r="IB49" s="95"/>
      <c r="IC49" s="198"/>
      <c r="ID49" s="199" t="str">
        <f>IFERROR(AVERAGE(ID45:ID48),"")</f>
        <v/>
      </c>
      <c r="IE49" s="200"/>
      <c r="IF49" s="94"/>
      <c r="IG49" s="95"/>
      <c r="IH49" s="198"/>
      <c r="II49" s="199" t="str">
        <f>IFERROR(AVERAGE(II45:II48),"")</f>
        <v/>
      </c>
      <c r="IJ49" s="200"/>
      <c r="IK49" s="94"/>
      <c r="IL49" s="95"/>
      <c r="IM49" s="198"/>
      <c r="IN49" s="199" t="str">
        <f>IFERROR(AVERAGE(IN45:IN48),"")</f>
        <v/>
      </c>
      <c r="IO49" s="200"/>
      <c r="IP49" s="94"/>
      <c r="IQ49" s="95"/>
      <c r="IR49" s="198"/>
      <c r="IS49" s="199" t="str">
        <f>IFERROR(AVERAGE(IS45:IS48),"")</f>
        <v/>
      </c>
      <c r="IT49" s="200"/>
      <c r="IU49" s="94"/>
      <c r="IV49" s="95"/>
      <c r="IW49" s="198"/>
      <c r="IX49" s="199" t="str">
        <f>IFERROR(AVERAGE(IX45:IX48),"")</f>
        <v/>
      </c>
      <c r="IY49" s="200"/>
      <c r="IZ49" s="94"/>
      <c r="JA49" s="95"/>
      <c r="JB49" s="198"/>
      <c r="JC49" s="199" t="str">
        <f>IFERROR(AVERAGE(JC45:JC48),"")</f>
        <v/>
      </c>
      <c r="JD49" s="200"/>
      <c r="JE49" s="94"/>
      <c r="JF49" s="95"/>
      <c r="JG49" s="198"/>
      <c r="JH49" s="199" t="str">
        <f>IFERROR(AVERAGE(JH45:JH48),"")</f>
        <v/>
      </c>
      <c r="JI49" s="200"/>
      <c r="JJ49" s="94"/>
      <c r="JK49" s="95"/>
      <c r="JL49" s="198"/>
      <c r="JM49" s="199" t="str">
        <f>IFERROR(AVERAGE(JM45:JM48),"")</f>
        <v/>
      </c>
      <c r="JN49" s="200"/>
      <c r="JO49" s="94"/>
      <c r="JP49" s="95"/>
      <c r="JQ49" s="198"/>
      <c r="JR49" s="199" t="str">
        <f>IFERROR(AVERAGE(JR45:JR48),"")</f>
        <v/>
      </c>
      <c r="JS49" s="200"/>
      <c r="JT49" s="94"/>
      <c r="JU49" s="95"/>
      <c r="JV49" s="198"/>
      <c r="JW49" s="199" t="str">
        <f>IFERROR(AVERAGE(JW45:JW48),"")</f>
        <v/>
      </c>
      <c r="JX49" s="200"/>
      <c r="JY49" s="94"/>
      <c r="JZ49" s="95"/>
      <c r="KA49" s="198"/>
      <c r="KB49" s="199" t="str">
        <f>IFERROR(AVERAGE(KB45:KB48),"")</f>
        <v/>
      </c>
      <c r="KC49" s="200"/>
      <c r="KD49" s="94"/>
      <c r="KE49" s="95"/>
      <c r="KF49" s="198"/>
      <c r="KG49" s="199" t="str">
        <f>IFERROR(AVERAGE(KG45:KG48),"")</f>
        <v/>
      </c>
      <c r="KH49" s="200"/>
      <c r="KI49" s="94"/>
      <c r="KJ49" s="95"/>
      <c r="KK49" s="198"/>
      <c r="KL49" s="199" t="str">
        <f>IFERROR(AVERAGE(KL45:KL48),"")</f>
        <v/>
      </c>
      <c r="KM49" s="200"/>
      <c r="KN49" s="94"/>
      <c r="KO49" s="95"/>
      <c r="KP49" s="198"/>
      <c r="KQ49" s="199" t="str">
        <f>IFERROR(AVERAGE(KQ45:KQ48),"")</f>
        <v/>
      </c>
      <c r="KR49" s="200"/>
      <c r="KS49" s="94"/>
      <c r="KT49" s="95"/>
      <c r="KU49" s="198"/>
      <c r="KV49" s="199" t="str">
        <f>IFERROR(AVERAGE(KV45:KV48),"")</f>
        <v/>
      </c>
      <c r="KW49" s="200"/>
      <c r="KX49" s="94"/>
      <c r="KY49" s="95"/>
      <c r="KZ49" s="198"/>
      <c r="LA49" s="199" t="str">
        <f>IFERROR(AVERAGE(LA45:LA48),"")</f>
        <v/>
      </c>
      <c r="LB49" s="200"/>
      <c r="LC49" s="94"/>
      <c r="LD49" s="95"/>
      <c r="LE49" s="198"/>
      <c r="LF49" s="199" t="str">
        <f>IFERROR(AVERAGE(LF45:LF48),"")</f>
        <v/>
      </c>
      <c r="LG49" s="200"/>
      <c r="LH49" s="94"/>
      <c r="LI49" s="95"/>
      <c r="LJ49" s="198"/>
      <c r="LK49" s="199" t="str">
        <f>IFERROR(AVERAGE(LK45:LK48),"")</f>
        <v/>
      </c>
      <c r="LL49" s="200"/>
      <c r="LM49" s="94"/>
      <c r="LN49" s="95"/>
      <c r="LO49" s="198"/>
      <c r="LP49" s="199" t="str">
        <f>IFERROR(AVERAGE(LP45:LP48),"")</f>
        <v/>
      </c>
      <c r="LQ49" s="200"/>
      <c r="LR49" s="94"/>
      <c r="LS49" s="95"/>
      <c r="LT49" s="198"/>
      <c r="LU49" s="199" t="str">
        <f>IFERROR(AVERAGE(LU45:LU48),"")</f>
        <v/>
      </c>
      <c r="LV49" s="200"/>
      <c r="LW49" s="94"/>
      <c r="LX49" s="95"/>
      <c r="LY49" s="198"/>
      <c r="LZ49" s="199" t="str">
        <f>IFERROR(AVERAGE(LZ45:LZ48),"")</f>
        <v/>
      </c>
      <c r="MA49" s="200"/>
      <c r="MB49" s="94"/>
      <c r="MC49" s="95"/>
      <c r="MD49" s="198"/>
      <c r="ME49" s="199" t="str">
        <f>IFERROR(AVERAGE(ME45:ME48),"")</f>
        <v/>
      </c>
      <c r="MF49" s="200"/>
      <c r="MG49" s="94"/>
      <c r="MH49" s="95"/>
      <c r="MI49" s="198"/>
      <c r="MJ49" s="199" t="str">
        <f>IFERROR(AVERAGE(MJ45:MJ48),"")</f>
        <v/>
      </c>
      <c r="MK49" s="200"/>
      <c r="ML49" s="94"/>
      <c r="MM49" s="95"/>
      <c r="MN49" s="198"/>
      <c r="MO49" s="199" t="str">
        <f>IFERROR(AVERAGE(MO45:MO48),"")</f>
        <v/>
      </c>
      <c r="MP49" s="200"/>
      <c r="MQ49" s="94"/>
      <c r="MR49" s="95"/>
      <c r="MS49" s="198"/>
      <c r="MT49" s="199" t="str">
        <f>IFERROR(AVERAGE(MT45:MT48),"")</f>
        <v/>
      </c>
      <c r="MU49" s="200"/>
      <c r="MV49" s="94"/>
      <c r="MW49" s="95"/>
      <c r="MX49" s="198"/>
      <c r="MY49" s="199" t="str">
        <f>IFERROR(AVERAGE(MY45:MY48),"")</f>
        <v/>
      </c>
      <c r="MZ49" s="200"/>
      <c r="NA49" s="94"/>
      <c r="NB49" s="95"/>
      <c r="NC49" s="198"/>
      <c r="ND49" s="199" t="str">
        <f>IFERROR(AVERAGE(ND45:ND48),"")</f>
        <v/>
      </c>
      <c r="NE49" s="200"/>
      <c r="NF49" s="94"/>
      <c r="NG49" s="95"/>
      <c r="NH49" s="198"/>
      <c r="NI49" s="199" t="str">
        <f>IFERROR(AVERAGE(NI45:NI48),"")</f>
        <v/>
      </c>
      <c r="NJ49" s="200"/>
      <c r="NK49" s="94"/>
      <c r="NL49" s="95"/>
      <c r="NM49" s="198"/>
      <c r="NN49" s="199" t="str">
        <f>IFERROR(AVERAGE(NN45:NN48),"")</f>
        <v/>
      </c>
      <c r="NO49" s="200"/>
      <c r="NP49" s="94"/>
      <c r="NQ49" s="95"/>
      <c r="NR49" s="198"/>
      <c r="NS49" s="199" t="str">
        <f>IFERROR(AVERAGE(NS45:NS48),"")</f>
        <v/>
      </c>
      <c r="NT49" s="200"/>
      <c r="NU49" s="94"/>
      <c r="NV49" s="95"/>
      <c r="NW49" s="198"/>
      <c r="NX49" s="199" t="str">
        <f>IFERROR(AVERAGE(NX45:NX48),"")</f>
        <v/>
      </c>
      <c r="NY49" s="200"/>
      <c r="NZ49" s="94"/>
      <c r="OA49" s="95"/>
      <c r="OB49" s="198"/>
      <c r="OC49" s="199" t="str">
        <f>IFERROR(AVERAGE(OC45:OC48),"")</f>
        <v/>
      </c>
      <c r="OD49" s="200"/>
      <c r="OE49" s="94"/>
      <c r="OF49" s="95"/>
      <c r="OG49" s="198"/>
      <c r="OH49" s="199" t="str">
        <f>IFERROR(AVERAGE(OH45:OH48),"")</f>
        <v/>
      </c>
      <c r="OI49" s="200"/>
      <c r="OJ49" s="94"/>
      <c r="OK49" s="95"/>
      <c r="OL49" s="198"/>
      <c r="OM49" s="199" t="str">
        <f>IFERROR(AVERAGE(OM45:OM48),"")</f>
        <v/>
      </c>
      <c r="ON49" s="200"/>
      <c r="OO49" s="94"/>
      <c r="OP49" s="95"/>
      <c r="OQ49" s="198"/>
      <c r="OR49" s="199" t="str">
        <f>IFERROR(AVERAGE(OR45:OR48),"")</f>
        <v/>
      </c>
      <c r="OS49" s="200"/>
      <c r="OT49" s="94"/>
      <c r="OU49" s="95"/>
      <c r="OV49" s="198"/>
      <c r="OW49" s="199" t="str">
        <f>IFERROR(AVERAGE(OW45:OW48),"")</f>
        <v/>
      </c>
      <c r="OX49" s="200"/>
      <c r="OY49" s="94"/>
      <c r="OZ49" s="95"/>
      <c r="PA49" s="198"/>
      <c r="PB49" s="199" t="str">
        <f>IFERROR(AVERAGE(PB45:PB48),"")</f>
        <v/>
      </c>
      <c r="PC49" s="200"/>
      <c r="PD49" s="94"/>
      <c r="PE49" s="95"/>
      <c r="PF49" s="198"/>
      <c r="PG49" s="199" t="str">
        <f>IFERROR(AVERAGE(PG45:PG48),"")</f>
        <v/>
      </c>
      <c r="PH49" s="200"/>
      <c r="PI49" s="94"/>
      <c r="PJ49" s="95"/>
      <c r="PK49" s="198"/>
      <c r="PL49" s="199" t="str">
        <f>IFERROR(AVERAGE(PL45:PL48),"")</f>
        <v/>
      </c>
      <c r="PM49" s="200"/>
      <c r="PN49" s="94"/>
      <c r="PO49" s="95"/>
      <c r="PP49" s="198"/>
      <c r="PQ49" s="199" t="str">
        <f>IFERROR(AVERAGE(PQ45:PQ48),"")</f>
        <v/>
      </c>
      <c r="PR49" s="200"/>
      <c r="PS49" s="94"/>
      <c r="PT49" s="95"/>
      <c r="PU49" s="198"/>
      <c r="PV49" s="199" t="str">
        <f>IFERROR(AVERAGE(PV45:PV48),"")</f>
        <v/>
      </c>
      <c r="PW49" s="200"/>
      <c r="PX49" s="94"/>
      <c r="PY49" s="95"/>
      <c r="PZ49" s="198"/>
      <c r="QA49" s="199" t="str">
        <f>IFERROR(AVERAGE(QA45:QA48),"")</f>
        <v/>
      </c>
      <c r="QB49" s="200"/>
      <c r="QC49" s="94"/>
      <c r="QD49" s="95"/>
      <c r="QE49" s="198"/>
      <c r="QF49" s="199" t="str">
        <f>IFERROR(AVERAGE(QF45:QF48),"")</f>
        <v/>
      </c>
      <c r="QG49" s="200"/>
      <c r="QH49" s="94"/>
      <c r="QI49" s="95"/>
      <c r="QJ49" s="198"/>
      <c r="QK49" s="199" t="str">
        <f>IFERROR(AVERAGE(QK45:QK48),"")</f>
        <v/>
      </c>
      <c r="QL49" s="200"/>
      <c r="QM49" s="199"/>
    </row>
    <row r="50" spans="1:455" ht="49.5" customHeight="1" thickBot="1">
      <c r="A50" s="954" t="s">
        <v>725</v>
      </c>
      <c r="B50" s="955"/>
      <c r="C50" s="955"/>
      <c r="D50" s="956"/>
      <c r="E50" s="957"/>
      <c r="F50" s="958"/>
      <c r="G50" s="958"/>
      <c r="H50" s="958"/>
      <c r="I50" s="959"/>
      <c r="J50" s="957"/>
      <c r="K50" s="958"/>
      <c r="L50" s="958"/>
      <c r="M50" s="958"/>
      <c r="N50" s="959"/>
      <c r="O50" s="957"/>
      <c r="P50" s="958"/>
      <c r="Q50" s="958"/>
      <c r="R50" s="958"/>
      <c r="S50" s="959"/>
      <c r="T50" s="957"/>
      <c r="U50" s="958"/>
      <c r="V50" s="958"/>
      <c r="W50" s="958"/>
      <c r="X50" s="959"/>
      <c r="Y50" s="957"/>
      <c r="Z50" s="958"/>
      <c r="AA50" s="958"/>
      <c r="AB50" s="958"/>
      <c r="AC50" s="959"/>
      <c r="AD50" s="957"/>
      <c r="AE50" s="958"/>
      <c r="AF50" s="958"/>
      <c r="AG50" s="958"/>
      <c r="AH50" s="959"/>
      <c r="AI50" s="957"/>
      <c r="AJ50" s="958"/>
      <c r="AK50" s="958"/>
      <c r="AL50" s="958"/>
      <c r="AM50" s="959"/>
      <c r="AN50" s="957"/>
      <c r="AO50" s="958"/>
      <c r="AP50" s="958"/>
      <c r="AQ50" s="958"/>
      <c r="AR50" s="959"/>
      <c r="AS50" s="957"/>
      <c r="AT50" s="958"/>
      <c r="AU50" s="958"/>
      <c r="AV50" s="958"/>
      <c r="AW50" s="959"/>
      <c r="AX50" s="957"/>
      <c r="AY50" s="958"/>
      <c r="AZ50" s="958"/>
      <c r="BA50" s="958"/>
      <c r="BB50" s="959"/>
      <c r="BC50" s="957"/>
      <c r="BD50" s="958"/>
      <c r="BE50" s="958"/>
      <c r="BF50" s="958"/>
      <c r="BG50" s="959"/>
      <c r="BH50" s="957"/>
      <c r="BI50" s="958"/>
      <c r="BJ50" s="958"/>
      <c r="BK50" s="958"/>
      <c r="BL50" s="959"/>
      <c r="BM50" s="957"/>
      <c r="BN50" s="958"/>
      <c r="BO50" s="958"/>
      <c r="BP50" s="958"/>
      <c r="BQ50" s="959"/>
      <c r="BR50" s="957"/>
      <c r="BS50" s="958"/>
      <c r="BT50" s="958"/>
      <c r="BU50" s="958"/>
      <c r="BV50" s="959"/>
      <c r="BW50" s="957"/>
      <c r="BX50" s="958"/>
      <c r="BY50" s="958"/>
      <c r="BZ50" s="958"/>
      <c r="CA50" s="959"/>
      <c r="CB50" s="957"/>
      <c r="CC50" s="958"/>
      <c r="CD50" s="958"/>
      <c r="CE50" s="958"/>
      <c r="CF50" s="959"/>
      <c r="CG50" s="957"/>
      <c r="CH50" s="958"/>
      <c r="CI50" s="958"/>
      <c r="CJ50" s="958"/>
      <c r="CK50" s="959"/>
      <c r="CL50" s="957"/>
      <c r="CM50" s="958"/>
      <c r="CN50" s="958"/>
      <c r="CO50" s="958"/>
      <c r="CP50" s="959"/>
      <c r="CQ50" s="957"/>
      <c r="CR50" s="958"/>
      <c r="CS50" s="958"/>
      <c r="CT50" s="958"/>
      <c r="CU50" s="959"/>
      <c r="CV50" s="957"/>
      <c r="CW50" s="958"/>
      <c r="CX50" s="958"/>
      <c r="CY50" s="958"/>
      <c r="CZ50" s="959"/>
      <c r="DA50" s="957"/>
      <c r="DB50" s="958"/>
      <c r="DC50" s="958"/>
      <c r="DD50" s="958"/>
      <c r="DE50" s="959"/>
      <c r="DF50" s="957"/>
      <c r="DG50" s="958"/>
      <c r="DH50" s="958"/>
      <c r="DI50" s="958"/>
      <c r="DJ50" s="959"/>
      <c r="DK50" s="957"/>
      <c r="DL50" s="958"/>
      <c r="DM50" s="958"/>
      <c r="DN50" s="958"/>
      <c r="DO50" s="959"/>
      <c r="DP50" s="957"/>
      <c r="DQ50" s="958"/>
      <c r="DR50" s="958"/>
      <c r="DS50" s="958"/>
      <c r="DT50" s="959"/>
      <c r="DU50" s="957"/>
      <c r="DV50" s="958"/>
      <c r="DW50" s="958"/>
      <c r="DX50" s="958"/>
      <c r="DY50" s="959"/>
      <c r="DZ50" s="957"/>
      <c r="EA50" s="958"/>
      <c r="EB50" s="958"/>
      <c r="EC50" s="958"/>
      <c r="ED50" s="959"/>
      <c r="EE50" s="957"/>
      <c r="EF50" s="958"/>
      <c r="EG50" s="958"/>
      <c r="EH50" s="958"/>
      <c r="EI50" s="959"/>
      <c r="EJ50" s="957"/>
      <c r="EK50" s="958"/>
      <c r="EL50" s="958"/>
      <c r="EM50" s="958"/>
      <c r="EN50" s="959"/>
      <c r="EO50" s="957"/>
      <c r="EP50" s="958"/>
      <c r="EQ50" s="958"/>
      <c r="ER50" s="958"/>
      <c r="ES50" s="959"/>
      <c r="ET50" s="957"/>
      <c r="EU50" s="958"/>
      <c r="EV50" s="958"/>
      <c r="EW50" s="958"/>
      <c r="EX50" s="959"/>
      <c r="EY50" s="957"/>
      <c r="EZ50" s="958"/>
      <c r="FA50" s="958"/>
      <c r="FB50" s="958"/>
      <c r="FC50" s="959"/>
      <c r="FD50" s="957"/>
      <c r="FE50" s="958"/>
      <c r="FF50" s="958"/>
      <c r="FG50" s="958"/>
      <c r="FH50" s="959"/>
      <c r="FI50" s="957"/>
      <c r="FJ50" s="958"/>
      <c r="FK50" s="958"/>
      <c r="FL50" s="958"/>
      <c r="FM50" s="959"/>
      <c r="FN50" s="957"/>
      <c r="FO50" s="958"/>
      <c r="FP50" s="958"/>
      <c r="FQ50" s="958"/>
      <c r="FR50" s="959"/>
      <c r="FS50" s="957"/>
      <c r="FT50" s="958"/>
      <c r="FU50" s="958"/>
      <c r="FV50" s="958"/>
      <c r="FW50" s="959"/>
      <c r="FX50" s="957"/>
      <c r="FY50" s="958"/>
      <c r="FZ50" s="958"/>
      <c r="GA50" s="958"/>
      <c r="GB50" s="959"/>
      <c r="GC50" s="957"/>
      <c r="GD50" s="958"/>
      <c r="GE50" s="958"/>
      <c r="GF50" s="958"/>
      <c r="GG50" s="959"/>
      <c r="GH50" s="957"/>
      <c r="GI50" s="958"/>
      <c r="GJ50" s="958"/>
      <c r="GK50" s="958"/>
      <c r="GL50" s="959"/>
      <c r="GM50" s="957"/>
      <c r="GN50" s="958"/>
      <c r="GO50" s="958"/>
      <c r="GP50" s="958"/>
      <c r="GQ50" s="959"/>
      <c r="GR50" s="957"/>
      <c r="GS50" s="958"/>
      <c r="GT50" s="958"/>
      <c r="GU50" s="958"/>
      <c r="GV50" s="959"/>
      <c r="GW50" s="957"/>
      <c r="GX50" s="958"/>
      <c r="GY50" s="958"/>
      <c r="GZ50" s="958"/>
      <c r="HA50" s="959"/>
      <c r="HB50" s="957"/>
      <c r="HC50" s="958"/>
      <c r="HD50" s="958"/>
      <c r="HE50" s="958"/>
      <c r="HF50" s="959"/>
      <c r="HG50" s="957"/>
      <c r="HH50" s="958"/>
      <c r="HI50" s="958"/>
      <c r="HJ50" s="958"/>
      <c r="HK50" s="959"/>
      <c r="HL50" s="957"/>
      <c r="HM50" s="958"/>
      <c r="HN50" s="958"/>
      <c r="HO50" s="958"/>
      <c r="HP50" s="959"/>
      <c r="HQ50" s="957"/>
      <c r="HR50" s="958"/>
      <c r="HS50" s="958"/>
      <c r="HT50" s="958"/>
      <c r="HU50" s="959"/>
      <c r="HV50" s="957"/>
      <c r="HW50" s="958"/>
      <c r="HX50" s="958"/>
      <c r="HY50" s="958"/>
      <c r="HZ50" s="959"/>
      <c r="IA50" s="957"/>
      <c r="IB50" s="958"/>
      <c r="IC50" s="958"/>
      <c r="ID50" s="958"/>
      <c r="IE50" s="959"/>
      <c r="IF50" s="957"/>
      <c r="IG50" s="958"/>
      <c r="IH50" s="958"/>
      <c r="II50" s="958"/>
      <c r="IJ50" s="959"/>
      <c r="IK50" s="957"/>
      <c r="IL50" s="958"/>
      <c r="IM50" s="958"/>
      <c r="IN50" s="958"/>
      <c r="IO50" s="959"/>
      <c r="IP50" s="957"/>
      <c r="IQ50" s="958"/>
      <c r="IR50" s="958"/>
      <c r="IS50" s="958"/>
      <c r="IT50" s="959"/>
      <c r="IU50" s="957"/>
      <c r="IV50" s="958"/>
      <c r="IW50" s="958"/>
      <c r="IX50" s="958"/>
      <c r="IY50" s="959"/>
      <c r="IZ50" s="957"/>
      <c r="JA50" s="958"/>
      <c r="JB50" s="958"/>
      <c r="JC50" s="958"/>
      <c r="JD50" s="959"/>
      <c r="JE50" s="957"/>
      <c r="JF50" s="958"/>
      <c r="JG50" s="958"/>
      <c r="JH50" s="958"/>
      <c r="JI50" s="959"/>
      <c r="JJ50" s="957"/>
      <c r="JK50" s="958"/>
      <c r="JL50" s="958"/>
      <c r="JM50" s="958"/>
      <c r="JN50" s="959"/>
      <c r="JO50" s="957"/>
      <c r="JP50" s="958"/>
      <c r="JQ50" s="958"/>
      <c r="JR50" s="958"/>
      <c r="JS50" s="959"/>
      <c r="JT50" s="957"/>
      <c r="JU50" s="958"/>
      <c r="JV50" s="958"/>
      <c r="JW50" s="958"/>
      <c r="JX50" s="959"/>
      <c r="JY50" s="957"/>
      <c r="JZ50" s="958"/>
      <c r="KA50" s="958"/>
      <c r="KB50" s="958"/>
      <c r="KC50" s="959"/>
      <c r="KD50" s="957"/>
      <c r="KE50" s="958"/>
      <c r="KF50" s="958"/>
      <c r="KG50" s="958"/>
      <c r="KH50" s="959"/>
      <c r="KI50" s="957"/>
      <c r="KJ50" s="958"/>
      <c r="KK50" s="958"/>
      <c r="KL50" s="958"/>
      <c r="KM50" s="959"/>
      <c r="KN50" s="957"/>
      <c r="KO50" s="958"/>
      <c r="KP50" s="958"/>
      <c r="KQ50" s="958"/>
      <c r="KR50" s="959"/>
      <c r="KS50" s="957"/>
      <c r="KT50" s="958"/>
      <c r="KU50" s="958"/>
      <c r="KV50" s="958"/>
      <c r="KW50" s="959"/>
      <c r="KX50" s="957"/>
      <c r="KY50" s="958"/>
      <c r="KZ50" s="958"/>
      <c r="LA50" s="958"/>
      <c r="LB50" s="959"/>
      <c r="LC50" s="957"/>
      <c r="LD50" s="958"/>
      <c r="LE50" s="958"/>
      <c r="LF50" s="958"/>
      <c r="LG50" s="959"/>
      <c r="LH50" s="957"/>
      <c r="LI50" s="958"/>
      <c r="LJ50" s="958"/>
      <c r="LK50" s="958"/>
      <c r="LL50" s="959"/>
      <c r="LM50" s="957"/>
      <c r="LN50" s="958"/>
      <c r="LO50" s="958"/>
      <c r="LP50" s="958"/>
      <c r="LQ50" s="959"/>
      <c r="LR50" s="957"/>
      <c r="LS50" s="958"/>
      <c r="LT50" s="958"/>
      <c r="LU50" s="958"/>
      <c r="LV50" s="959"/>
      <c r="LW50" s="957"/>
      <c r="LX50" s="958"/>
      <c r="LY50" s="958"/>
      <c r="LZ50" s="958"/>
      <c r="MA50" s="959"/>
      <c r="MB50" s="957"/>
      <c r="MC50" s="958"/>
      <c r="MD50" s="958"/>
      <c r="ME50" s="958"/>
      <c r="MF50" s="959"/>
      <c r="MG50" s="957"/>
      <c r="MH50" s="958"/>
      <c r="MI50" s="958"/>
      <c r="MJ50" s="958"/>
      <c r="MK50" s="959"/>
      <c r="ML50" s="957"/>
      <c r="MM50" s="958"/>
      <c r="MN50" s="958"/>
      <c r="MO50" s="958"/>
      <c r="MP50" s="959"/>
      <c r="MQ50" s="957"/>
      <c r="MR50" s="958"/>
      <c r="MS50" s="958"/>
      <c r="MT50" s="958"/>
      <c r="MU50" s="959"/>
      <c r="MV50" s="957"/>
      <c r="MW50" s="958"/>
      <c r="MX50" s="958"/>
      <c r="MY50" s="958"/>
      <c r="MZ50" s="959"/>
      <c r="NA50" s="957"/>
      <c r="NB50" s="958"/>
      <c r="NC50" s="958"/>
      <c r="ND50" s="958"/>
      <c r="NE50" s="959"/>
      <c r="NF50" s="957"/>
      <c r="NG50" s="958"/>
      <c r="NH50" s="958"/>
      <c r="NI50" s="958"/>
      <c r="NJ50" s="959"/>
      <c r="NK50" s="957"/>
      <c r="NL50" s="958"/>
      <c r="NM50" s="958"/>
      <c r="NN50" s="958"/>
      <c r="NO50" s="959"/>
      <c r="NP50" s="957"/>
      <c r="NQ50" s="958"/>
      <c r="NR50" s="958"/>
      <c r="NS50" s="958"/>
      <c r="NT50" s="959"/>
      <c r="NU50" s="957"/>
      <c r="NV50" s="958"/>
      <c r="NW50" s="958"/>
      <c r="NX50" s="958"/>
      <c r="NY50" s="959"/>
      <c r="NZ50" s="957"/>
      <c r="OA50" s="958"/>
      <c r="OB50" s="958"/>
      <c r="OC50" s="958"/>
      <c r="OD50" s="959"/>
      <c r="OE50" s="957"/>
      <c r="OF50" s="958"/>
      <c r="OG50" s="958"/>
      <c r="OH50" s="958"/>
      <c r="OI50" s="959"/>
      <c r="OJ50" s="957"/>
      <c r="OK50" s="958"/>
      <c r="OL50" s="958"/>
      <c r="OM50" s="958"/>
      <c r="ON50" s="959"/>
      <c r="OO50" s="957"/>
      <c r="OP50" s="958"/>
      <c r="OQ50" s="958"/>
      <c r="OR50" s="958"/>
      <c r="OS50" s="959"/>
      <c r="OT50" s="957"/>
      <c r="OU50" s="958"/>
      <c r="OV50" s="958"/>
      <c r="OW50" s="958"/>
      <c r="OX50" s="959"/>
      <c r="OY50" s="957"/>
      <c r="OZ50" s="958"/>
      <c r="PA50" s="958"/>
      <c r="PB50" s="958"/>
      <c r="PC50" s="959"/>
      <c r="PD50" s="957"/>
      <c r="PE50" s="958"/>
      <c r="PF50" s="958"/>
      <c r="PG50" s="958"/>
      <c r="PH50" s="959"/>
      <c r="PI50" s="957"/>
      <c r="PJ50" s="958"/>
      <c r="PK50" s="958"/>
      <c r="PL50" s="958"/>
      <c r="PM50" s="959"/>
      <c r="PN50" s="957"/>
      <c r="PO50" s="958"/>
      <c r="PP50" s="958"/>
      <c r="PQ50" s="958"/>
      <c r="PR50" s="959"/>
      <c r="PS50" s="957"/>
      <c r="PT50" s="958"/>
      <c r="PU50" s="958"/>
      <c r="PV50" s="958"/>
      <c r="PW50" s="959"/>
      <c r="PX50" s="957"/>
      <c r="PY50" s="958"/>
      <c r="PZ50" s="958"/>
      <c r="QA50" s="958"/>
      <c r="QB50" s="959"/>
      <c r="QC50" s="957"/>
      <c r="QD50" s="958"/>
      <c r="QE50" s="958"/>
      <c r="QF50" s="958"/>
      <c r="QG50" s="959"/>
      <c r="QH50" s="957"/>
      <c r="QI50" s="958"/>
      <c r="QJ50" s="958"/>
      <c r="QK50" s="958"/>
      <c r="QL50" s="959"/>
      <c r="QM50" s="446"/>
    </row>
    <row r="51" spans="1:455" s="456" customFormat="1" ht="83.25" customHeight="1" thickBot="1">
      <c r="A51" s="985" t="s">
        <v>735</v>
      </c>
      <c r="B51" s="986" t="s">
        <v>429</v>
      </c>
      <c r="C51" s="986" t="s">
        <v>429</v>
      </c>
      <c r="D51" s="987" t="s">
        <v>429</v>
      </c>
      <c r="E51" s="951" t="s">
        <v>430</v>
      </c>
      <c r="F51" s="952"/>
      <c r="G51" s="952"/>
      <c r="H51" s="507"/>
      <c r="I51" s="508" t="s">
        <v>431</v>
      </c>
      <c r="J51" s="951" t="s">
        <v>430</v>
      </c>
      <c r="K51" s="952"/>
      <c r="L51" s="952"/>
      <c r="M51" s="507"/>
      <c r="N51" s="508" t="s">
        <v>431</v>
      </c>
      <c r="O51" s="951" t="s">
        <v>430</v>
      </c>
      <c r="P51" s="952"/>
      <c r="Q51" s="952"/>
      <c r="R51" s="507"/>
      <c r="S51" s="508" t="s">
        <v>431</v>
      </c>
      <c r="T51" s="951" t="s">
        <v>430</v>
      </c>
      <c r="U51" s="952"/>
      <c r="V51" s="952"/>
      <c r="W51" s="507"/>
      <c r="X51" s="508" t="s">
        <v>431</v>
      </c>
      <c r="Y51" s="951" t="s">
        <v>430</v>
      </c>
      <c r="Z51" s="952"/>
      <c r="AA51" s="952"/>
      <c r="AB51" s="507"/>
      <c r="AC51" s="508" t="s">
        <v>431</v>
      </c>
      <c r="AD51" s="951" t="s">
        <v>430</v>
      </c>
      <c r="AE51" s="952"/>
      <c r="AF51" s="952"/>
      <c r="AG51" s="507"/>
      <c r="AH51" s="508" t="s">
        <v>431</v>
      </c>
      <c r="AI51" s="951" t="s">
        <v>430</v>
      </c>
      <c r="AJ51" s="952"/>
      <c r="AK51" s="952"/>
      <c r="AL51" s="507"/>
      <c r="AM51" s="508" t="s">
        <v>431</v>
      </c>
      <c r="AN51" s="951" t="s">
        <v>430</v>
      </c>
      <c r="AO51" s="952"/>
      <c r="AP51" s="952"/>
      <c r="AQ51" s="507"/>
      <c r="AR51" s="508" t="s">
        <v>431</v>
      </c>
      <c r="AS51" s="951" t="s">
        <v>430</v>
      </c>
      <c r="AT51" s="952"/>
      <c r="AU51" s="952"/>
      <c r="AV51" s="507"/>
      <c r="AW51" s="508" t="s">
        <v>431</v>
      </c>
      <c r="AX51" s="951" t="s">
        <v>430</v>
      </c>
      <c r="AY51" s="952"/>
      <c r="AZ51" s="952"/>
      <c r="BA51" s="507"/>
      <c r="BB51" s="508" t="s">
        <v>431</v>
      </c>
      <c r="BC51" s="951" t="s">
        <v>430</v>
      </c>
      <c r="BD51" s="952"/>
      <c r="BE51" s="952"/>
      <c r="BF51" s="507"/>
      <c r="BG51" s="508" t="s">
        <v>431</v>
      </c>
      <c r="BH51" s="951" t="s">
        <v>430</v>
      </c>
      <c r="BI51" s="952"/>
      <c r="BJ51" s="952"/>
      <c r="BK51" s="507"/>
      <c r="BL51" s="508" t="s">
        <v>431</v>
      </c>
      <c r="BM51" s="951" t="s">
        <v>430</v>
      </c>
      <c r="BN51" s="952"/>
      <c r="BO51" s="952"/>
      <c r="BP51" s="507"/>
      <c r="BQ51" s="508" t="s">
        <v>431</v>
      </c>
      <c r="BR51" s="951" t="s">
        <v>430</v>
      </c>
      <c r="BS51" s="952"/>
      <c r="BT51" s="952"/>
      <c r="BU51" s="507"/>
      <c r="BV51" s="508" t="s">
        <v>431</v>
      </c>
      <c r="BW51" s="951" t="s">
        <v>430</v>
      </c>
      <c r="BX51" s="952"/>
      <c r="BY51" s="952"/>
      <c r="BZ51" s="507"/>
      <c r="CA51" s="508" t="s">
        <v>431</v>
      </c>
      <c r="CB51" s="951" t="s">
        <v>430</v>
      </c>
      <c r="CC51" s="952"/>
      <c r="CD51" s="952"/>
      <c r="CE51" s="507"/>
      <c r="CF51" s="508" t="s">
        <v>431</v>
      </c>
      <c r="CG51" s="951" t="s">
        <v>430</v>
      </c>
      <c r="CH51" s="952"/>
      <c r="CI51" s="952"/>
      <c r="CJ51" s="507"/>
      <c r="CK51" s="508" t="s">
        <v>431</v>
      </c>
      <c r="CL51" s="951" t="s">
        <v>430</v>
      </c>
      <c r="CM51" s="952"/>
      <c r="CN51" s="952"/>
      <c r="CO51" s="507"/>
      <c r="CP51" s="508" t="s">
        <v>431</v>
      </c>
      <c r="CQ51" s="951" t="s">
        <v>430</v>
      </c>
      <c r="CR51" s="952"/>
      <c r="CS51" s="952"/>
      <c r="CT51" s="507"/>
      <c r="CU51" s="508" t="s">
        <v>431</v>
      </c>
      <c r="CV51" s="951" t="s">
        <v>430</v>
      </c>
      <c r="CW51" s="952"/>
      <c r="CX51" s="952"/>
      <c r="CY51" s="507"/>
      <c r="CZ51" s="508" t="s">
        <v>431</v>
      </c>
      <c r="DA51" s="951" t="s">
        <v>430</v>
      </c>
      <c r="DB51" s="952"/>
      <c r="DC51" s="952"/>
      <c r="DD51" s="507"/>
      <c r="DE51" s="508" t="s">
        <v>431</v>
      </c>
      <c r="DF51" s="951" t="s">
        <v>430</v>
      </c>
      <c r="DG51" s="952"/>
      <c r="DH51" s="952"/>
      <c r="DI51" s="507"/>
      <c r="DJ51" s="508" t="s">
        <v>431</v>
      </c>
      <c r="DK51" s="951" t="s">
        <v>430</v>
      </c>
      <c r="DL51" s="952"/>
      <c r="DM51" s="952"/>
      <c r="DN51" s="507"/>
      <c r="DO51" s="508" t="s">
        <v>431</v>
      </c>
      <c r="DP51" s="951" t="s">
        <v>430</v>
      </c>
      <c r="DQ51" s="952"/>
      <c r="DR51" s="952"/>
      <c r="DS51" s="507"/>
      <c r="DT51" s="508" t="s">
        <v>431</v>
      </c>
      <c r="DU51" s="951" t="s">
        <v>430</v>
      </c>
      <c r="DV51" s="952"/>
      <c r="DW51" s="952"/>
      <c r="DX51" s="507"/>
      <c r="DY51" s="508" t="s">
        <v>431</v>
      </c>
      <c r="DZ51" s="951" t="s">
        <v>430</v>
      </c>
      <c r="EA51" s="952"/>
      <c r="EB51" s="952"/>
      <c r="EC51" s="507"/>
      <c r="ED51" s="508" t="s">
        <v>431</v>
      </c>
      <c r="EE51" s="951" t="s">
        <v>430</v>
      </c>
      <c r="EF51" s="952"/>
      <c r="EG51" s="952"/>
      <c r="EH51" s="507"/>
      <c r="EI51" s="508" t="s">
        <v>431</v>
      </c>
      <c r="EJ51" s="951" t="s">
        <v>430</v>
      </c>
      <c r="EK51" s="952"/>
      <c r="EL51" s="952"/>
      <c r="EM51" s="507"/>
      <c r="EN51" s="508" t="s">
        <v>431</v>
      </c>
      <c r="EO51" s="951" t="s">
        <v>430</v>
      </c>
      <c r="EP51" s="952"/>
      <c r="EQ51" s="952"/>
      <c r="ER51" s="507"/>
      <c r="ES51" s="508" t="s">
        <v>431</v>
      </c>
      <c r="ET51" s="951" t="s">
        <v>430</v>
      </c>
      <c r="EU51" s="952"/>
      <c r="EV51" s="952"/>
      <c r="EW51" s="507"/>
      <c r="EX51" s="508" t="s">
        <v>431</v>
      </c>
      <c r="EY51" s="951" t="s">
        <v>430</v>
      </c>
      <c r="EZ51" s="952"/>
      <c r="FA51" s="952"/>
      <c r="FB51" s="507"/>
      <c r="FC51" s="508" t="s">
        <v>431</v>
      </c>
      <c r="FD51" s="951" t="s">
        <v>430</v>
      </c>
      <c r="FE51" s="952"/>
      <c r="FF51" s="952"/>
      <c r="FG51" s="507"/>
      <c r="FH51" s="508" t="s">
        <v>431</v>
      </c>
      <c r="FI51" s="951" t="s">
        <v>430</v>
      </c>
      <c r="FJ51" s="952"/>
      <c r="FK51" s="952"/>
      <c r="FL51" s="507"/>
      <c r="FM51" s="508" t="s">
        <v>431</v>
      </c>
      <c r="FN51" s="951" t="s">
        <v>430</v>
      </c>
      <c r="FO51" s="952"/>
      <c r="FP51" s="952"/>
      <c r="FQ51" s="507"/>
      <c r="FR51" s="508" t="s">
        <v>431</v>
      </c>
      <c r="FS51" s="951" t="s">
        <v>430</v>
      </c>
      <c r="FT51" s="952"/>
      <c r="FU51" s="952"/>
      <c r="FV51" s="507"/>
      <c r="FW51" s="508" t="s">
        <v>431</v>
      </c>
      <c r="FX51" s="951" t="s">
        <v>430</v>
      </c>
      <c r="FY51" s="952"/>
      <c r="FZ51" s="952"/>
      <c r="GA51" s="507"/>
      <c r="GB51" s="508" t="s">
        <v>431</v>
      </c>
      <c r="GC51" s="951" t="s">
        <v>430</v>
      </c>
      <c r="GD51" s="952"/>
      <c r="GE51" s="952"/>
      <c r="GF51" s="507"/>
      <c r="GG51" s="508" t="s">
        <v>431</v>
      </c>
      <c r="GH51" s="951" t="s">
        <v>430</v>
      </c>
      <c r="GI51" s="952"/>
      <c r="GJ51" s="952"/>
      <c r="GK51" s="507"/>
      <c r="GL51" s="508" t="s">
        <v>431</v>
      </c>
      <c r="GM51" s="951" t="s">
        <v>430</v>
      </c>
      <c r="GN51" s="952"/>
      <c r="GO51" s="952"/>
      <c r="GP51" s="507"/>
      <c r="GQ51" s="508" t="s">
        <v>431</v>
      </c>
      <c r="GR51" s="951" t="s">
        <v>430</v>
      </c>
      <c r="GS51" s="952"/>
      <c r="GT51" s="952"/>
      <c r="GU51" s="507"/>
      <c r="GV51" s="508" t="s">
        <v>431</v>
      </c>
      <c r="GW51" s="951" t="s">
        <v>430</v>
      </c>
      <c r="GX51" s="952"/>
      <c r="GY51" s="952"/>
      <c r="GZ51" s="507"/>
      <c r="HA51" s="508" t="s">
        <v>431</v>
      </c>
      <c r="HB51" s="951" t="s">
        <v>430</v>
      </c>
      <c r="HC51" s="952"/>
      <c r="HD51" s="952"/>
      <c r="HE51" s="507"/>
      <c r="HF51" s="508" t="s">
        <v>431</v>
      </c>
      <c r="HG51" s="951" t="s">
        <v>430</v>
      </c>
      <c r="HH51" s="952"/>
      <c r="HI51" s="952"/>
      <c r="HJ51" s="507"/>
      <c r="HK51" s="508" t="s">
        <v>431</v>
      </c>
      <c r="HL51" s="951" t="s">
        <v>430</v>
      </c>
      <c r="HM51" s="952"/>
      <c r="HN51" s="952"/>
      <c r="HO51" s="507"/>
      <c r="HP51" s="508" t="s">
        <v>431</v>
      </c>
      <c r="HQ51" s="951" t="s">
        <v>430</v>
      </c>
      <c r="HR51" s="952"/>
      <c r="HS51" s="952"/>
      <c r="HT51" s="507"/>
      <c r="HU51" s="508" t="s">
        <v>431</v>
      </c>
      <c r="HV51" s="951" t="s">
        <v>430</v>
      </c>
      <c r="HW51" s="952"/>
      <c r="HX51" s="952"/>
      <c r="HY51" s="507"/>
      <c r="HZ51" s="508" t="s">
        <v>431</v>
      </c>
      <c r="IA51" s="951" t="s">
        <v>430</v>
      </c>
      <c r="IB51" s="952"/>
      <c r="IC51" s="952"/>
      <c r="ID51" s="507"/>
      <c r="IE51" s="508" t="s">
        <v>431</v>
      </c>
      <c r="IF51" s="951" t="s">
        <v>430</v>
      </c>
      <c r="IG51" s="952"/>
      <c r="IH51" s="952"/>
      <c r="II51" s="507"/>
      <c r="IJ51" s="508" t="s">
        <v>431</v>
      </c>
      <c r="IK51" s="951" t="s">
        <v>430</v>
      </c>
      <c r="IL51" s="952"/>
      <c r="IM51" s="952"/>
      <c r="IN51" s="507"/>
      <c r="IO51" s="508" t="s">
        <v>431</v>
      </c>
      <c r="IP51" s="951" t="s">
        <v>430</v>
      </c>
      <c r="IQ51" s="952"/>
      <c r="IR51" s="952"/>
      <c r="IS51" s="507"/>
      <c r="IT51" s="508" t="s">
        <v>431</v>
      </c>
      <c r="IU51" s="951" t="s">
        <v>430</v>
      </c>
      <c r="IV51" s="952"/>
      <c r="IW51" s="952"/>
      <c r="IX51" s="507"/>
      <c r="IY51" s="508" t="s">
        <v>431</v>
      </c>
      <c r="IZ51" s="951" t="s">
        <v>430</v>
      </c>
      <c r="JA51" s="952"/>
      <c r="JB51" s="952"/>
      <c r="JC51" s="507"/>
      <c r="JD51" s="508" t="s">
        <v>431</v>
      </c>
      <c r="JE51" s="951" t="s">
        <v>430</v>
      </c>
      <c r="JF51" s="952"/>
      <c r="JG51" s="952"/>
      <c r="JH51" s="507"/>
      <c r="JI51" s="508" t="s">
        <v>431</v>
      </c>
      <c r="JJ51" s="951" t="s">
        <v>430</v>
      </c>
      <c r="JK51" s="952"/>
      <c r="JL51" s="952"/>
      <c r="JM51" s="507"/>
      <c r="JN51" s="508" t="s">
        <v>431</v>
      </c>
      <c r="JO51" s="951" t="s">
        <v>430</v>
      </c>
      <c r="JP51" s="952"/>
      <c r="JQ51" s="952"/>
      <c r="JR51" s="507"/>
      <c r="JS51" s="508" t="s">
        <v>431</v>
      </c>
      <c r="JT51" s="951" t="s">
        <v>430</v>
      </c>
      <c r="JU51" s="952"/>
      <c r="JV51" s="952"/>
      <c r="JW51" s="507"/>
      <c r="JX51" s="508" t="s">
        <v>431</v>
      </c>
      <c r="JY51" s="951" t="s">
        <v>430</v>
      </c>
      <c r="JZ51" s="952"/>
      <c r="KA51" s="952"/>
      <c r="KB51" s="507"/>
      <c r="KC51" s="508" t="s">
        <v>431</v>
      </c>
      <c r="KD51" s="951" t="s">
        <v>430</v>
      </c>
      <c r="KE51" s="952"/>
      <c r="KF51" s="952"/>
      <c r="KG51" s="507"/>
      <c r="KH51" s="508" t="s">
        <v>431</v>
      </c>
      <c r="KI51" s="951" t="s">
        <v>430</v>
      </c>
      <c r="KJ51" s="952"/>
      <c r="KK51" s="952"/>
      <c r="KL51" s="507"/>
      <c r="KM51" s="508" t="s">
        <v>431</v>
      </c>
      <c r="KN51" s="951" t="s">
        <v>430</v>
      </c>
      <c r="KO51" s="952"/>
      <c r="KP51" s="952"/>
      <c r="KQ51" s="507"/>
      <c r="KR51" s="508" t="s">
        <v>431</v>
      </c>
      <c r="KS51" s="951" t="s">
        <v>430</v>
      </c>
      <c r="KT51" s="952"/>
      <c r="KU51" s="952"/>
      <c r="KV51" s="507"/>
      <c r="KW51" s="508" t="s">
        <v>431</v>
      </c>
      <c r="KX51" s="951" t="s">
        <v>430</v>
      </c>
      <c r="KY51" s="952"/>
      <c r="KZ51" s="952"/>
      <c r="LA51" s="507"/>
      <c r="LB51" s="508" t="s">
        <v>431</v>
      </c>
      <c r="LC51" s="951" t="s">
        <v>430</v>
      </c>
      <c r="LD51" s="952"/>
      <c r="LE51" s="952"/>
      <c r="LF51" s="507"/>
      <c r="LG51" s="508" t="s">
        <v>431</v>
      </c>
      <c r="LH51" s="951" t="s">
        <v>430</v>
      </c>
      <c r="LI51" s="952"/>
      <c r="LJ51" s="952"/>
      <c r="LK51" s="507"/>
      <c r="LL51" s="508" t="s">
        <v>431</v>
      </c>
      <c r="LM51" s="951" t="s">
        <v>430</v>
      </c>
      <c r="LN51" s="952"/>
      <c r="LO51" s="952"/>
      <c r="LP51" s="507"/>
      <c r="LQ51" s="508" t="s">
        <v>431</v>
      </c>
      <c r="LR51" s="951" t="s">
        <v>430</v>
      </c>
      <c r="LS51" s="952"/>
      <c r="LT51" s="952"/>
      <c r="LU51" s="507"/>
      <c r="LV51" s="508" t="s">
        <v>431</v>
      </c>
      <c r="LW51" s="951" t="s">
        <v>430</v>
      </c>
      <c r="LX51" s="952"/>
      <c r="LY51" s="952"/>
      <c r="LZ51" s="507"/>
      <c r="MA51" s="508" t="s">
        <v>431</v>
      </c>
      <c r="MB51" s="951" t="s">
        <v>430</v>
      </c>
      <c r="MC51" s="952"/>
      <c r="MD51" s="952"/>
      <c r="ME51" s="507"/>
      <c r="MF51" s="508" t="s">
        <v>431</v>
      </c>
      <c r="MG51" s="951" t="s">
        <v>430</v>
      </c>
      <c r="MH51" s="952"/>
      <c r="MI51" s="952"/>
      <c r="MJ51" s="507"/>
      <c r="MK51" s="508" t="s">
        <v>431</v>
      </c>
      <c r="ML51" s="951" t="s">
        <v>430</v>
      </c>
      <c r="MM51" s="952"/>
      <c r="MN51" s="952"/>
      <c r="MO51" s="507"/>
      <c r="MP51" s="508" t="s">
        <v>431</v>
      </c>
      <c r="MQ51" s="951" t="s">
        <v>430</v>
      </c>
      <c r="MR51" s="952"/>
      <c r="MS51" s="952"/>
      <c r="MT51" s="507"/>
      <c r="MU51" s="508" t="s">
        <v>431</v>
      </c>
      <c r="MV51" s="951" t="s">
        <v>430</v>
      </c>
      <c r="MW51" s="952"/>
      <c r="MX51" s="952"/>
      <c r="MY51" s="507"/>
      <c r="MZ51" s="508" t="s">
        <v>431</v>
      </c>
      <c r="NA51" s="951" t="s">
        <v>430</v>
      </c>
      <c r="NB51" s="952"/>
      <c r="NC51" s="952"/>
      <c r="ND51" s="507"/>
      <c r="NE51" s="508" t="s">
        <v>431</v>
      </c>
      <c r="NF51" s="951" t="s">
        <v>430</v>
      </c>
      <c r="NG51" s="952"/>
      <c r="NH51" s="952"/>
      <c r="NI51" s="507"/>
      <c r="NJ51" s="508" t="s">
        <v>431</v>
      </c>
      <c r="NK51" s="951" t="s">
        <v>430</v>
      </c>
      <c r="NL51" s="952"/>
      <c r="NM51" s="952"/>
      <c r="NN51" s="507"/>
      <c r="NO51" s="508" t="s">
        <v>431</v>
      </c>
      <c r="NP51" s="951" t="s">
        <v>430</v>
      </c>
      <c r="NQ51" s="952"/>
      <c r="NR51" s="952"/>
      <c r="NS51" s="507"/>
      <c r="NT51" s="508" t="s">
        <v>431</v>
      </c>
      <c r="NU51" s="951" t="s">
        <v>430</v>
      </c>
      <c r="NV51" s="952"/>
      <c r="NW51" s="952"/>
      <c r="NX51" s="507"/>
      <c r="NY51" s="508" t="s">
        <v>431</v>
      </c>
      <c r="NZ51" s="951" t="s">
        <v>430</v>
      </c>
      <c r="OA51" s="952"/>
      <c r="OB51" s="952"/>
      <c r="OC51" s="507"/>
      <c r="OD51" s="508" t="s">
        <v>431</v>
      </c>
      <c r="OE51" s="951" t="s">
        <v>430</v>
      </c>
      <c r="OF51" s="952"/>
      <c r="OG51" s="952"/>
      <c r="OH51" s="507"/>
      <c r="OI51" s="508" t="s">
        <v>431</v>
      </c>
      <c r="OJ51" s="951" t="s">
        <v>430</v>
      </c>
      <c r="OK51" s="952"/>
      <c r="OL51" s="952"/>
      <c r="OM51" s="507"/>
      <c r="ON51" s="508" t="s">
        <v>431</v>
      </c>
      <c r="OO51" s="951" t="s">
        <v>430</v>
      </c>
      <c r="OP51" s="952"/>
      <c r="OQ51" s="952"/>
      <c r="OR51" s="507"/>
      <c r="OS51" s="508" t="s">
        <v>431</v>
      </c>
      <c r="OT51" s="951" t="s">
        <v>430</v>
      </c>
      <c r="OU51" s="952"/>
      <c r="OV51" s="952"/>
      <c r="OW51" s="507"/>
      <c r="OX51" s="508" t="s">
        <v>431</v>
      </c>
      <c r="OY51" s="951" t="s">
        <v>430</v>
      </c>
      <c r="OZ51" s="952"/>
      <c r="PA51" s="952"/>
      <c r="PB51" s="507"/>
      <c r="PC51" s="508" t="s">
        <v>431</v>
      </c>
      <c r="PD51" s="951" t="s">
        <v>430</v>
      </c>
      <c r="PE51" s="952"/>
      <c r="PF51" s="952"/>
      <c r="PG51" s="507"/>
      <c r="PH51" s="508" t="s">
        <v>431</v>
      </c>
      <c r="PI51" s="951" t="s">
        <v>430</v>
      </c>
      <c r="PJ51" s="952"/>
      <c r="PK51" s="952"/>
      <c r="PL51" s="507"/>
      <c r="PM51" s="508" t="s">
        <v>431</v>
      </c>
      <c r="PN51" s="951" t="s">
        <v>430</v>
      </c>
      <c r="PO51" s="952"/>
      <c r="PP51" s="952"/>
      <c r="PQ51" s="507"/>
      <c r="PR51" s="508" t="s">
        <v>431</v>
      </c>
      <c r="PS51" s="951" t="s">
        <v>430</v>
      </c>
      <c r="PT51" s="952"/>
      <c r="PU51" s="952"/>
      <c r="PV51" s="507"/>
      <c r="PW51" s="508" t="s">
        <v>431</v>
      </c>
      <c r="PX51" s="951" t="s">
        <v>430</v>
      </c>
      <c r="PY51" s="952"/>
      <c r="PZ51" s="952"/>
      <c r="QA51" s="507"/>
      <c r="QB51" s="508" t="s">
        <v>431</v>
      </c>
      <c r="QC51" s="951" t="s">
        <v>430</v>
      </c>
      <c r="QD51" s="952"/>
      <c r="QE51" s="952"/>
      <c r="QF51" s="507"/>
      <c r="QG51" s="508" t="s">
        <v>431</v>
      </c>
      <c r="QH51" s="951" t="s">
        <v>430</v>
      </c>
      <c r="QI51" s="952"/>
      <c r="QJ51" s="952"/>
      <c r="QK51" s="507"/>
      <c r="QL51" s="508" t="s">
        <v>431</v>
      </c>
      <c r="QM51" s="507"/>
    </row>
    <row r="52" spans="1:455" s="456" customFormat="1" ht="49.5" customHeight="1">
      <c r="A52" s="985" t="s">
        <v>726</v>
      </c>
      <c r="B52" s="986" t="s">
        <v>429</v>
      </c>
      <c r="C52" s="986" t="s">
        <v>429</v>
      </c>
      <c r="D52" s="987" t="s">
        <v>429</v>
      </c>
      <c r="E52" s="951" t="s">
        <v>430</v>
      </c>
      <c r="F52" s="952"/>
      <c r="G52" s="952"/>
      <c r="H52" s="507"/>
      <c r="I52" s="508" t="s">
        <v>431</v>
      </c>
      <c r="J52" s="951" t="s">
        <v>430</v>
      </c>
      <c r="K52" s="952"/>
      <c r="L52" s="952"/>
      <c r="M52" s="507"/>
      <c r="N52" s="508" t="s">
        <v>431</v>
      </c>
      <c r="O52" s="951" t="s">
        <v>430</v>
      </c>
      <c r="P52" s="952"/>
      <c r="Q52" s="952"/>
      <c r="R52" s="507"/>
      <c r="S52" s="508" t="s">
        <v>431</v>
      </c>
      <c r="T52" s="951" t="s">
        <v>430</v>
      </c>
      <c r="U52" s="952"/>
      <c r="V52" s="952"/>
      <c r="W52" s="507"/>
      <c r="X52" s="508" t="s">
        <v>431</v>
      </c>
      <c r="Y52" s="951" t="s">
        <v>430</v>
      </c>
      <c r="Z52" s="952"/>
      <c r="AA52" s="952"/>
      <c r="AB52" s="507"/>
      <c r="AC52" s="508" t="s">
        <v>431</v>
      </c>
      <c r="AD52" s="951" t="s">
        <v>430</v>
      </c>
      <c r="AE52" s="952"/>
      <c r="AF52" s="952"/>
      <c r="AG52" s="507"/>
      <c r="AH52" s="508" t="s">
        <v>431</v>
      </c>
      <c r="AI52" s="951" t="s">
        <v>430</v>
      </c>
      <c r="AJ52" s="952"/>
      <c r="AK52" s="952"/>
      <c r="AL52" s="507"/>
      <c r="AM52" s="508" t="s">
        <v>431</v>
      </c>
      <c r="AN52" s="951" t="s">
        <v>430</v>
      </c>
      <c r="AO52" s="952"/>
      <c r="AP52" s="952"/>
      <c r="AQ52" s="507"/>
      <c r="AR52" s="508" t="s">
        <v>431</v>
      </c>
      <c r="AS52" s="951" t="s">
        <v>430</v>
      </c>
      <c r="AT52" s="952"/>
      <c r="AU52" s="952"/>
      <c r="AV52" s="507"/>
      <c r="AW52" s="508" t="s">
        <v>431</v>
      </c>
      <c r="AX52" s="951" t="s">
        <v>430</v>
      </c>
      <c r="AY52" s="952"/>
      <c r="AZ52" s="952"/>
      <c r="BA52" s="507"/>
      <c r="BB52" s="508" t="s">
        <v>431</v>
      </c>
      <c r="BC52" s="951" t="s">
        <v>430</v>
      </c>
      <c r="BD52" s="952"/>
      <c r="BE52" s="952"/>
      <c r="BF52" s="507"/>
      <c r="BG52" s="508" t="s">
        <v>431</v>
      </c>
      <c r="BH52" s="951" t="s">
        <v>430</v>
      </c>
      <c r="BI52" s="952"/>
      <c r="BJ52" s="952"/>
      <c r="BK52" s="507"/>
      <c r="BL52" s="508" t="s">
        <v>431</v>
      </c>
      <c r="BM52" s="951" t="s">
        <v>430</v>
      </c>
      <c r="BN52" s="952"/>
      <c r="BO52" s="952"/>
      <c r="BP52" s="507"/>
      <c r="BQ52" s="508" t="s">
        <v>431</v>
      </c>
      <c r="BR52" s="951" t="s">
        <v>430</v>
      </c>
      <c r="BS52" s="952"/>
      <c r="BT52" s="952"/>
      <c r="BU52" s="507"/>
      <c r="BV52" s="508" t="s">
        <v>431</v>
      </c>
      <c r="BW52" s="951" t="s">
        <v>430</v>
      </c>
      <c r="BX52" s="952"/>
      <c r="BY52" s="952"/>
      <c r="BZ52" s="507"/>
      <c r="CA52" s="508" t="s">
        <v>431</v>
      </c>
      <c r="CB52" s="951" t="s">
        <v>430</v>
      </c>
      <c r="CC52" s="952"/>
      <c r="CD52" s="952"/>
      <c r="CE52" s="507"/>
      <c r="CF52" s="508" t="s">
        <v>431</v>
      </c>
      <c r="CG52" s="951" t="s">
        <v>430</v>
      </c>
      <c r="CH52" s="952"/>
      <c r="CI52" s="952"/>
      <c r="CJ52" s="507"/>
      <c r="CK52" s="508" t="s">
        <v>431</v>
      </c>
      <c r="CL52" s="951" t="s">
        <v>430</v>
      </c>
      <c r="CM52" s="952"/>
      <c r="CN52" s="952"/>
      <c r="CO52" s="507"/>
      <c r="CP52" s="508" t="s">
        <v>431</v>
      </c>
      <c r="CQ52" s="951" t="s">
        <v>430</v>
      </c>
      <c r="CR52" s="952"/>
      <c r="CS52" s="952"/>
      <c r="CT52" s="507"/>
      <c r="CU52" s="508" t="s">
        <v>431</v>
      </c>
      <c r="CV52" s="951" t="s">
        <v>430</v>
      </c>
      <c r="CW52" s="952"/>
      <c r="CX52" s="952"/>
      <c r="CY52" s="507"/>
      <c r="CZ52" s="508" t="s">
        <v>431</v>
      </c>
      <c r="DA52" s="951" t="s">
        <v>430</v>
      </c>
      <c r="DB52" s="952"/>
      <c r="DC52" s="952"/>
      <c r="DD52" s="507"/>
      <c r="DE52" s="508" t="s">
        <v>431</v>
      </c>
      <c r="DF52" s="951" t="s">
        <v>430</v>
      </c>
      <c r="DG52" s="952"/>
      <c r="DH52" s="952"/>
      <c r="DI52" s="507"/>
      <c r="DJ52" s="508" t="s">
        <v>431</v>
      </c>
      <c r="DK52" s="951" t="s">
        <v>430</v>
      </c>
      <c r="DL52" s="952"/>
      <c r="DM52" s="952"/>
      <c r="DN52" s="507"/>
      <c r="DO52" s="508" t="s">
        <v>431</v>
      </c>
      <c r="DP52" s="951" t="s">
        <v>430</v>
      </c>
      <c r="DQ52" s="952"/>
      <c r="DR52" s="952"/>
      <c r="DS52" s="507"/>
      <c r="DT52" s="508" t="s">
        <v>431</v>
      </c>
      <c r="DU52" s="951" t="s">
        <v>430</v>
      </c>
      <c r="DV52" s="952"/>
      <c r="DW52" s="952"/>
      <c r="DX52" s="507"/>
      <c r="DY52" s="508" t="s">
        <v>431</v>
      </c>
      <c r="DZ52" s="951" t="s">
        <v>430</v>
      </c>
      <c r="EA52" s="952"/>
      <c r="EB52" s="952"/>
      <c r="EC52" s="507"/>
      <c r="ED52" s="508" t="s">
        <v>431</v>
      </c>
      <c r="EE52" s="951" t="s">
        <v>430</v>
      </c>
      <c r="EF52" s="952"/>
      <c r="EG52" s="952"/>
      <c r="EH52" s="507"/>
      <c r="EI52" s="508" t="s">
        <v>431</v>
      </c>
      <c r="EJ52" s="951" t="s">
        <v>430</v>
      </c>
      <c r="EK52" s="952"/>
      <c r="EL52" s="952"/>
      <c r="EM52" s="507"/>
      <c r="EN52" s="508" t="s">
        <v>431</v>
      </c>
      <c r="EO52" s="951" t="s">
        <v>430</v>
      </c>
      <c r="EP52" s="952"/>
      <c r="EQ52" s="952"/>
      <c r="ER52" s="507"/>
      <c r="ES52" s="508" t="s">
        <v>431</v>
      </c>
      <c r="ET52" s="951" t="s">
        <v>430</v>
      </c>
      <c r="EU52" s="952"/>
      <c r="EV52" s="952"/>
      <c r="EW52" s="507"/>
      <c r="EX52" s="508" t="s">
        <v>431</v>
      </c>
      <c r="EY52" s="951" t="s">
        <v>430</v>
      </c>
      <c r="EZ52" s="952"/>
      <c r="FA52" s="952"/>
      <c r="FB52" s="507"/>
      <c r="FC52" s="508" t="s">
        <v>431</v>
      </c>
      <c r="FD52" s="951" t="s">
        <v>430</v>
      </c>
      <c r="FE52" s="952"/>
      <c r="FF52" s="952"/>
      <c r="FG52" s="507"/>
      <c r="FH52" s="508" t="s">
        <v>431</v>
      </c>
      <c r="FI52" s="951" t="s">
        <v>430</v>
      </c>
      <c r="FJ52" s="952"/>
      <c r="FK52" s="952"/>
      <c r="FL52" s="507"/>
      <c r="FM52" s="508" t="s">
        <v>431</v>
      </c>
      <c r="FN52" s="951" t="s">
        <v>430</v>
      </c>
      <c r="FO52" s="952"/>
      <c r="FP52" s="952"/>
      <c r="FQ52" s="507"/>
      <c r="FR52" s="508" t="s">
        <v>431</v>
      </c>
      <c r="FS52" s="951" t="s">
        <v>430</v>
      </c>
      <c r="FT52" s="952"/>
      <c r="FU52" s="952"/>
      <c r="FV52" s="507"/>
      <c r="FW52" s="508" t="s">
        <v>431</v>
      </c>
      <c r="FX52" s="951" t="s">
        <v>430</v>
      </c>
      <c r="FY52" s="952"/>
      <c r="FZ52" s="952"/>
      <c r="GA52" s="507"/>
      <c r="GB52" s="508" t="s">
        <v>431</v>
      </c>
      <c r="GC52" s="951" t="s">
        <v>430</v>
      </c>
      <c r="GD52" s="952"/>
      <c r="GE52" s="952"/>
      <c r="GF52" s="507"/>
      <c r="GG52" s="508" t="s">
        <v>431</v>
      </c>
      <c r="GH52" s="951" t="s">
        <v>430</v>
      </c>
      <c r="GI52" s="952"/>
      <c r="GJ52" s="952"/>
      <c r="GK52" s="507"/>
      <c r="GL52" s="508" t="s">
        <v>431</v>
      </c>
      <c r="GM52" s="951" t="s">
        <v>430</v>
      </c>
      <c r="GN52" s="952"/>
      <c r="GO52" s="952"/>
      <c r="GP52" s="507"/>
      <c r="GQ52" s="508" t="s">
        <v>431</v>
      </c>
      <c r="GR52" s="951" t="s">
        <v>430</v>
      </c>
      <c r="GS52" s="952"/>
      <c r="GT52" s="952"/>
      <c r="GU52" s="507"/>
      <c r="GV52" s="508" t="s">
        <v>431</v>
      </c>
      <c r="GW52" s="951" t="s">
        <v>430</v>
      </c>
      <c r="GX52" s="952"/>
      <c r="GY52" s="952"/>
      <c r="GZ52" s="507"/>
      <c r="HA52" s="508" t="s">
        <v>431</v>
      </c>
      <c r="HB52" s="951" t="s">
        <v>430</v>
      </c>
      <c r="HC52" s="952"/>
      <c r="HD52" s="952"/>
      <c r="HE52" s="507"/>
      <c r="HF52" s="508" t="s">
        <v>431</v>
      </c>
      <c r="HG52" s="951" t="s">
        <v>430</v>
      </c>
      <c r="HH52" s="952"/>
      <c r="HI52" s="952"/>
      <c r="HJ52" s="507"/>
      <c r="HK52" s="508" t="s">
        <v>431</v>
      </c>
      <c r="HL52" s="951" t="s">
        <v>430</v>
      </c>
      <c r="HM52" s="952"/>
      <c r="HN52" s="952"/>
      <c r="HO52" s="507"/>
      <c r="HP52" s="508" t="s">
        <v>431</v>
      </c>
      <c r="HQ52" s="951" t="s">
        <v>430</v>
      </c>
      <c r="HR52" s="952"/>
      <c r="HS52" s="952"/>
      <c r="HT52" s="507"/>
      <c r="HU52" s="508" t="s">
        <v>431</v>
      </c>
      <c r="HV52" s="951" t="s">
        <v>430</v>
      </c>
      <c r="HW52" s="952"/>
      <c r="HX52" s="952"/>
      <c r="HY52" s="507"/>
      <c r="HZ52" s="508" t="s">
        <v>431</v>
      </c>
      <c r="IA52" s="951" t="s">
        <v>430</v>
      </c>
      <c r="IB52" s="952"/>
      <c r="IC52" s="952"/>
      <c r="ID52" s="507"/>
      <c r="IE52" s="508" t="s">
        <v>431</v>
      </c>
      <c r="IF52" s="951" t="s">
        <v>430</v>
      </c>
      <c r="IG52" s="952"/>
      <c r="IH52" s="952"/>
      <c r="II52" s="507"/>
      <c r="IJ52" s="508" t="s">
        <v>431</v>
      </c>
      <c r="IK52" s="951" t="s">
        <v>430</v>
      </c>
      <c r="IL52" s="952"/>
      <c r="IM52" s="952"/>
      <c r="IN52" s="507"/>
      <c r="IO52" s="508" t="s">
        <v>431</v>
      </c>
      <c r="IP52" s="951" t="s">
        <v>430</v>
      </c>
      <c r="IQ52" s="952"/>
      <c r="IR52" s="952"/>
      <c r="IS52" s="507"/>
      <c r="IT52" s="508" t="s">
        <v>431</v>
      </c>
      <c r="IU52" s="951" t="s">
        <v>430</v>
      </c>
      <c r="IV52" s="952"/>
      <c r="IW52" s="952"/>
      <c r="IX52" s="507"/>
      <c r="IY52" s="508" t="s">
        <v>431</v>
      </c>
      <c r="IZ52" s="951" t="s">
        <v>430</v>
      </c>
      <c r="JA52" s="952"/>
      <c r="JB52" s="952"/>
      <c r="JC52" s="507"/>
      <c r="JD52" s="508" t="s">
        <v>431</v>
      </c>
      <c r="JE52" s="951" t="s">
        <v>430</v>
      </c>
      <c r="JF52" s="952"/>
      <c r="JG52" s="952"/>
      <c r="JH52" s="507"/>
      <c r="JI52" s="508" t="s">
        <v>431</v>
      </c>
      <c r="JJ52" s="951" t="s">
        <v>430</v>
      </c>
      <c r="JK52" s="952"/>
      <c r="JL52" s="952"/>
      <c r="JM52" s="507"/>
      <c r="JN52" s="508" t="s">
        <v>431</v>
      </c>
      <c r="JO52" s="951" t="s">
        <v>430</v>
      </c>
      <c r="JP52" s="952"/>
      <c r="JQ52" s="952"/>
      <c r="JR52" s="507"/>
      <c r="JS52" s="508" t="s">
        <v>431</v>
      </c>
      <c r="JT52" s="951" t="s">
        <v>430</v>
      </c>
      <c r="JU52" s="952"/>
      <c r="JV52" s="952"/>
      <c r="JW52" s="507"/>
      <c r="JX52" s="508" t="s">
        <v>431</v>
      </c>
      <c r="JY52" s="951" t="s">
        <v>430</v>
      </c>
      <c r="JZ52" s="952"/>
      <c r="KA52" s="952"/>
      <c r="KB52" s="507"/>
      <c r="KC52" s="508" t="s">
        <v>431</v>
      </c>
      <c r="KD52" s="951" t="s">
        <v>430</v>
      </c>
      <c r="KE52" s="952"/>
      <c r="KF52" s="952"/>
      <c r="KG52" s="507"/>
      <c r="KH52" s="508" t="s">
        <v>431</v>
      </c>
      <c r="KI52" s="951" t="s">
        <v>430</v>
      </c>
      <c r="KJ52" s="952"/>
      <c r="KK52" s="952"/>
      <c r="KL52" s="507"/>
      <c r="KM52" s="508" t="s">
        <v>431</v>
      </c>
      <c r="KN52" s="951" t="s">
        <v>430</v>
      </c>
      <c r="KO52" s="952"/>
      <c r="KP52" s="952"/>
      <c r="KQ52" s="507"/>
      <c r="KR52" s="508" t="s">
        <v>431</v>
      </c>
      <c r="KS52" s="951" t="s">
        <v>430</v>
      </c>
      <c r="KT52" s="952"/>
      <c r="KU52" s="952"/>
      <c r="KV52" s="507"/>
      <c r="KW52" s="508" t="s">
        <v>431</v>
      </c>
      <c r="KX52" s="951" t="s">
        <v>430</v>
      </c>
      <c r="KY52" s="952"/>
      <c r="KZ52" s="952"/>
      <c r="LA52" s="507"/>
      <c r="LB52" s="508" t="s">
        <v>431</v>
      </c>
      <c r="LC52" s="951" t="s">
        <v>430</v>
      </c>
      <c r="LD52" s="952"/>
      <c r="LE52" s="952"/>
      <c r="LF52" s="507"/>
      <c r="LG52" s="508" t="s">
        <v>431</v>
      </c>
      <c r="LH52" s="951" t="s">
        <v>430</v>
      </c>
      <c r="LI52" s="952"/>
      <c r="LJ52" s="952"/>
      <c r="LK52" s="507"/>
      <c r="LL52" s="508" t="s">
        <v>431</v>
      </c>
      <c r="LM52" s="951" t="s">
        <v>430</v>
      </c>
      <c r="LN52" s="952"/>
      <c r="LO52" s="952"/>
      <c r="LP52" s="507"/>
      <c r="LQ52" s="508" t="s">
        <v>431</v>
      </c>
      <c r="LR52" s="951" t="s">
        <v>430</v>
      </c>
      <c r="LS52" s="952"/>
      <c r="LT52" s="952"/>
      <c r="LU52" s="507"/>
      <c r="LV52" s="508" t="s">
        <v>431</v>
      </c>
      <c r="LW52" s="951" t="s">
        <v>430</v>
      </c>
      <c r="LX52" s="952"/>
      <c r="LY52" s="952"/>
      <c r="LZ52" s="507"/>
      <c r="MA52" s="508" t="s">
        <v>431</v>
      </c>
      <c r="MB52" s="951" t="s">
        <v>430</v>
      </c>
      <c r="MC52" s="952"/>
      <c r="MD52" s="952"/>
      <c r="ME52" s="507"/>
      <c r="MF52" s="508" t="s">
        <v>431</v>
      </c>
      <c r="MG52" s="951" t="s">
        <v>430</v>
      </c>
      <c r="MH52" s="952"/>
      <c r="MI52" s="952"/>
      <c r="MJ52" s="507"/>
      <c r="MK52" s="508" t="s">
        <v>431</v>
      </c>
      <c r="ML52" s="951" t="s">
        <v>430</v>
      </c>
      <c r="MM52" s="952"/>
      <c r="MN52" s="952"/>
      <c r="MO52" s="507"/>
      <c r="MP52" s="508" t="s">
        <v>431</v>
      </c>
      <c r="MQ52" s="951" t="s">
        <v>430</v>
      </c>
      <c r="MR52" s="952"/>
      <c r="MS52" s="952"/>
      <c r="MT52" s="507"/>
      <c r="MU52" s="508" t="s">
        <v>431</v>
      </c>
      <c r="MV52" s="951" t="s">
        <v>430</v>
      </c>
      <c r="MW52" s="952"/>
      <c r="MX52" s="952"/>
      <c r="MY52" s="507"/>
      <c r="MZ52" s="508" t="s">
        <v>431</v>
      </c>
      <c r="NA52" s="951" t="s">
        <v>430</v>
      </c>
      <c r="NB52" s="952"/>
      <c r="NC52" s="952"/>
      <c r="ND52" s="507"/>
      <c r="NE52" s="508" t="s">
        <v>431</v>
      </c>
      <c r="NF52" s="951" t="s">
        <v>430</v>
      </c>
      <c r="NG52" s="952"/>
      <c r="NH52" s="952"/>
      <c r="NI52" s="507"/>
      <c r="NJ52" s="508" t="s">
        <v>431</v>
      </c>
      <c r="NK52" s="951" t="s">
        <v>430</v>
      </c>
      <c r="NL52" s="952"/>
      <c r="NM52" s="952"/>
      <c r="NN52" s="507"/>
      <c r="NO52" s="508" t="s">
        <v>431</v>
      </c>
      <c r="NP52" s="951" t="s">
        <v>430</v>
      </c>
      <c r="NQ52" s="952"/>
      <c r="NR52" s="952"/>
      <c r="NS52" s="507"/>
      <c r="NT52" s="508" t="s">
        <v>431</v>
      </c>
      <c r="NU52" s="951" t="s">
        <v>430</v>
      </c>
      <c r="NV52" s="952"/>
      <c r="NW52" s="952"/>
      <c r="NX52" s="507"/>
      <c r="NY52" s="508" t="s">
        <v>431</v>
      </c>
      <c r="NZ52" s="951" t="s">
        <v>430</v>
      </c>
      <c r="OA52" s="952"/>
      <c r="OB52" s="952"/>
      <c r="OC52" s="507"/>
      <c r="OD52" s="508" t="s">
        <v>431</v>
      </c>
      <c r="OE52" s="951" t="s">
        <v>430</v>
      </c>
      <c r="OF52" s="952"/>
      <c r="OG52" s="952"/>
      <c r="OH52" s="507"/>
      <c r="OI52" s="508" t="s">
        <v>431</v>
      </c>
      <c r="OJ52" s="951" t="s">
        <v>430</v>
      </c>
      <c r="OK52" s="952"/>
      <c r="OL52" s="952"/>
      <c r="OM52" s="507"/>
      <c r="ON52" s="508" t="s">
        <v>431</v>
      </c>
      <c r="OO52" s="951" t="s">
        <v>430</v>
      </c>
      <c r="OP52" s="952"/>
      <c r="OQ52" s="952"/>
      <c r="OR52" s="507"/>
      <c r="OS52" s="508" t="s">
        <v>431</v>
      </c>
      <c r="OT52" s="951" t="s">
        <v>430</v>
      </c>
      <c r="OU52" s="952"/>
      <c r="OV52" s="952"/>
      <c r="OW52" s="507"/>
      <c r="OX52" s="508" t="s">
        <v>431</v>
      </c>
      <c r="OY52" s="951" t="s">
        <v>430</v>
      </c>
      <c r="OZ52" s="952"/>
      <c r="PA52" s="952"/>
      <c r="PB52" s="507"/>
      <c r="PC52" s="508" t="s">
        <v>431</v>
      </c>
      <c r="PD52" s="951" t="s">
        <v>430</v>
      </c>
      <c r="PE52" s="952"/>
      <c r="PF52" s="952"/>
      <c r="PG52" s="507"/>
      <c r="PH52" s="508" t="s">
        <v>431</v>
      </c>
      <c r="PI52" s="951" t="s">
        <v>430</v>
      </c>
      <c r="PJ52" s="952"/>
      <c r="PK52" s="952"/>
      <c r="PL52" s="507"/>
      <c r="PM52" s="508" t="s">
        <v>431</v>
      </c>
      <c r="PN52" s="951" t="s">
        <v>430</v>
      </c>
      <c r="PO52" s="952"/>
      <c r="PP52" s="952"/>
      <c r="PQ52" s="507"/>
      <c r="PR52" s="508" t="s">
        <v>431</v>
      </c>
      <c r="PS52" s="951" t="s">
        <v>430</v>
      </c>
      <c r="PT52" s="952"/>
      <c r="PU52" s="952"/>
      <c r="PV52" s="507"/>
      <c r="PW52" s="508" t="s">
        <v>431</v>
      </c>
      <c r="PX52" s="951" t="s">
        <v>430</v>
      </c>
      <c r="PY52" s="952"/>
      <c r="PZ52" s="952"/>
      <c r="QA52" s="507"/>
      <c r="QB52" s="508" t="s">
        <v>431</v>
      </c>
      <c r="QC52" s="951" t="s">
        <v>430</v>
      </c>
      <c r="QD52" s="952"/>
      <c r="QE52" s="952"/>
      <c r="QF52" s="507"/>
      <c r="QG52" s="508" t="s">
        <v>431</v>
      </c>
      <c r="QH52" s="951" t="s">
        <v>430</v>
      </c>
      <c r="QI52" s="952"/>
      <c r="QJ52" s="952"/>
      <c r="QK52" s="507"/>
      <c r="QL52" s="508" t="s">
        <v>431</v>
      </c>
      <c r="QM52" s="507"/>
    </row>
    <row r="53" spans="1:455" s="456" customFormat="1" ht="72.75" customHeight="1">
      <c r="A53" s="964" t="s">
        <v>727</v>
      </c>
      <c r="B53" s="965" t="s">
        <v>429</v>
      </c>
      <c r="C53" s="965" t="s">
        <v>429</v>
      </c>
      <c r="D53" s="966" t="s">
        <v>429</v>
      </c>
      <c r="E53" s="962" t="s">
        <v>430</v>
      </c>
      <c r="F53" s="963"/>
      <c r="G53" s="963"/>
      <c r="H53" s="501"/>
      <c r="I53" s="506" t="s">
        <v>431</v>
      </c>
      <c r="J53" s="962" t="s">
        <v>430</v>
      </c>
      <c r="K53" s="963"/>
      <c r="L53" s="963"/>
      <c r="M53" s="501"/>
      <c r="N53" s="506" t="s">
        <v>431</v>
      </c>
      <c r="O53" s="962" t="s">
        <v>430</v>
      </c>
      <c r="P53" s="963"/>
      <c r="Q53" s="963"/>
      <c r="R53" s="501"/>
      <c r="S53" s="506" t="s">
        <v>431</v>
      </c>
      <c r="T53" s="962" t="s">
        <v>430</v>
      </c>
      <c r="U53" s="963"/>
      <c r="V53" s="963"/>
      <c r="W53" s="501"/>
      <c r="X53" s="506" t="s">
        <v>431</v>
      </c>
      <c r="Y53" s="962" t="s">
        <v>430</v>
      </c>
      <c r="Z53" s="963"/>
      <c r="AA53" s="963"/>
      <c r="AB53" s="501"/>
      <c r="AC53" s="506" t="s">
        <v>431</v>
      </c>
      <c r="AD53" s="962" t="s">
        <v>430</v>
      </c>
      <c r="AE53" s="963"/>
      <c r="AF53" s="963"/>
      <c r="AG53" s="501"/>
      <c r="AH53" s="506" t="s">
        <v>431</v>
      </c>
      <c r="AI53" s="962" t="s">
        <v>430</v>
      </c>
      <c r="AJ53" s="963"/>
      <c r="AK53" s="963"/>
      <c r="AL53" s="501"/>
      <c r="AM53" s="506" t="s">
        <v>431</v>
      </c>
      <c r="AN53" s="962" t="s">
        <v>430</v>
      </c>
      <c r="AO53" s="963"/>
      <c r="AP53" s="963"/>
      <c r="AQ53" s="501"/>
      <c r="AR53" s="506" t="s">
        <v>431</v>
      </c>
      <c r="AS53" s="962" t="s">
        <v>430</v>
      </c>
      <c r="AT53" s="963"/>
      <c r="AU53" s="963"/>
      <c r="AV53" s="501"/>
      <c r="AW53" s="506" t="s">
        <v>431</v>
      </c>
      <c r="AX53" s="962" t="s">
        <v>430</v>
      </c>
      <c r="AY53" s="963"/>
      <c r="AZ53" s="963"/>
      <c r="BA53" s="501"/>
      <c r="BB53" s="506" t="s">
        <v>431</v>
      </c>
      <c r="BC53" s="962" t="s">
        <v>430</v>
      </c>
      <c r="BD53" s="963"/>
      <c r="BE53" s="963"/>
      <c r="BF53" s="501"/>
      <c r="BG53" s="506" t="s">
        <v>431</v>
      </c>
      <c r="BH53" s="962" t="s">
        <v>430</v>
      </c>
      <c r="BI53" s="963"/>
      <c r="BJ53" s="963"/>
      <c r="BK53" s="501"/>
      <c r="BL53" s="506" t="s">
        <v>431</v>
      </c>
      <c r="BM53" s="962" t="s">
        <v>430</v>
      </c>
      <c r="BN53" s="963"/>
      <c r="BO53" s="963"/>
      <c r="BP53" s="501"/>
      <c r="BQ53" s="506" t="s">
        <v>431</v>
      </c>
      <c r="BR53" s="962" t="s">
        <v>430</v>
      </c>
      <c r="BS53" s="963"/>
      <c r="BT53" s="963"/>
      <c r="BU53" s="501"/>
      <c r="BV53" s="506" t="s">
        <v>431</v>
      </c>
      <c r="BW53" s="962" t="s">
        <v>430</v>
      </c>
      <c r="BX53" s="963"/>
      <c r="BY53" s="963"/>
      <c r="BZ53" s="501"/>
      <c r="CA53" s="506" t="s">
        <v>431</v>
      </c>
      <c r="CB53" s="962" t="s">
        <v>430</v>
      </c>
      <c r="CC53" s="963"/>
      <c r="CD53" s="963"/>
      <c r="CE53" s="501"/>
      <c r="CF53" s="506" t="s">
        <v>431</v>
      </c>
      <c r="CG53" s="962" t="s">
        <v>430</v>
      </c>
      <c r="CH53" s="963"/>
      <c r="CI53" s="963"/>
      <c r="CJ53" s="501"/>
      <c r="CK53" s="506" t="s">
        <v>431</v>
      </c>
      <c r="CL53" s="962" t="s">
        <v>430</v>
      </c>
      <c r="CM53" s="963"/>
      <c r="CN53" s="963"/>
      <c r="CO53" s="501"/>
      <c r="CP53" s="506" t="s">
        <v>431</v>
      </c>
      <c r="CQ53" s="962" t="s">
        <v>430</v>
      </c>
      <c r="CR53" s="963"/>
      <c r="CS53" s="963"/>
      <c r="CT53" s="501"/>
      <c r="CU53" s="506" t="s">
        <v>431</v>
      </c>
      <c r="CV53" s="962" t="s">
        <v>430</v>
      </c>
      <c r="CW53" s="963"/>
      <c r="CX53" s="963"/>
      <c r="CY53" s="501"/>
      <c r="CZ53" s="506" t="s">
        <v>431</v>
      </c>
      <c r="DA53" s="962" t="s">
        <v>430</v>
      </c>
      <c r="DB53" s="963"/>
      <c r="DC53" s="963"/>
      <c r="DD53" s="501"/>
      <c r="DE53" s="506" t="s">
        <v>431</v>
      </c>
      <c r="DF53" s="962" t="s">
        <v>430</v>
      </c>
      <c r="DG53" s="963"/>
      <c r="DH53" s="963"/>
      <c r="DI53" s="501"/>
      <c r="DJ53" s="506" t="s">
        <v>431</v>
      </c>
      <c r="DK53" s="962" t="s">
        <v>430</v>
      </c>
      <c r="DL53" s="963"/>
      <c r="DM53" s="963"/>
      <c r="DN53" s="501"/>
      <c r="DO53" s="506" t="s">
        <v>431</v>
      </c>
      <c r="DP53" s="962" t="s">
        <v>430</v>
      </c>
      <c r="DQ53" s="963"/>
      <c r="DR53" s="963"/>
      <c r="DS53" s="501"/>
      <c r="DT53" s="506" t="s">
        <v>431</v>
      </c>
      <c r="DU53" s="962" t="s">
        <v>430</v>
      </c>
      <c r="DV53" s="963"/>
      <c r="DW53" s="963"/>
      <c r="DX53" s="501"/>
      <c r="DY53" s="506" t="s">
        <v>431</v>
      </c>
      <c r="DZ53" s="962" t="s">
        <v>430</v>
      </c>
      <c r="EA53" s="963"/>
      <c r="EB53" s="963"/>
      <c r="EC53" s="501"/>
      <c r="ED53" s="506" t="s">
        <v>431</v>
      </c>
      <c r="EE53" s="962" t="s">
        <v>430</v>
      </c>
      <c r="EF53" s="963"/>
      <c r="EG53" s="963"/>
      <c r="EH53" s="501"/>
      <c r="EI53" s="506" t="s">
        <v>431</v>
      </c>
      <c r="EJ53" s="962" t="s">
        <v>430</v>
      </c>
      <c r="EK53" s="963"/>
      <c r="EL53" s="963"/>
      <c r="EM53" s="501"/>
      <c r="EN53" s="506" t="s">
        <v>431</v>
      </c>
      <c r="EO53" s="962" t="s">
        <v>430</v>
      </c>
      <c r="EP53" s="963"/>
      <c r="EQ53" s="963"/>
      <c r="ER53" s="501"/>
      <c r="ES53" s="506" t="s">
        <v>431</v>
      </c>
      <c r="ET53" s="962" t="s">
        <v>430</v>
      </c>
      <c r="EU53" s="963"/>
      <c r="EV53" s="963"/>
      <c r="EW53" s="501"/>
      <c r="EX53" s="506" t="s">
        <v>431</v>
      </c>
      <c r="EY53" s="962" t="s">
        <v>430</v>
      </c>
      <c r="EZ53" s="963"/>
      <c r="FA53" s="963"/>
      <c r="FB53" s="501"/>
      <c r="FC53" s="506" t="s">
        <v>431</v>
      </c>
      <c r="FD53" s="962" t="s">
        <v>430</v>
      </c>
      <c r="FE53" s="963"/>
      <c r="FF53" s="963"/>
      <c r="FG53" s="501"/>
      <c r="FH53" s="506" t="s">
        <v>431</v>
      </c>
      <c r="FI53" s="962" t="s">
        <v>430</v>
      </c>
      <c r="FJ53" s="963"/>
      <c r="FK53" s="963"/>
      <c r="FL53" s="501"/>
      <c r="FM53" s="506" t="s">
        <v>431</v>
      </c>
      <c r="FN53" s="962" t="s">
        <v>430</v>
      </c>
      <c r="FO53" s="963"/>
      <c r="FP53" s="963"/>
      <c r="FQ53" s="501"/>
      <c r="FR53" s="506" t="s">
        <v>431</v>
      </c>
      <c r="FS53" s="962" t="s">
        <v>430</v>
      </c>
      <c r="FT53" s="963"/>
      <c r="FU53" s="963"/>
      <c r="FV53" s="501"/>
      <c r="FW53" s="506" t="s">
        <v>431</v>
      </c>
      <c r="FX53" s="962" t="s">
        <v>430</v>
      </c>
      <c r="FY53" s="963"/>
      <c r="FZ53" s="963"/>
      <c r="GA53" s="501"/>
      <c r="GB53" s="506" t="s">
        <v>431</v>
      </c>
      <c r="GC53" s="962" t="s">
        <v>430</v>
      </c>
      <c r="GD53" s="963"/>
      <c r="GE53" s="963"/>
      <c r="GF53" s="501"/>
      <c r="GG53" s="506" t="s">
        <v>431</v>
      </c>
      <c r="GH53" s="962" t="s">
        <v>430</v>
      </c>
      <c r="GI53" s="963"/>
      <c r="GJ53" s="963"/>
      <c r="GK53" s="501"/>
      <c r="GL53" s="506" t="s">
        <v>431</v>
      </c>
      <c r="GM53" s="962" t="s">
        <v>430</v>
      </c>
      <c r="GN53" s="963"/>
      <c r="GO53" s="963"/>
      <c r="GP53" s="501"/>
      <c r="GQ53" s="506" t="s">
        <v>431</v>
      </c>
      <c r="GR53" s="962" t="s">
        <v>430</v>
      </c>
      <c r="GS53" s="963"/>
      <c r="GT53" s="963"/>
      <c r="GU53" s="501"/>
      <c r="GV53" s="506" t="s">
        <v>431</v>
      </c>
      <c r="GW53" s="962" t="s">
        <v>430</v>
      </c>
      <c r="GX53" s="963"/>
      <c r="GY53" s="963"/>
      <c r="GZ53" s="501"/>
      <c r="HA53" s="506" t="s">
        <v>431</v>
      </c>
      <c r="HB53" s="962" t="s">
        <v>430</v>
      </c>
      <c r="HC53" s="963"/>
      <c r="HD53" s="963"/>
      <c r="HE53" s="501"/>
      <c r="HF53" s="506" t="s">
        <v>431</v>
      </c>
      <c r="HG53" s="962" t="s">
        <v>430</v>
      </c>
      <c r="HH53" s="963"/>
      <c r="HI53" s="963"/>
      <c r="HJ53" s="501"/>
      <c r="HK53" s="506" t="s">
        <v>431</v>
      </c>
      <c r="HL53" s="962" t="s">
        <v>430</v>
      </c>
      <c r="HM53" s="963"/>
      <c r="HN53" s="963"/>
      <c r="HO53" s="501"/>
      <c r="HP53" s="506" t="s">
        <v>431</v>
      </c>
      <c r="HQ53" s="962" t="s">
        <v>430</v>
      </c>
      <c r="HR53" s="963"/>
      <c r="HS53" s="963"/>
      <c r="HT53" s="501"/>
      <c r="HU53" s="506" t="s">
        <v>431</v>
      </c>
      <c r="HV53" s="962" t="s">
        <v>430</v>
      </c>
      <c r="HW53" s="963"/>
      <c r="HX53" s="963"/>
      <c r="HY53" s="501"/>
      <c r="HZ53" s="506" t="s">
        <v>431</v>
      </c>
      <c r="IA53" s="962" t="s">
        <v>430</v>
      </c>
      <c r="IB53" s="963"/>
      <c r="IC53" s="963"/>
      <c r="ID53" s="501"/>
      <c r="IE53" s="506" t="s">
        <v>431</v>
      </c>
      <c r="IF53" s="962" t="s">
        <v>430</v>
      </c>
      <c r="IG53" s="963"/>
      <c r="IH53" s="963"/>
      <c r="II53" s="501"/>
      <c r="IJ53" s="506" t="s">
        <v>431</v>
      </c>
      <c r="IK53" s="962" t="s">
        <v>430</v>
      </c>
      <c r="IL53" s="963"/>
      <c r="IM53" s="963"/>
      <c r="IN53" s="501"/>
      <c r="IO53" s="506" t="s">
        <v>431</v>
      </c>
      <c r="IP53" s="962" t="s">
        <v>430</v>
      </c>
      <c r="IQ53" s="963"/>
      <c r="IR53" s="963"/>
      <c r="IS53" s="501"/>
      <c r="IT53" s="506" t="s">
        <v>431</v>
      </c>
      <c r="IU53" s="962" t="s">
        <v>430</v>
      </c>
      <c r="IV53" s="963"/>
      <c r="IW53" s="963"/>
      <c r="IX53" s="501"/>
      <c r="IY53" s="506" t="s">
        <v>431</v>
      </c>
      <c r="IZ53" s="962" t="s">
        <v>430</v>
      </c>
      <c r="JA53" s="963"/>
      <c r="JB53" s="963"/>
      <c r="JC53" s="501"/>
      <c r="JD53" s="506" t="s">
        <v>431</v>
      </c>
      <c r="JE53" s="962" t="s">
        <v>430</v>
      </c>
      <c r="JF53" s="963"/>
      <c r="JG53" s="963"/>
      <c r="JH53" s="501"/>
      <c r="JI53" s="506" t="s">
        <v>431</v>
      </c>
      <c r="JJ53" s="962" t="s">
        <v>430</v>
      </c>
      <c r="JK53" s="963"/>
      <c r="JL53" s="963"/>
      <c r="JM53" s="501"/>
      <c r="JN53" s="506" t="s">
        <v>431</v>
      </c>
      <c r="JO53" s="962" t="s">
        <v>430</v>
      </c>
      <c r="JP53" s="963"/>
      <c r="JQ53" s="963"/>
      <c r="JR53" s="501"/>
      <c r="JS53" s="506" t="s">
        <v>431</v>
      </c>
      <c r="JT53" s="962" t="s">
        <v>430</v>
      </c>
      <c r="JU53" s="963"/>
      <c r="JV53" s="963"/>
      <c r="JW53" s="501"/>
      <c r="JX53" s="506" t="s">
        <v>431</v>
      </c>
      <c r="JY53" s="962" t="s">
        <v>430</v>
      </c>
      <c r="JZ53" s="963"/>
      <c r="KA53" s="963"/>
      <c r="KB53" s="501"/>
      <c r="KC53" s="506" t="s">
        <v>431</v>
      </c>
      <c r="KD53" s="962" t="s">
        <v>430</v>
      </c>
      <c r="KE53" s="963"/>
      <c r="KF53" s="963"/>
      <c r="KG53" s="501"/>
      <c r="KH53" s="506" t="s">
        <v>431</v>
      </c>
      <c r="KI53" s="962" t="s">
        <v>430</v>
      </c>
      <c r="KJ53" s="963"/>
      <c r="KK53" s="963"/>
      <c r="KL53" s="501"/>
      <c r="KM53" s="506" t="s">
        <v>431</v>
      </c>
      <c r="KN53" s="962" t="s">
        <v>430</v>
      </c>
      <c r="KO53" s="963"/>
      <c r="KP53" s="963"/>
      <c r="KQ53" s="501"/>
      <c r="KR53" s="506" t="s">
        <v>431</v>
      </c>
      <c r="KS53" s="962" t="s">
        <v>430</v>
      </c>
      <c r="KT53" s="963"/>
      <c r="KU53" s="963"/>
      <c r="KV53" s="501"/>
      <c r="KW53" s="506" t="s">
        <v>431</v>
      </c>
      <c r="KX53" s="962" t="s">
        <v>430</v>
      </c>
      <c r="KY53" s="963"/>
      <c r="KZ53" s="963"/>
      <c r="LA53" s="501"/>
      <c r="LB53" s="506" t="s">
        <v>431</v>
      </c>
      <c r="LC53" s="962" t="s">
        <v>430</v>
      </c>
      <c r="LD53" s="963"/>
      <c r="LE53" s="963"/>
      <c r="LF53" s="501"/>
      <c r="LG53" s="506" t="s">
        <v>431</v>
      </c>
      <c r="LH53" s="962" t="s">
        <v>430</v>
      </c>
      <c r="LI53" s="963"/>
      <c r="LJ53" s="963"/>
      <c r="LK53" s="501"/>
      <c r="LL53" s="506" t="s">
        <v>431</v>
      </c>
      <c r="LM53" s="962" t="s">
        <v>430</v>
      </c>
      <c r="LN53" s="963"/>
      <c r="LO53" s="963"/>
      <c r="LP53" s="501"/>
      <c r="LQ53" s="506" t="s">
        <v>431</v>
      </c>
      <c r="LR53" s="962" t="s">
        <v>430</v>
      </c>
      <c r="LS53" s="963"/>
      <c r="LT53" s="963"/>
      <c r="LU53" s="501"/>
      <c r="LV53" s="506" t="s">
        <v>431</v>
      </c>
      <c r="LW53" s="962" t="s">
        <v>430</v>
      </c>
      <c r="LX53" s="963"/>
      <c r="LY53" s="963"/>
      <c r="LZ53" s="501"/>
      <c r="MA53" s="506" t="s">
        <v>431</v>
      </c>
      <c r="MB53" s="962" t="s">
        <v>430</v>
      </c>
      <c r="MC53" s="963"/>
      <c r="MD53" s="963"/>
      <c r="ME53" s="501"/>
      <c r="MF53" s="506" t="s">
        <v>431</v>
      </c>
      <c r="MG53" s="962" t="s">
        <v>430</v>
      </c>
      <c r="MH53" s="963"/>
      <c r="MI53" s="963"/>
      <c r="MJ53" s="501"/>
      <c r="MK53" s="506" t="s">
        <v>431</v>
      </c>
      <c r="ML53" s="962" t="s">
        <v>430</v>
      </c>
      <c r="MM53" s="963"/>
      <c r="MN53" s="963"/>
      <c r="MO53" s="501"/>
      <c r="MP53" s="506" t="s">
        <v>431</v>
      </c>
      <c r="MQ53" s="962" t="s">
        <v>430</v>
      </c>
      <c r="MR53" s="963"/>
      <c r="MS53" s="963"/>
      <c r="MT53" s="501"/>
      <c r="MU53" s="506" t="s">
        <v>431</v>
      </c>
      <c r="MV53" s="962" t="s">
        <v>430</v>
      </c>
      <c r="MW53" s="963"/>
      <c r="MX53" s="963"/>
      <c r="MY53" s="501"/>
      <c r="MZ53" s="506" t="s">
        <v>431</v>
      </c>
      <c r="NA53" s="962" t="s">
        <v>430</v>
      </c>
      <c r="NB53" s="963"/>
      <c r="NC53" s="963"/>
      <c r="ND53" s="501"/>
      <c r="NE53" s="506" t="s">
        <v>431</v>
      </c>
      <c r="NF53" s="962" t="s">
        <v>430</v>
      </c>
      <c r="NG53" s="963"/>
      <c r="NH53" s="963"/>
      <c r="NI53" s="501"/>
      <c r="NJ53" s="506" t="s">
        <v>431</v>
      </c>
      <c r="NK53" s="962" t="s">
        <v>430</v>
      </c>
      <c r="NL53" s="963"/>
      <c r="NM53" s="963"/>
      <c r="NN53" s="501"/>
      <c r="NO53" s="506" t="s">
        <v>431</v>
      </c>
      <c r="NP53" s="962" t="s">
        <v>430</v>
      </c>
      <c r="NQ53" s="963"/>
      <c r="NR53" s="963"/>
      <c r="NS53" s="501"/>
      <c r="NT53" s="506" t="s">
        <v>431</v>
      </c>
      <c r="NU53" s="962" t="s">
        <v>430</v>
      </c>
      <c r="NV53" s="963"/>
      <c r="NW53" s="963"/>
      <c r="NX53" s="501"/>
      <c r="NY53" s="506" t="s">
        <v>431</v>
      </c>
      <c r="NZ53" s="962" t="s">
        <v>430</v>
      </c>
      <c r="OA53" s="963"/>
      <c r="OB53" s="963"/>
      <c r="OC53" s="501"/>
      <c r="OD53" s="506" t="s">
        <v>431</v>
      </c>
      <c r="OE53" s="962" t="s">
        <v>430</v>
      </c>
      <c r="OF53" s="963"/>
      <c r="OG53" s="963"/>
      <c r="OH53" s="501"/>
      <c r="OI53" s="506" t="s">
        <v>431</v>
      </c>
      <c r="OJ53" s="962" t="s">
        <v>430</v>
      </c>
      <c r="OK53" s="963"/>
      <c r="OL53" s="963"/>
      <c r="OM53" s="501"/>
      <c r="ON53" s="506" t="s">
        <v>431</v>
      </c>
      <c r="OO53" s="962" t="s">
        <v>430</v>
      </c>
      <c r="OP53" s="963"/>
      <c r="OQ53" s="963"/>
      <c r="OR53" s="501"/>
      <c r="OS53" s="506" t="s">
        <v>431</v>
      </c>
      <c r="OT53" s="962" t="s">
        <v>430</v>
      </c>
      <c r="OU53" s="963"/>
      <c r="OV53" s="963"/>
      <c r="OW53" s="501"/>
      <c r="OX53" s="506" t="s">
        <v>431</v>
      </c>
      <c r="OY53" s="962" t="s">
        <v>430</v>
      </c>
      <c r="OZ53" s="963"/>
      <c r="PA53" s="963"/>
      <c r="PB53" s="501"/>
      <c r="PC53" s="506" t="s">
        <v>431</v>
      </c>
      <c r="PD53" s="962" t="s">
        <v>430</v>
      </c>
      <c r="PE53" s="963"/>
      <c r="PF53" s="963"/>
      <c r="PG53" s="501"/>
      <c r="PH53" s="506" t="s">
        <v>431</v>
      </c>
      <c r="PI53" s="962" t="s">
        <v>430</v>
      </c>
      <c r="PJ53" s="963"/>
      <c r="PK53" s="963"/>
      <c r="PL53" s="501"/>
      <c r="PM53" s="506" t="s">
        <v>431</v>
      </c>
      <c r="PN53" s="962" t="s">
        <v>430</v>
      </c>
      <c r="PO53" s="963"/>
      <c r="PP53" s="963"/>
      <c r="PQ53" s="501"/>
      <c r="PR53" s="506" t="s">
        <v>431</v>
      </c>
      <c r="PS53" s="962" t="s">
        <v>430</v>
      </c>
      <c r="PT53" s="963"/>
      <c r="PU53" s="963"/>
      <c r="PV53" s="501"/>
      <c r="PW53" s="506" t="s">
        <v>431</v>
      </c>
      <c r="PX53" s="962" t="s">
        <v>430</v>
      </c>
      <c r="PY53" s="963"/>
      <c r="PZ53" s="963"/>
      <c r="QA53" s="501"/>
      <c r="QB53" s="506" t="s">
        <v>431</v>
      </c>
      <c r="QC53" s="962" t="s">
        <v>430</v>
      </c>
      <c r="QD53" s="963"/>
      <c r="QE53" s="963"/>
      <c r="QF53" s="501"/>
      <c r="QG53" s="506" t="s">
        <v>431</v>
      </c>
      <c r="QH53" s="962" t="s">
        <v>430</v>
      </c>
      <c r="QI53" s="963"/>
      <c r="QJ53" s="963"/>
      <c r="QK53" s="501"/>
      <c r="QL53" s="506" t="s">
        <v>431</v>
      </c>
      <c r="QM53" s="501"/>
    </row>
    <row r="54" spans="1:455" s="456" customFormat="1" ht="49.5" customHeight="1">
      <c r="A54" s="964" t="s">
        <v>728</v>
      </c>
      <c r="B54" s="965" t="s">
        <v>429</v>
      </c>
      <c r="C54" s="965" t="s">
        <v>429</v>
      </c>
      <c r="D54" s="966" t="s">
        <v>429</v>
      </c>
      <c r="E54" s="962" t="s">
        <v>430</v>
      </c>
      <c r="F54" s="963"/>
      <c r="G54" s="963"/>
      <c r="H54" s="501"/>
      <c r="I54" s="506" t="s">
        <v>431</v>
      </c>
      <c r="J54" s="962" t="s">
        <v>430</v>
      </c>
      <c r="K54" s="963"/>
      <c r="L54" s="963"/>
      <c r="M54" s="501"/>
      <c r="N54" s="506" t="s">
        <v>431</v>
      </c>
      <c r="O54" s="962" t="s">
        <v>430</v>
      </c>
      <c r="P54" s="963"/>
      <c r="Q54" s="963"/>
      <c r="R54" s="501"/>
      <c r="S54" s="506" t="s">
        <v>431</v>
      </c>
      <c r="T54" s="962" t="s">
        <v>430</v>
      </c>
      <c r="U54" s="963"/>
      <c r="V54" s="963"/>
      <c r="W54" s="501"/>
      <c r="X54" s="506" t="s">
        <v>431</v>
      </c>
      <c r="Y54" s="962" t="s">
        <v>430</v>
      </c>
      <c r="Z54" s="963"/>
      <c r="AA54" s="963"/>
      <c r="AB54" s="501"/>
      <c r="AC54" s="506" t="s">
        <v>431</v>
      </c>
      <c r="AD54" s="962" t="s">
        <v>430</v>
      </c>
      <c r="AE54" s="963"/>
      <c r="AF54" s="963"/>
      <c r="AG54" s="501"/>
      <c r="AH54" s="506" t="s">
        <v>431</v>
      </c>
      <c r="AI54" s="962" t="s">
        <v>430</v>
      </c>
      <c r="AJ54" s="963"/>
      <c r="AK54" s="963"/>
      <c r="AL54" s="501"/>
      <c r="AM54" s="506" t="s">
        <v>431</v>
      </c>
      <c r="AN54" s="962" t="s">
        <v>430</v>
      </c>
      <c r="AO54" s="963"/>
      <c r="AP54" s="963"/>
      <c r="AQ54" s="501"/>
      <c r="AR54" s="506" t="s">
        <v>431</v>
      </c>
      <c r="AS54" s="962" t="s">
        <v>430</v>
      </c>
      <c r="AT54" s="963"/>
      <c r="AU54" s="963"/>
      <c r="AV54" s="501"/>
      <c r="AW54" s="506" t="s">
        <v>431</v>
      </c>
      <c r="AX54" s="962" t="s">
        <v>430</v>
      </c>
      <c r="AY54" s="963"/>
      <c r="AZ54" s="963"/>
      <c r="BA54" s="501"/>
      <c r="BB54" s="506" t="s">
        <v>431</v>
      </c>
      <c r="BC54" s="962" t="s">
        <v>430</v>
      </c>
      <c r="BD54" s="963"/>
      <c r="BE54" s="963"/>
      <c r="BF54" s="501"/>
      <c r="BG54" s="506" t="s">
        <v>431</v>
      </c>
      <c r="BH54" s="962" t="s">
        <v>430</v>
      </c>
      <c r="BI54" s="963"/>
      <c r="BJ54" s="963"/>
      <c r="BK54" s="501"/>
      <c r="BL54" s="506" t="s">
        <v>431</v>
      </c>
      <c r="BM54" s="962" t="s">
        <v>430</v>
      </c>
      <c r="BN54" s="963"/>
      <c r="BO54" s="963"/>
      <c r="BP54" s="501"/>
      <c r="BQ54" s="506" t="s">
        <v>431</v>
      </c>
      <c r="BR54" s="962" t="s">
        <v>430</v>
      </c>
      <c r="BS54" s="963"/>
      <c r="BT54" s="963"/>
      <c r="BU54" s="501"/>
      <c r="BV54" s="506" t="s">
        <v>431</v>
      </c>
      <c r="BW54" s="962" t="s">
        <v>430</v>
      </c>
      <c r="BX54" s="963"/>
      <c r="BY54" s="963"/>
      <c r="BZ54" s="501"/>
      <c r="CA54" s="506" t="s">
        <v>431</v>
      </c>
      <c r="CB54" s="962" t="s">
        <v>430</v>
      </c>
      <c r="CC54" s="963"/>
      <c r="CD54" s="963"/>
      <c r="CE54" s="501"/>
      <c r="CF54" s="506" t="s">
        <v>431</v>
      </c>
      <c r="CG54" s="962" t="s">
        <v>430</v>
      </c>
      <c r="CH54" s="963"/>
      <c r="CI54" s="963"/>
      <c r="CJ54" s="501"/>
      <c r="CK54" s="506" t="s">
        <v>431</v>
      </c>
      <c r="CL54" s="962" t="s">
        <v>430</v>
      </c>
      <c r="CM54" s="963"/>
      <c r="CN54" s="963"/>
      <c r="CO54" s="501"/>
      <c r="CP54" s="506" t="s">
        <v>431</v>
      </c>
      <c r="CQ54" s="962" t="s">
        <v>430</v>
      </c>
      <c r="CR54" s="963"/>
      <c r="CS54" s="963"/>
      <c r="CT54" s="501"/>
      <c r="CU54" s="506" t="s">
        <v>431</v>
      </c>
      <c r="CV54" s="962" t="s">
        <v>430</v>
      </c>
      <c r="CW54" s="963"/>
      <c r="CX54" s="963"/>
      <c r="CY54" s="501"/>
      <c r="CZ54" s="506" t="s">
        <v>431</v>
      </c>
      <c r="DA54" s="962" t="s">
        <v>430</v>
      </c>
      <c r="DB54" s="963"/>
      <c r="DC54" s="963"/>
      <c r="DD54" s="501"/>
      <c r="DE54" s="506" t="s">
        <v>431</v>
      </c>
      <c r="DF54" s="962" t="s">
        <v>430</v>
      </c>
      <c r="DG54" s="963"/>
      <c r="DH54" s="963"/>
      <c r="DI54" s="501"/>
      <c r="DJ54" s="506" t="s">
        <v>431</v>
      </c>
      <c r="DK54" s="962" t="s">
        <v>430</v>
      </c>
      <c r="DL54" s="963"/>
      <c r="DM54" s="963"/>
      <c r="DN54" s="501"/>
      <c r="DO54" s="506" t="s">
        <v>431</v>
      </c>
      <c r="DP54" s="962" t="s">
        <v>430</v>
      </c>
      <c r="DQ54" s="963"/>
      <c r="DR54" s="963"/>
      <c r="DS54" s="501"/>
      <c r="DT54" s="506" t="s">
        <v>431</v>
      </c>
      <c r="DU54" s="962" t="s">
        <v>430</v>
      </c>
      <c r="DV54" s="963"/>
      <c r="DW54" s="963"/>
      <c r="DX54" s="501"/>
      <c r="DY54" s="506" t="s">
        <v>431</v>
      </c>
      <c r="DZ54" s="962" t="s">
        <v>430</v>
      </c>
      <c r="EA54" s="963"/>
      <c r="EB54" s="963"/>
      <c r="EC54" s="501"/>
      <c r="ED54" s="506" t="s">
        <v>431</v>
      </c>
      <c r="EE54" s="962" t="s">
        <v>430</v>
      </c>
      <c r="EF54" s="963"/>
      <c r="EG54" s="963"/>
      <c r="EH54" s="501"/>
      <c r="EI54" s="506" t="s">
        <v>431</v>
      </c>
      <c r="EJ54" s="962" t="s">
        <v>430</v>
      </c>
      <c r="EK54" s="963"/>
      <c r="EL54" s="963"/>
      <c r="EM54" s="501"/>
      <c r="EN54" s="506" t="s">
        <v>431</v>
      </c>
      <c r="EO54" s="962" t="s">
        <v>430</v>
      </c>
      <c r="EP54" s="963"/>
      <c r="EQ54" s="963"/>
      <c r="ER54" s="501"/>
      <c r="ES54" s="506" t="s">
        <v>431</v>
      </c>
      <c r="ET54" s="962" t="s">
        <v>430</v>
      </c>
      <c r="EU54" s="963"/>
      <c r="EV54" s="963"/>
      <c r="EW54" s="501"/>
      <c r="EX54" s="506" t="s">
        <v>431</v>
      </c>
      <c r="EY54" s="962" t="s">
        <v>430</v>
      </c>
      <c r="EZ54" s="963"/>
      <c r="FA54" s="963"/>
      <c r="FB54" s="501"/>
      <c r="FC54" s="506" t="s">
        <v>431</v>
      </c>
      <c r="FD54" s="962" t="s">
        <v>430</v>
      </c>
      <c r="FE54" s="963"/>
      <c r="FF54" s="963"/>
      <c r="FG54" s="501"/>
      <c r="FH54" s="506" t="s">
        <v>431</v>
      </c>
      <c r="FI54" s="962" t="s">
        <v>430</v>
      </c>
      <c r="FJ54" s="963"/>
      <c r="FK54" s="963"/>
      <c r="FL54" s="501"/>
      <c r="FM54" s="506" t="s">
        <v>431</v>
      </c>
      <c r="FN54" s="962" t="s">
        <v>430</v>
      </c>
      <c r="FO54" s="963"/>
      <c r="FP54" s="963"/>
      <c r="FQ54" s="501"/>
      <c r="FR54" s="506" t="s">
        <v>431</v>
      </c>
      <c r="FS54" s="962" t="s">
        <v>430</v>
      </c>
      <c r="FT54" s="963"/>
      <c r="FU54" s="963"/>
      <c r="FV54" s="501"/>
      <c r="FW54" s="506" t="s">
        <v>431</v>
      </c>
      <c r="FX54" s="962" t="s">
        <v>430</v>
      </c>
      <c r="FY54" s="963"/>
      <c r="FZ54" s="963"/>
      <c r="GA54" s="501"/>
      <c r="GB54" s="506" t="s">
        <v>431</v>
      </c>
      <c r="GC54" s="962" t="s">
        <v>430</v>
      </c>
      <c r="GD54" s="963"/>
      <c r="GE54" s="963"/>
      <c r="GF54" s="501"/>
      <c r="GG54" s="506" t="s">
        <v>431</v>
      </c>
      <c r="GH54" s="962" t="s">
        <v>430</v>
      </c>
      <c r="GI54" s="963"/>
      <c r="GJ54" s="963"/>
      <c r="GK54" s="501"/>
      <c r="GL54" s="506" t="s">
        <v>431</v>
      </c>
      <c r="GM54" s="962" t="s">
        <v>430</v>
      </c>
      <c r="GN54" s="963"/>
      <c r="GO54" s="963"/>
      <c r="GP54" s="501"/>
      <c r="GQ54" s="506" t="s">
        <v>431</v>
      </c>
      <c r="GR54" s="962" t="s">
        <v>430</v>
      </c>
      <c r="GS54" s="963"/>
      <c r="GT54" s="963"/>
      <c r="GU54" s="501"/>
      <c r="GV54" s="506" t="s">
        <v>431</v>
      </c>
      <c r="GW54" s="962" t="s">
        <v>430</v>
      </c>
      <c r="GX54" s="963"/>
      <c r="GY54" s="963"/>
      <c r="GZ54" s="501"/>
      <c r="HA54" s="506" t="s">
        <v>431</v>
      </c>
      <c r="HB54" s="962" t="s">
        <v>430</v>
      </c>
      <c r="HC54" s="963"/>
      <c r="HD54" s="963"/>
      <c r="HE54" s="501"/>
      <c r="HF54" s="506" t="s">
        <v>431</v>
      </c>
      <c r="HG54" s="962" t="s">
        <v>430</v>
      </c>
      <c r="HH54" s="963"/>
      <c r="HI54" s="963"/>
      <c r="HJ54" s="501"/>
      <c r="HK54" s="506" t="s">
        <v>431</v>
      </c>
      <c r="HL54" s="962" t="s">
        <v>430</v>
      </c>
      <c r="HM54" s="963"/>
      <c r="HN54" s="963"/>
      <c r="HO54" s="501"/>
      <c r="HP54" s="506" t="s">
        <v>431</v>
      </c>
      <c r="HQ54" s="962" t="s">
        <v>430</v>
      </c>
      <c r="HR54" s="963"/>
      <c r="HS54" s="963"/>
      <c r="HT54" s="501"/>
      <c r="HU54" s="506" t="s">
        <v>431</v>
      </c>
      <c r="HV54" s="962" t="s">
        <v>430</v>
      </c>
      <c r="HW54" s="963"/>
      <c r="HX54" s="963"/>
      <c r="HY54" s="501"/>
      <c r="HZ54" s="506" t="s">
        <v>431</v>
      </c>
      <c r="IA54" s="962" t="s">
        <v>430</v>
      </c>
      <c r="IB54" s="963"/>
      <c r="IC54" s="963"/>
      <c r="ID54" s="501"/>
      <c r="IE54" s="506" t="s">
        <v>431</v>
      </c>
      <c r="IF54" s="962" t="s">
        <v>430</v>
      </c>
      <c r="IG54" s="963"/>
      <c r="IH54" s="963"/>
      <c r="II54" s="501"/>
      <c r="IJ54" s="506" t="s">
        <v>431</v>
      </c>
      <c r="IK54" s="962" t="s">
        <v>430</v>
      </c>
      <c r="IL54" s="963"/>
      <c r="IM54" s="963"/>
      <c r="IN54" s="501"/>
      <c r="IO54" s="506" t="s">
        <v>431</v>
      </c>
      <c r="IP54" s="962" t="s">
        <v>430</v>
      </c>
      <c r="IQ54" s="963"/>
      <c r="IR54" s="963"/>
      <c r="IS54" s="501"/>
      <c r="IT54" s="506" t="s">
        <v>431</v>
      </c>
      <c r="IU54" s="962" t="s">
        <v>430</v>
      </c>
      <c r="IV54" s="963"/>
      <c r="IW54" s="963"/>
      <c r="IX54" s="501"/>
      <c r="IY54" s="506" t="s">
        <v>431</v>
      </c>
      <c r="IZ54" s="962" t="s">
        <v>430</v>
      </c>
      <c r="JA54" s="963"/>
      <c r="JB54" s="963"/>
      <c r="JC54" s="501"/>
      <c r="JD54" s="506" t="s">
        <v>431</v>
      </c>
      <c r="JE54" s="962" t="s">
        <v>430</v>
      </c>
      <c r="JF54" s="963"/>
      <c r="JG54" s="963"/>
      <c r="JH54" s="501"/>
      <c r="JI54" s="506" t="s">
        <v>431</v>
      </c>
      <c r="JJ54" s="962" t="s">
        <v>430</v>
      </c>
      <c r="JK54" s="963"/>
      <c r="JL54" s="963"/>
      <c r="JM54" s="501"/>
      <c r="JN54" s="506" t="s">
        <v>431</v>
      </c>
      <c r="JO54" s="962" t="s">
        <v>430</v>
      </c>
      <c r="JP54" s="963"/>
      <c r="JQ54" s="963"/>
      <c r="JR54" s="501"/>
      <c r="JS54" s="506" t="s">
        <v>431</v>
      </c>
      <c r="JT54" s="962" t="s">
        <v>430</v>
      </c>
      <c r="JU54" s="963"/>
      <c r="JV54" s="963"/>
      <c r="JW54" s="501"/>
      <c r="JX54" s="506" t="s">
        <v>431</v>
      </c>
      <c r="JY54" s="962" t="s">
        <v>430</v>
      </c>
      <c r="JZ54" s="963"/>
      <c r="KA54" s="963"/>
      <c r="KB54" s="501"/>
      <c r="KC54" s="506" t="s">
        <v>431</v>
      </c>
      <c r="KD54" s="962" t="s">
        <v>430</v>
      </c>
      <c r="KE54" s="963"/>
      <c r="KF54" s="963"/>
      <c r="KG54" s="501"/>
      <c r="KH54" s="506" t="s">
        <v>431</v>
      </c>
      <c r="KI54" s="962" t="s">
        <v>430</v>
      </c>
      <c r="KJ54" s="963"/>
      <c r="KK54" s="963"/>
      <c r="KL54" s="501"/>
      <c r="KM54" s="506" t="s">
        <v>431</v>
      </c>
      <c r="KN54" s="962" t="s">
        <v>430</v>
      </c>
      <c r="KO54" s="963"/>
      <c r="KP54" s="963"/>
      <c r="KQ54" s="501"/>
      <c r="KR54" s="506" t="s">
        <v>431</v>
      </c>
      <c r="KS54" s="962" t="s">
        <v>430</v>
      </c>
      <c r="KT54" s="963"/>
      <c r="KU54" s="963"/>
      <c r="KV54" s="501"/>
      <c r="KW54" s="506" t="s">
        <v>431</v>
      </c>
      <c r="KX54" s="962" t="s">
        <v>430</v>
      </c>
      <c r="KY54" s="963"/>
      <c r="KZ54" s="963"/>
      <c r="LA54" s="501"/>
      <c r="LB54" s="506" t="s">
        <v>431</v>
      </c>
      <c r="LC54" s="962" t="s">
        <v>430</v>
      </c>
      <c r="LD54" s="963"/>
      <c r="LE54" s="963"/>
      <c r="LF54" s="501"/>
      <c r="LG54" s="506" t="s">
        <v>431</v>
      </c>
      <c r="LH54" s="962" t="s">
        <v>430</v>
      </c>
      <c r="LI54" s="963"/>
      <c r="LJ54" s="963"/>
      <c r="LK54" s="501"/>
      <c r="LL54" s="506" t="s">
        <v>431</v>
      </c>
      <c r="LM54" s="962" t="s">
        <v>430</v>
      </c>
      <c r="LN54" s="963"/>
      <c r="LO54" s="963"/>
      <c r="LP54" s="501"/>
      <c r="LQ54" s="506" t="s">
        <v>431</v>
      </c>
      <c r="LR54" s="962" t="s">
        <v>430</v>
      </c>
      <c r="LS54" s="963"/>
      <c r="LT54" s="963"/>
      <c r="LU54" s="501"/>
      <c r="LV54" s="506" t="s">
        <v>431</v>
      </c>
      <c r="LW54" s="962" t="s">
        <v>430</v>
      </c>
      <c r="LX54" s="963"/>
      <c r="LY54" s="963"/>
      <c r="LZ54" s="501"/>
      <c r="MA54" s="506" t="s">
        <v>431</v>
      </c>
      <c r="MB54" s="962" t="s">
        <v>430</v>
      </c>
      <c r="MC54" s="963"/>
      <c r="MD54" s="963"/>
      <c r="ME54" s="501"/>
      <c r="MF54" s="506" t="s">
        <v>431</v>
      </c>
      <c r="MG54" s="962" t="s">
        <v>430</v>
      </c>
      <c r="MH54" s="963"/>
      <c r="MI54" s="963"/>
      <c r="MJ54" s="501"/>
      <c r="MK54" s="506" t="s">
        <v>431</v>
      </c>
      <c r="ML54" s="962" t="s">
        <v>430</v>
      </c>
      <c r="MM54" s="963"/>
      <c r="MN54" s="963"/>
      <c r="MO54" s="501"/>
      <c r="MP54" s="506" t="s">
        <v>431</v>
      </c>
      <c r="MQ54" s="962" t="s">
        <v>430</v>
      </c>
      <c r="MR54" s="963"/>
      <c r="MS54" s="963"/>
      <c r="MT54" s="501"/>
      <c r="MU54" s="506" t="s">
        <v>431</v>
      </c>
      <c r="MV54" s="962" t="s">
        <v>430</v>
      </c>
      <c r="MW54" s="963"/>
      <c r="MX54" s="963"/>
      <c r="MY54" s="501"/>
      <c r="MZ54" s="506" t="s">
        <v>431</v>
      </c>
      <c r="NA54" s="962" t="s">
        <v>430</v>
      </c>
      <c r="NB54" s="963"/>
      <c r="NC54" s="963"/>
      <c r="ND54" s="501"/>
      <c r="NE54" s="506" t="s">
        <v>431</v>
      </c>
      <c r="NF54" s="962" t="s">
        <v>430</v>
      </c>
      <c r="NG54" s="963"/>
      <c r="NH54" s="963"/>
      <c r="NI54" s="501"/>
      <c r="NJ54" s="506" t="s">
        <v>431</v>
      </c>
      <c r="NK54" s="962" t="s">
        <v>430</v>
      </c>
      <c r="NL54" s="963"/>
      <c r="NM54" s="963"/>
      <c r="NN54" s="501"/>
      <c r="NO54" s="506" t="s">
        <v>431</v>
      </c>
      <c r="NP54" s="962" t="s">
        <v>430</v>
      </c>
      <c r="NQ54" s="963"/>
      <c r="NR54" s="963"/>
      <c r="NS54" s="501"/>
      <c r="NT54" s="506" t="s">
        <v>431</v>
      </c>
      <c r="NU54" s="962" t="s">
        <v>430</v>
      </c>
      <c r="NV54" s="963"/>
      <c r="NW54" s="963"/>
      <c r="NX54" s="501"/>
      <c r="NY54" s="506" t="s">
        <v>431</v>
      </c>
      <c r="NZ54" s="962" t="s">
        <v>430</v>
      </c>
      <c r="OA54" s="963"/>
      <c r="OB54" s="963"/>
      <c r="OC54" s="501"/>
      <c r="OD54" s="506" t="s">
        <v>431</v>
      </c>
      <c r="OE54" s="962" t="s">
        <v>430</v>
      </c>
      <c r="OF54" s="963"/>
      <c r="OG54" s="963"/>
      <c r="OH54" s="501"/>
      <c r="OI54" s="506" t="s">
        <v>431</v>
      </c>
      <c r="OJ54" s="962" t="s">
        <v>430</v>
      </c>
      <c r="OK54" s="963"/>
      <c r="OL54" s="963"/>
      <c r="OM54" s="501"/>
      <c r="ON54" s="506" t="s">
        <v>431</v>
      </c>
      <c r="OO54" s="962" t="s">
        <v>430</v>
      </c>
      <c r="OP54" s="963"/>
      <c r="OQ54" s="963"/>
      <c r="OR54" s="501"/>
      <c r="OS54" s="506" t="s">
        <v>431</v>
      </c>
      <c r="OT54" s="962" t="s">
        <v>430</v>
      </c>
      <c r="OU54" s="963"/>
      <c r="OV54" s="963"/>
      <c r="OW54" s="501"/>
      <c r="OX54" s="506" t="s">
        <v>431</v>
      </c>
      <c r="OY54" s="962" t="s">
        <v>430</v>
      </c>
      <c r="OZ54" s="963"/>
      <c r="PA54" s="963"/>
      <c r="PB54" s="501"/>
      <c r="PC54" s="506" t="s">
        <v>431</v>
      </c>
      <c r="PD54" s="962" t="s">
        <v>430</v>
      </c>
      <c r="PE54" s="963"/>
      <c r="PF54" s="963"/>
      <c r="PG54" s="501"/>
      <c r="PH54" s="506" t="s">
        <v>431</v>
      </c>
      <c r="PI54" s="962" t="s">
        <v>430</v>
      </c>
      <c r="PJ54" s="963"/>
      <c r="PK54" s="963"/>
      <c r="PL54" s="501"/>
      <c r="PM54" s="506" t="s">
        <v>431</v>
      </c>
      <c r="PN54" s="962" t="s">
        <v>430</v>
      </c>
      <c r="PO54" s="963"/>
      <c r="PP54" s="963"/>
      <c r="PQ54" s="501"/>
      <c r="PR54" s="506" t="s">
        <v>431</v>
      </c>
      <c r="PS54" s="962" t="s">
        <v>430</v>
      </c>
      <c r="PT54" s="963"/>
      <c r="PU54" s="963"/>
      <c r="PV54" s="501"/>
      <c r="PW54" s="506" t="s">
        <v>431</v>
      </c>
      <c r="PX54" s="962" t="s">
        <v>430</v>
      </c>
      <c r="PY54" s="963"/>
      <c r="PZ54" s="963"/>
      <c r="QA54" s="501"/>
      <c r="QB54" s="506" t="s">
        <v>431</v>
      </c>
      <c r="QC54" s="962" t="s">
        <v>430</v>
      </c>
      <c r="QD54" s="963"/>
      <c r="QE54" s="963"/>
      <c r="QF54" s="501"/>
      <c r="QG54" s="506" t="s">
        <v>431</v>
      </c>
      <c r="QH54" s="962" t="s">
        <v>430</v>
      </c>
      <c r="QI54" s="963"/>
      <c r="QJ54" s="963"/>
      <c r="QK54" s="501"/>
      <c r="QL54" s="506" t="s">
        <v>431</v>
      </c>
      <c r="QM54" s="501"/>
    </row>
    <row r="55" spans="1:455" s="456" customFormat="1" ht="49.5" customHeight="1">
      <c r="A55" s="964" t="s">
        <v>737</v>
      </c>
      <c r="B55" s="965" t="s">
        <v>429</v>
      </c>
      <c r="C55" s="965" t="s">
        <v>429</v>
      </c>
      <c r="D55" s="966" t="s">
        <v>429</v>
      </c>
      <c r="E55" s="962" t="s">
        <v>430</v>
      </c>
      <c r="F55" s="963"/>
      <c r="G55" s="963"/>
      <c r="H55" s="501"/>
      <c r="I55" s="506" t="s">
        <v>431</v>
      </c>
      <c r="J55" s="962" t="s">
        <v>430</v>
      </c>
      <c r="K55" s="963"/>
      <c r="L55" s="963"/>
      <c r="M55" s="501"/>
      <c r="N55" s="506" t="s">
        <v>431</v>
      </c>
      <c r="O55" s="962" t="s">
        <v>430</v>
      </c>
      <c r="P55" s="963"/>
      <c r="Q55" s="963"/>
      <c r="R55" s="501"/>
      <c r="S55" s="506" t="s">
        <v>431</v>
      </c>
      <c r="T55" s="962" t="s">
        <v>430</v>
      </c>
      <c r="U55" s="963"/>
      <c r="V55" s="963"/>
      <c r="W55" s="501"/>
      <c r="X55" s="506" t="s">
        <v>431</v>
      </c>
      <c r="Y55" s="962" t="s">
        <v>430</v>
      </c>
      <c r="Z55" s="963"/>
      <c r="AA55" s="963"/>
      <c r="AB55" s="501"/>
      <c r="AC55" s="506" t="s">
        <v>431</v>
      </c>
      <c r="AD55" s="962" t="s">
        <v>430</v>
      </c>
      <c r="AE55" s="963"/>
      <c r="AF55" s="963"/>
      <c r="AG55" s="501"/>
      <c r="AH55" s="506" t="s">
        <v>431</v>
      </c>
      <c r="AI55" s="962" t="s">
        <v>430</v>
      </c>
      <c r="AJ55" s="963"/>
      <c r="AK55" s="963"/>
      <c r="AL55" s="501"/>
      <c r="AM55" s="506" t="s">
        <v>431</v>
      </c>
      <c r="AN55" s="962" t="s">
        <v>430</v>
      </c>
      <c r="AO55" s="963"/>
      <c r="AP55" s="963"/>
      <c r="AQ55" s="501"/>
      <c r="AR55" s="506" t="s">
        <v>431</v>
      </c>
      <c r="AS55" s="962" t="s">
        <v>430</v>
      </c>
      <c r="AT55" s="963"/>
      <c r="AU55" s="963"/>
      <c r="AV55" s="501"/>
      <c r="AW55" s="506" t="s">
        <v>431</v>
      </c>
      <c r="AX55" s="962" t="s">
        <v>430</v>
      </c>
      <c r="AY55" s="963"/>
      <c r="AZ55" s="963"/>
      <c r="BA55" s="501"/>
      <c r="BB55" s="506" t="s">
        <v>431</v>
      </c>
      <c r="BC55" s="962" t="s">
        <v>430</v>
      </c>
      <c r="BD55" s="963"/>
      <c r="BE55" s="963"/>
      <c r="BF55" s="501"/>
      <c r="BG55" s="506" t="s">
        <v>431</v>
      </c>
      <c r="BH55" s="962" t="s">
        <v>430</v>
      </c>
      <c r="BI55" s="963"/>
      <c r="BJ55" s="963"/>
      <c r="BK55" s="501"/>
      <c r="BL55" s="506" t="s">
        <v>431</v>
      </c>
      <c r="BM55" s="962" t="s">
        <v>430</v>
      </c>
      <c r="BN55" s="963"/>
      <c r="BO55" s="963"/>
      <c r="BP55" s="501"/>
      <c r="BQ55" s="506" t="s">
        <v>431</v>
      </c>
      <c r="BR55" s="962" t="s">
        <v>430</v>
      </c>
      <c r="BS55" s="963"/>
      <c r="BT55" s="963"/>
      <c r="BU55" s="501"/>
      <c r="BV55" s="506" t="s">
        <v>431</v>
      </c>
      <c r="BW55" s="962" t="s">
        <v>430</v>
      </c>
      <c r="BX55" s="963"/>
      <c r="BY55" s="963"/>
      <c r="BZ55" s="501"/>
      <c r="CA55" s="506" t="s">
        <v>431</v>
      </c>
      <c r="CB55" s="962" t="s">
        <v>430</v>
      </c>
      <c r="CC55" s="963"/>
      <c r="CD55" s="963"/>
      <c r="CE55" s="501"/>
      <c r="CF55" s="506" t="s">
        <v>431</v>
      </c>
      <c r="CG55" s="962" t="s">
        <v>430</v>
      </c>
      <c r="CH55" s="963"/>
      <c r="CI55" s="963"/>
      <c r="CJ55" s="501"/>
      <c r="CK55" s="506" t="s">
        <v>431</v>
      </c>
      <c r="CL55" s="962" t="s">
        <v>430</v>
      </c>
      <c r="CM55" s="963"/>
      <c r="CN55" s="963"/>
      <c r="CO55" s="501"/>
      <c r="CP55" s="506" t="s">
        <v>431</v>
      </c>
      <c r="CQ55" s="962" t="s">
        <v>430</v>
      </c>
      <c r="CR55" s="963"/>
      <c r="CS55" s="963"/>
      <c r="CT55" s="501"/>
      <c r="CU55" s="506" t="s">
        <v>431</v>
      </c>
      <c r="CV55" s="962" t="s">
        <v>430</v>
      </c>
      <c r="CW55" s="963"/>
      <c r="CX55" s="963"/>
      <c r="CY55" s="501"/>
      <c r="CZ55" s="506" t="s">
        <v>431</v>
      </c>
      <c r="DA55" s="962" t="s">
        <v>430</v>
      </c>
      <c r="DB55" s="963"/>
      <c r="DC55" s="963"/>
      <c r="DD55" s="501"/>
      <c r="DE55" s="506" t="s">
        <v>431</v>
      </c>
      <c r="DF55" s="962" t="s">
        <v>430</v>
      </c>
      <c r="DG55" s="963"/>
      <c r="DH55" s="963"/>
      <c r="DI55" s="501"/>
      <c r="DJ55" s="506" t="s">
        <v>431</v>
      </c>
      <c r="DK55" s="962" t="s">
        <v>430</v>
      </c>
      <c r="DL55" s="963"/>
      <c r="DM55" s="963"/>
      <c r="DN55" s="501"/>
      <c r="DO55" s="506" t="s">
        <v>431</v>
      </c>
      <c r="DP55" s="962" t="s">
        <v>430</v>
      </c>
      <c r="DQ55" s="963"/>
      <c r="DR55" s="963"/>
      <c r="DS55" s="501"/>
      <c r="DT55" s="506" t="s">
        <v>431</v>
      </c>
      <c r="DU55" s="962" t="s">
        <v>430</v>
      </c>
      <c r="DV55" s="963"/>
      <c r="DW55" s="963"/>
      <c r="DX55" s="501"/>
      <c r="DY55" s="506" t="s">
        <v>431</v>
      </c>
      <c r="DZ55" s="962" t="s">
        <v>430</v>
      </c>
      <c r="EA55" s="963"/>
      <c r="EB55" s="963"/>
      <c r="EC55" s="501"/>
      <c r="ED55" s="506" t="s">
        <v>431</v>
      </c>
      <c r="EE55" s="962" t="s">
        <v>430</v>
      </c>
      <c r="EF55" s="963"/>
      <c r="EG55" s="963"/>
      <c r="EH55" s="501"/>
      <c r="EI55" s="506" t="s">
        <v>431</v>
      </c>
      <c r="EJ55" s="962" t="s">
        <v>430</v>
      </c>
      <c r="EK55" s="963"/>
      <c r="EL55" s="963"/>
      <c r="EM55" s="501"/>
      <c r="EN55" s="506" t="s">
        <v>431</v>
      </c>
      <c r="EO55" s="962" t="s">
        <v>430</v>
      </c>
      <c r="EP55" s="963"/>
      <c r="EQ55" s="963"/>
      <c r="ER55" s="501"/>
      <c r="ES55" s="506" t="s">
        <v>431</v>
      </c>
      <c r="ET55" s="962" t="s">
        <v>430</v>
      </c>
      <c r="EU55" s="963"/>
      <c r="EV55" s="963"/>
      <c r="EW55" s="501"/>
      <c r="EX55" s="506" t="s">
        <v>431</v>
      </c>
      <c r="EY55" s="962" t="s">
        <v>430</v>
      </c>
      <c r="EZ55" s="963"/>
      <c r="FA55" s="963"/>
      <c r="FB55" s="501"/>
      <c r="FC55" s="506" t="s">
        <v>431</v>
      </c>
      <c r="FD55" s="962" t="s">
        <v>430</v>
      </c>
      <c r="FE55" s="963"/>
      <c r="FF55" s="963"/>
      <c r="FG55" s="501"/>
      <c r="FH55" s="506" t="s">
        <v>431</v>
      </c>
      <c r="FI55" s="962" t="s">
        <v>430</v>
      </c>
      <c r="FJ55" s="963"/>
      <c r="FK55" s="963"/>
      <c r="FL55" s="501"/>
      <c r="FM55" s="506" t="s">
        <v>431</v>
      </c>
      <c r="FN55" s="962" t="s">
        <v>430</v>
      </c>
      <c r="FO55" s="963"/>
      <c r="FP55" s="963"/>
      <c r="FQ55" s="501"/>
      <c r="FR55" s="506" t="s">
        <v>431</v>
      </c>
      <c r="FS55" s="962" t="s">
        <v>430</v>
      </c>
      <c r="FT55" s="963"/>
      <c r="FU55" s="963"/>
      <c r="FV55" s="501"/>
      <c r="FW55" s="506" t="s">
        <v>431</v>
      </c>
      <c r="FX55" s="962" t="s">
        <v>430</v>
      </c>
      <c r="FY55" s="963"/>
      <c r="FZ55" s="963"/>
      <c r="GA55" s="501"/>
      <c r="GB55" s="506" t="s">
        <v>431</v>
      </c>
      <c r="GC55" s="962" t="s">
        <v>430</v>
      </c>
      <c r="GD55" s="963"/>
      <c r="GE55" s="963"/>
      <c r="GF55" s="501"/>
      <c r="GG55" s="506" t="s">
        <v>431</v>
      </c>
      <c r="GH55" s="962" t="s">
        <v>430</v>
      </c>
      <c r="GI55" s="963"/>
      <c r="GJ55" s="963"/>
      <c r="GK55" s="501"/>
      <c r="GL55" s="506" t="s">
        <v>431</v>
      </c>
      <c r="GM55" s="962" t="s">
        <v>430</v>
      </c>
      <c r="GN55" s="963"/>
      <c r="GO55" s="963"/>
      <c r="GP55" s="501"/>
      <c r="GQ55" s="506" t="s">
        <v>431</v>
      </c>
      <c r="GR55" s="962" t="s">
        <v>430</v>
      </c>
      <c r="GS55" s="963"/>
      <c r="GT55" s="963"/>
      <c r="GU55" s="501"/>
      <c r="GV55" s="506" t="s">
        <v>431</v>
      </c>
      <c r="GW55" s="962" t="s">
        <v>430</v>
      </c>
      <c r="GX55" s="963"/>
      <c r="GY55" s="963"/>
      <c r="GZ55" s="501"/>
      <c r="HA55" s="506" t="s">
        <v>431</v>
      </c>
      <c r="HB55" s="962" t="s">
        <v>430</v>
      </c>
      <c r="HC55" s="963"/>
      <c r="HD55" s="963"/>
      <c r="HE55" s="501"/>
      <c r="HF55" s="506" t="s">
        <v>431</v>
      </c>
      <c r="HG55" s="962" t="s">
        <v>430</v>
      </c>
      <c r="HH55" s="963"/>
      <c r="HI55" s="963"/>
      <c r="HJ55" s="501"/>
      <c r="HK55" s="506" t="s">
        <v>431</v>
      </c>
      <c r="HL55" s="962" t="s">
        <v>430</v>
      </c>
      <c r="HM55" s="963"/>
      <c r="HN55" s="963"/>
      <c r="HO55" s="501"/>
      <c r="HP55" s="506" t="s">
        <v>431</v>
      </c>
      <c r="HQ55" s="962" t="s">
        <v>430</v>
      </c>
      <c r="HR55" s="963"/>
      <c r="HS55" s="963"/>
      <c r="HT55" s="501"/>
      <c r="HU55" s="506" t="s">
        <v>431</v>
      </c>
      <c r="HV55" s="962" t="s">
        <v>430</v>
      </c>
      <c r="HW55" s="963"/>
      <c r="HX55" s="963"/>
      <c r="HY55" s="501"/>
      <c r="HZ55" s="506" t="s">
        <v>431</v>
      </c>
      <c r="IA55" s="962" t="s">
        <v>430</v>
      </c>
      <c r="IB55" s="963"/>
      <c r="IC55" s="963"/>
      <c r="ID55" s="501"/>
      <c r="IE55" s="506" t="s">
        <v>431</v>
      </c>
      <c r="IF55" s="962" t="s">
        <v>430</v>
      </c>
      <c r="IG55" s="963"/>
      <c r="IH55" s="963"/>
      <c r="II55" s="501"/>
      <c r="IJ55" s="506" t="s">
        <v>431</v>
      </c>
      <c r="IK55" s="962" t="s">
        <v>430</v>
      </c>
      <c r="IL55" s="963"/>
      <c r="IM55" s="963"/>
      <c r="IN55" s="501"/>
      <c r="IO55" s="506" t="s">
        <v>431</v>
      </c>
      <c r="IP55" s="962" t="s">
        <v>430</v>
      </c>
      <c r="IQ55" s="963"/>
      <c r="IR55" s="963"/>
      <c r="IS55" s="501"/>
      <c r="IT55" s="506" t="s">
        <v>431</v>
      </c>
      <c r="IU55" s="962" t="s">
        <v>430</v>
      </c>
      <c r="IV55" s="963"/>
      <c r="IW55" s="963"/>
      <c r="IX55" s="501"/>
      <c r="IY55" s="506" t="s">
        <v>431</v>
      </c>
      <c r="IZ55" s="962" t="s">
        <v>430</v>
      </c>
      <c r="JA55" s="963"/>
      <c r="JB55" s="963"/>
      <c r="JC55" s="501"/>
      <c r="JD55" s="506" t="s">
        <v>431</v>
      </c>
      <c r="JE55" s="962" t="s">
        <v>430</v>
      </c>
      <c r="JF55" s="963"/>
      <c r="JG55" s="963"/>
      <c r="JH55" s="501"/>
      <c r="JI55" s="506" t="s">
        <v>431</v>
      </c>
      <c r="JJ55" s="962" t="s">
        <v>430</v>
      </c>
      <c r="JK55" s="963"/>
      <c r="JL55" s="963"/>
      <c r="JM55" s="501"/>
      <c r="JN55" s="506" t="s">
        <v>431</v>
      </c>
      <c r="JO55" s="962" t="s">
        <v>430</v>
      </c>
      <c r="JP55" s="963"/>
      <c r="JQ55" s="963"/>
      <c r="JR55" s="501"/>
      <c r="JS55" s="506" t="s">
        <v>431</v>
      </c>
      <c r="JT55" s="962" t="s">
        <v>430</v>
      </c>
      <c r="JU55" s="963"/>
      <c r="JV55" s="963"/>
      <c r="JW55" s="501"/>
      <c r="JX55" s="506" t="s">
        <v>431</v>
      </c>
      <c r="JY55" s="962" t="s">
        <v>430</v>
      </c>
      <c r="JZ55" s="963"/>
      <c r="KA55" s="963"/>
      <c r="KB55" s="501"/>
      <c r="KC55" s="506" t="s">
        <v>431</v>
      </c>
      <c r="KD55" s="962" t="s">
        <v>430</v>
      </c>
      <c r="KE55" s="963"/>
      <c r="KF55" s="963"/>
      <c r="KG55" s="501"/>
      <c r="KH55" s="506" t="s">
        <v>431</v>
      </c>
      <c r="KI55" s="962" t="s">
        <v>430</v>
      </c>
      <c r="KJ55" s="963"/>
      <c r="KK55" s="963"/>
      <c r="KL55" s="501"/>
      <c r="KM55" s="506" t="s">
        <v>431</v>
      </c>
      <c r="KN55" s="962" t="s">
        <v>430</v>
      </c>
      <c r="KO55" s="963"/>
      <c r="KP55" s="963"/>
      <c r="KQ55" s="501"/>
      <c r="KR55" s="506" t="s">
        <v>431</v>
      </c>
      <c r="KS55" s="962" t="s">
        <v>430</v>
      </c>
      <c r="KT55" s="963"/>
      <c r="KU55" s="963"/>
      <c r="KV55" s="501"/>
      <c r="KW55" s="506" t="s">
        <v>431</v>
      </c>
      <c r="KX55" s="962" t="s">
        <v>430</v>
      </c>
      <c r="KY55" s="963"/>
      <c r="KZ55" s="963"/>
      <c r="LA55" s="501"/>
      <c r="LB55" s="506" t="s">
        <v>431</v>
      </c>
      <c r="LC55" s="962" t="s">
        <v>430</v>
      </c>
      <c r="LD55" s="963"/>
      <c r="LE55" s="963"/>
      <c r="LF55" s="501"/>
      <c r="LG55" s="506" t="s">
        <v>431</v>
      </c>
      <c r="LH55" s="962" t="s">
        <v>430</v>
      </c>
      <c r="LI55" s="963"/>
      <c r="LJ55" s="963"/>
      <c r="LK55" s="501"/>
      <c r="LL55" s="506" t="s">
        <v>431</v>
      </c>
      <c r="LM55" s="962" t="s">
        <v>430</v>
      </c>
      <c r="LN55" s="963"/>
      <c r="LO55" s="963"/>
      <c r="LP55" s="501"/>
      <c r="LQ55" s="506" t="s">
        <v>431</v>
      </c>
      <c r="LR55" s="962" t="s">
        <v>430</v>
      </c>
      <c r="LS55" s="963"/>
      <c r="LT55" s="963"/>
      <c r="LU55" s="501"/>
      <c r="LV55" s="506" t="s">
        <v>431</v>
      </c>
      <c r="LW55" s="962" t="s">
        <v>430</v>
      </c>
      <c r="LX55" s="963"/>
      <c r="LY55" s="963"/>
      <c r="LZ55" s="501"/>
      <c r="MA55" s="506" t="s">
        <v>431</v>
      </c>
      <c r="MB55" s="962" t="s">
        <v>430</v>
      </c>
      <c r="MC55" s="963"/>
      <c r="MD55" s="963"/>
      <c r="ME55" s="501"/>
      <c r="MF55" s="506" t="s">
        <v>431</v>
      </c>
      <c r="MG55" s="962" t="s">
        <v>430</v>
      </c>
      <c r="MH55" s="963"/>
      <c r="MI55" s="963"/>
      <c r="MJ55" s="501"/>
      <c r="MK55" s="506" t="s">
        <v>431</v>
      </c>
      <c r="ML55" s="962" t="s">
        <v>430</v>
      </c>
      <c r="MM55" s="963"/>
      <c r="MN55" s="963"/>
      <c r="MO55" s="501"/>
      <c r="MP55" s="506" t="s">
        <v>431</v>
      </c>
      <c r="MQ55" s="962" t="s">
        <v>430</v>
      </c>
      <c r="MR55" s="963"/>
      <c r="MS55" s="963"/>
      <c r="MT55" s="501"/>
      <c r="MU55" s="506" t="s">
        <v>431</v>
      </c>
      <c r="MV55" s="962" t="s">
        <v>430</v>
      </c>
      <c r="MW55" s="963"/>
      <c r="MX55" s="963"/>
      <c r="MY55" s="501"/>
      <c r="MZ55" s="506" t="s">
        <v>431</v>
      </c>
      <c r="NA55" s="962" t="s">
        <v>430</v>
      </c>
      <c r="NB55" s="963"/>
      <c r="NC55" s="963"/>
      <c r="ND55" s="501"/>
      <c r="NE55" s="506" t="s">
        <v>431</v>
      </c>
      <c r="NF55" s="962" t="s">
        <v>430</v>
      </c>
      <c r="NG55" s="963"/>
      <c r="NH55" s="963"/>
      <c r="NI55" s="501"/>
      <c r="NJ55" s="506" t="s">
        <v>431</v>
      </c>
      <c r="NK55" s="962" t="s">
        <v>430</v>
      </c>
      <c r="NL55" s="963"/>
      <c r="NM55" s="963"/>
      <c r="NN55" s="501"/>
      <c r="NO55" s="506" t="s">
        <v>431</v>
      </c>
      <c r="NP55" s="962" t="s">
        <v>430</v>
      </c>
      <c r="NQ55" s="963"/>
      <c r="NR55" s="963"/>
      <c r="NS55" s="501"/>
      <c r="NT55" s="506" t="s">
        <v>431</v>
      </c>
      <c r="NU55" s="962" t="s">
        <v>430</v>
      </c>
      <c r="NV55" s="963"/>
      <c r="NW55" s="963"/>
      <c r="NX55" s="501"/>
      <c r="NY55" s="506" t="s">
        <v>431</v>
      </c>
      <c r="NZ55" s="962" t="s">
        <v>430</v>
      </c>
      <c r="OA55" s="963"/>
      <c r="OB55" s="963"/>
      <c r="OC55" s="501"/>
      <c r="OD55" s="506" t="s">
        <v>431</v>
      </c>
      <c r="OE55" s="962" t="s">
        <v>430</v>
      </c>
      <c r="OF55" s="963"/>
      <c r="OG55" s="963"/>
      <c r="OH55" s="501"/>
      <c r="OI55" s="506" t="s">
        <v>431</v>
      </c>
      <c r="OJ55" s="962" t="s">
        <v>430</v>
      </c>
      <c r="OK55" s="963"/>
      <c r="OL55" s="963"/>
      <c r="OM55" s="501"/>
      <c r="ON55" s="506" t="s">
        <v>431</v>
      </c>
      <c r="OO55" s="962" t="s">
        <v>430</v>
      </c>
      <c r="OP55" s="963"/>
      <c r="OQ55" s="963"/>
      <c r="OR55" s="501"/>
      <c r="OS55" s="506" t="s">
        <v>431</v>
      </c>
      <c r="OT55" s="962" t="s">
        <v>430</v>
      </c>
      <c r="OU55" s="963"/>
      <c r="OV55" s="963"/>
      <c r="OW55" s="501"/>
      <c r="OX55" s="506" t="s">
        <v>431</v>
      </c>
      <c r="OY55" s="962" t="s">
        <v>430</v>
      </c>
      <c r="OZ55" s="963"/>
      <c r="PA55" s="963"/>
      <c r="PB55" s="501"/>
      <c r="PC55" s="506" t="s">
        <v>431</v>
      </c>
      <c r="PD55" s="962" t="s">
        <v>430</v>
      </c>
      <c r="PE55" s="963"/>
      <c r="PF55" s="963"/>
      <c r="PG55" s="501"/>
      <c r="PH55" s="506" t="s">
        <v>431</v>
      </c>
      <c r="PI55" s="962" t="s">
        <v>430</v>
      </c>
      <c r="PJ55" s="963"/>
      <c r="PK55" s="963"/>
      <c r="PL55" s="501"/>
      <c r="PM55" s="506" t="s">
        <v>431</v>
      </c>
      <c r="PN55" s="962" t="s">
        <v>430</v>
      </c>
      <c r="PO55" s="963"/>
      <c r="PP55" s="963"/>
      <c r="PQ55" s="501"/>
      <c r="PR55" s="506" t="s">
        <v>431</v>
      </c>
      <c r="PS55" s="962" t="s">
        <v>430</v>
      </c>
      <c r="PT55" s="963"/>
      <c r="PU55" s="963"/>
      <c r="PV55" s="501"/>
      <c r="PW55" s="506" t="s">
        <v>431</v>
      </c>
      <c r="PX55" s="962" t="s">
        <v>430</v>
      </c>
      <c r="PY55" s="963"/>
      <c r="PZ55" s="963"/>
      <c r="QA55" s="501"/>
      <c r="QB55" s="506" t="s">
        <v>431</v>
      </c>
      <c r="QC55" s="962" t="s">
        <v>430</v>
      </c>
      <c r="QD55" s="963"/>
      <c r="QE55" s="963"/>
      <c r="QF55" s="501"/>
      <c r="QG55" s="506" t="s">
        <v>431</v>
      </c>
      <c r="QH55" s="962" t="s">
        <v>430</v>
      </c>
      <c r="QI55" s="963"/>
      <c r="QJ55" s="963"/>
      <c r="QK55" s="501"/>
      <c r="QL55" s="506" t="s">
        <v>431</v>
      </c>
      <c r="QM55" s="501"/>
    </row>
    <row r="56" spans="1:455" s="456" customFormat="1" ht="58.5" customHeight="1">
      <c r="A56" s="967" t="s">
        <v>729</v>
      </c>
      <c r="B56" s="965"/>
      <c r="C56" s="965"/>
      <c r="D56" s="966"/>
      <c r="E56" s="962" t="s">
        <v>430</v>
      </c>
      <c r="F56" s="963"/>
      <c r="G56" s="963"/>
      <c r="H56" s="501"/>
      <c r="I56" s="506" t="s">
        <v>431</v>
      </c>
      <c r="J56" s="962" t="s">
        <v>430</v>
      </c>
      <c r="K56" s="963"/>
      <c r="L56" s="963"/>
      <c r="M56" s="501"/>
      <c r="N56" s="506" t="s">
        <v>431</v>
      </c>
      <c r="O56" s="962" t="s">
        <v>430</v>
      </c>
      <c r="P56" s="963"/>
      <c r="Q56" s="963"/>
      <c r="R56" s="501"/>
      <c r="S56" s="506" t="s">
        <v>431</v>
      </c>
      <c r="T56" s="962" t="s">
        <v>430</v>
      </c>
      <c r="U56" s="963"/>
      <c r="V56" s="963"/>
      <c r="W56" s="501"/>
      <c r="X56" s="506" t="s">
        <v>431</v>
      </c>
      <c r="Y56" s="962" t="s">
        <v>430</v>
      </c>
      <c r="Z56" s="963"/>
      <c r="AA56" s="963"/>
      <c r="AB56" s="501"/>
      <c r="AC56" s="506" t="s">
        <v>431</v>
      </c>
      <c r="AD56" s="962" t="s">
        <v>430</v>
      </c>
      <c r="AE56" s="963"/>
      <c r="AF56" s="963"/>
      <c r="AG56" s="501"/>
      <c r="AH56" s="506" t="s">
        <v>431</v>
      </c>
      <c r="AI56" s="962" t="s">
        <v>430</v>
      </c>
      <c r="AJ56" s="963"/>
      <c r="AK56" s="963"/>
      <c r="AL56" s="501"/>
      <c r="AM56" s="506" t="s">
        <v>431</v>
      </c>
      <c r="AN56" s="962" t="s">
        <v>430</v>
      </c>
      <c r="AO56" s="963"/>
      <c r="AP56" s="963"/>
      <c r="AQ56" s="501"/>
      <c r="AR56" s="506" t="s">
        <v>431</v>
      </c>
      <c r="AS56" s="962" t="s">
        <v>430</v>
      </c>
      <c r="AT56" s="963"/>
      <c r="AU56" s="963"/>
      <c r="AV56" s="501"/>
      <c r="AW56" s="506" t="s">
        <v>431</v>
      </c>
      <c r="AX56" s="962" t="s">
        <v>430</v>
      </c>
      <c r="AY56" s="963"/>
      <c r="AZ56" s="963"/>
      <c r="BA56" s="501"/>
      <c r="BB56" s="506" t="s">
        <v>431</v>
      </c>
      <c r="BC56" s="962" t="s">
        <v>430</v>
      </c>
      <c r="BD56" s="963"/>
      <c r="BE56" s="963"/>
      <c r="BF56" s="501"/>
      <c r="BG56" s="506" t="s">
        <v>431</v>
      </c>
      <c r="BH56" s="962" t="s">
        <v>430</v>
      </c>
      <c r="BI56" s="963"/>
      <c r="BJ56" s="963"/>
      <c r="BK56" s="501"/>
      <c r="BL56" s="506" t="s">
        <v>431</v>
      </c>
      <c r="BM56" s="962" t="s">
        <v>430</v>
      </c>
      <c r="BN56" s="963"/>
      <c r="BO56" s="963"/>
      <c r="BP56" s="501"/>
      <c r="BQ56" s="506" t="s">
        <v>431</v>
      </c>
      <c r="BR56" s="962" t="s">
        <v>430</v>
      </c>
      <c r="BS56" s="963"/>
      <c r="BT56" s="963"/>
      <c r="BU56" s="501"/>
      <c r="BV56" s="506" t="s">
        <v>431</v>
      </c>
      <c r="BW56" s="962" t="s">
        <v>430</v>
      </c>
      <c r="BX56" s="963"/>
      <c r="BY56" s="963"/>
      <c r="BZ56" s="501"/>
      <c r="CA56" s="506" t="s">
        <v>431</v>
      </c>
      <c r="CB56" s="962" t="s">
        <v>430</v>
      </c>
      <c r="CC56" s="963"/>
      <c r="CD56" s="963"/>
      <c r="CE56" s="501"/>
      <c r="CF56" s="506" t="s">
        <v>431</v>
      </c>
      <c r="CG56" s="962" t="s">
        <v>430</v>
      </c>
      <c r="CH56" s="963"/>
      <c r="CI56" s="963"/>
      <c r="CJ56" s="501"/>
      <c r="CK56" s="506" t="s">
        <v>431</v>
      </c>
      <c r="CL56" s="962" t="s">
        <v>430</v>
      </c>
      <c r="CM56" s="963"/>
      <c r="CN56" s="963"/>
      <c r="CO56" s="501"/>
      <c r="CP56" s="506" t="s">
        <v>431</v>
      </c>
      <c r="CQ56" s="962" t="s">
        <v>430</v>
      </c>
      <c r="CR56" s="963"/>
      <c r="CS56" s="963"/>
      <c r="CT56" s="501"/>
      <c r="CU56" s="506" t="s">
        <v>431</v>
      </c>
      <c r="CV56" s="962" t="s">
        <v>430</v>
      </c>
      <c r="CW56" s="963"/>
      <c r="CX56" s="963"/>
      <c r="CY56" s="501"/>
      <c r="CZ56" s="506" t="s">
        <v>431</v>
      </c>
      <c r="DA56" s="962" t="s">
        <v>430</v>
      </c>
      <c r="DB56" s="963"/>
      <c r="DC56" s="963"/>
      <c r="DD56" s="501"/>
      <c r="DE56" s="506" t="s">
        <v>431</v>
      </c>
      <c r="DF56" s="962" t="s">
        <v>430</v>
      </c>
      <c r="DG56" s="963"/>
      <c r="DH56" s="963"/>
      <c r="DI56" s="501"/>
      <c r="DJ56" s="506" t="s">
        <v>431</v>
      </c>
      <c r="DK56" s="962" t="s">
        <v>430</v>
      </c>
      <c r="DL56" s="963"/>
      <c r="DM56" s="963"/>
      <c r="DN56" s="501"/>
      <c r="DO56" s="506" t="s">
        <v>431</v>
      </c>
      <c r="DP56" s="962" t="s">
        <v>430</v>
      </c>
      <c r="DQ56" s="963"/>
      <c r="DR56" s="963"/>
      <c r="DS56" s="501"/>
      <c r="DT56" s="506" t="s">
        <v>431</v>
      </c>
      <c r="DU56" s="962" t="s">
        <v>430</v>
      </c>
      <c r="DV56" s="963"/>
      <c r="DW56" s="963"/>
      <c r="DX56" s="501"/>
      <c r="DY56" s="506" t="s">
        <v>431</v>
      </c>
      <c r="DZ56" s="962" t="s">
        <v>430</v>
      </c>
      <c r="EA56" s="963"/>
      <c r="EB56" s="963"/>
      <c r="EC56" s="501"/>
      <c r="ED56" s="506" t="s">
        <v>431</v>
      </c>
      <c r="EE56" s="962" t="s">
        <v>430</v>
      </c>
      <c r="EF56" s="963"/>
      <c r="EG56" s="963"/>
      <c r="EH56" s="501"/>
      <c r="EI56" s="506" t="s">
        <v>431</v>
      </c>
      <c r="EJ56" s="962" t="s">
        <v>430</v>
      </c>
      <c r="EK56" s="963"/>
      <c r="EL56" s="963"/>
      <c r="EM56" s="501"/>
      <c r="EN56" s="506" t="s">
        <v>431</v>
      </c>
      <c r="EO56" s="962" t="s">
        <v>430</v>
      </c>
      <c r="EP56" s="963"/>
      <c r="EQ56" s="963"/>
      <c r="ER56" s="501"/>
      <c r="ES56" s="506" t="s">
        <v>431</v>
      </c>
      <c r="ET56" s="962" t="s">
        <v>430</v>
      </c>
      <c r="EU56" s="963"/>
      <c r="EV56" s="963"/>
      <c r="EW56" s="501"/>
      <c r="EX56" s="506" t="s">
        <v>431</v>
      </c>
      <c r="EY56" s="962" t="s">
        <v>430</v>
      </c>
      <c r="EZ56" s="963"/>
      <c r="FA56" s="963"/>
      <c r="FB56" s="501"/>
      <c r="FC56" s="506" t="s">
        <v>431</v>
      </c>
      <c r="FD56" s="962" t="s">
        <v>430</v>
      </c>
      <c r="FE56" s="963"/>
      <c r="FF56" s="963"/>
      <c r="FG56" s="501"/>
      <c r="FH56" s="506" t="s">
        <v>431</v>
      </c>
      <c r="FI56" s="962" t="s">
        <v>430</v>
      </c>
      <c r="FJ56" s="963"/>
      <c r="FK56" s="963"/>
      <c r="FL56" s="501"/>
      <c r="FM56" s="506" t="s">
        <v>431</v>
      </c>
      <c r="FN56" s="962" t="s">
        <v>430</v>
      </c>
      <c r="FO56" s="963"/>
      <c r="FP56" s="963"/>
      <c r="FQ56" s="501"/>
      <c r="FR56" s="506" t="s">
        <v>431</v>
      </c>
      <c r="FS56" s="962" t="s">
        <v>430</v>
      </c>
      <c r="FT56" s="963"/>
      <c r="FU56" s="963"/>
      <c r="FV56" s="501"/>
      <c r="FW56" s="506" t="s">
        <v>431</v>
      </c>
      <c r="FX56" s="962" t="s">
        <v>430</v>
      </c>
      <c r="FY56" s="963"/>
      <c r="FZ56" s="963"/>
      <c r="GA56" s="501"/>
      <c r="GB56" s="506" t="s">
        <v>431</v>
      </c>
      <c r="GC56" s="962" t="s">
        <v>430</v>
      </c>
      <c r="GD56" s="963"/>
      <c r="GE56" s="963"/>
      <c r="GF56" s="501"/>
      <c r="GG56" s="506" t="s">
        <v>431</v>
      </c>
      <c r="GH56" s="962" t="s">
        <v>430</v>
      </c>
      <c r="GI56" s="963"/>
      <c r="GJ56" s="963"/>
      <c r="GK56" s="501"/>
      <c r="GL56" s="506" t="s">
        <v>431</v>
      </c>
      <c r="GM56" s="962" t="s">
        <v>430</v>
      </c>
      <c r="GN56" s="963"/>
      <c r="GO56" s="963"/>
      <c r="GP56" s="501"/>
      <c r="GQ56" s="506" t="s">
        <v>431</v>
      </c>
      <c r="GR56" s="962" t="s">
        <v>430</v>
      </c>
      <c r="GS56" s="963"/>
      <c r="GT56" s="963"/>
      <c r="GU56" s="501"/>
      <c r="GV56" s="506" t="s">
        <v>431</v>
      </c>
      <c r="GW56" s="962" t="s">
        <v>430</v>
      </c>
      <c r="GX56" s="963"/>
      <c r="GY56" s="963"/>
      <c r="GZ56" s="501"/>
      <c r="HA56" s="506" t="s">
        <v>431</v>
      </c>
      <c r="HB56" s="962" t="s">
        <v>430</v>
      </c>
      <c r="HC56" s="963"/>
      <c r="HD56" s="963"/>
      <c r="HE56" s="501"/>
      <c r="HF56" s="506" t="s">
        <v>431</v>
      </c>
      <c r="HG56" s="962" t="s">
        <v>430</v>
      </c>
      <c r="HH56" s="963"/>
      <c r="HI56" s="963"/>
      <c r="HJ56" s="501"/>
      <c r="HK56" s="506" t="s">
        <v>431</v>
      </c>
      <c r="HL56" s="962" t="s">
        <v>430</v>
      </c>
      <c r="HM56" s="963"/>
      <c r="HN56" s="963"/>
      <c r="HO56" s="501"/>
      <c r="HP56" s="506" t="s">
        <v>431</v>
      </c>
      <c r="HQ56" s="962" t="s">
        <v>430</v>
      </c>
      <c r="HR56" s="963"/>
      <c r="HS56" s="963"/>
      <c r="HT56" s="501"/>
      <c r="HU56" s="506" t="s">
        <v>431</v>
      </c>
      <c r="HV56" s="962" t="s">
        <v>430</v>
      </c>
      <c r="HW56" s="963"/>
      <c r="HX56" s="963"/>
      <c r="HY56" s="501"/>
      <c r="HZ56" s="506" t="s">
        <v>431</v>
      </c>
      <c r="IA56" s="962" t="s">
        <v>430</v>
      </c>
      <c r="IB56" s="963"/>
      <c r="IC56" s="963"/>
      <c r="ID56" s="501"/>
      <c r="IE56" s="506" t="s">
        <v>431</v>
      </c>
      <c r="IF56" s="962" t="s">
        <v>430</v>
      </c>
      <c r="IG56" s="963"/>
      <c r="IH56" s="963"/>
      <c r="II56" s="501"/>
      <c r="IJ56" s="506" t="s">
        <v>431</v>
      </c>
      <c r="IK56" s="962" t="s">
        <v>430</v>
      </c>
      <c r="IL56" s="963"/>
      <c r="IM56" s="963"/>
      <c r="IN56" s="501"/>
      <c r="IO56" s="506" t="s">
        <v>431</v>
      </c>
      <c r="IP56" s="962" t="s">
        <v>430</v>
      </c>
      <c r="IQ56" s="963"/>
      <c r="IR56" s="963"/>
      <c r="IS56" s="501"/>
      <c r="IT56" s="506" t="s">
        <v>431</v>
      </c>
      <c r="IU56" s="962" t="s">
        <v>430</v>
      </c>
      <c r="IV56" s="963"/>
      <c r="IW56" s="963"/>
      <c r="IX56" s="501"/>
      <c r="IY56" s="506" t="s">
        <v>431</v>
      </c>
      <c r="IZ56" s="962" t="s">
        <v>430</v>
      </c>
      <c r="JA56" s="963"/>
      <c r="JB56" s="963"/>
      <c r="JC56" s="501"/>
      <c r="JD56" s="506" t="s">
        <v>431</v>
      </c>
      <c r="JE56" s="962" t="s">
        <v>430</v>
      </c>
      <c r="JF56" s="963"/>
      <c r="JG56" s="963"/>
      <c r="JH56" s="501"/>
      <c r="JI56" s="506" t="s">
        <v>431</v>
      </c>
      <c r="JJ56" s="962" t="s">
        <v>430</v>
      </c>
      <c r="JK56" s="963"/>
      <c r="JL56" s="963"/>
      <c r="JM56" s="501"/>
      <c r="JN56" s="506" t="s">
        <v>431</v>
      </c>
      <c r="JO56" s="962" t="s">
        <v>430</v>
      </c>
      <c r="JP56" s="963"/>
      <c r="JQ56" s="963"/>
      <c r="JR56" s="501"/>
      <c r="JS56" s="506" t="s">
        <v>431</v>
      </c>
      <c r="JT56" s="962" t="s">
        <v>430</v>
      </c>
      <c r="JU56" s="963"/>
      <c r="JV56" s="963"/>
      <c r="JW56" s="501"/>
      <c r="JX56" s="506" t="s">
        <v>431</v>
      </c>
      <c r="JY56" s="962" t="s">
        <v>430</v>
      </c>
      <c r="JZ56" s="963"/>
      <c r="KA56" s="963"/>
      <c r="KB56" s="501"/>
      <c r="KC56" s="506" t="s">
        <v>431</v>
      </c>
      <c r="KD56" s="962" t="s">
        <v>430</v>
      </c>
      <c r="KE56" s="963"/>
      <c r="KF56" s="963"/>
      <c r="KG56" s="501"/>
      <c r="KH56" s="506" t="s">
        <v>431</v>
      </c>
      <c r="KI56" s="962" t="s">
        <v>430</v>
      </c>
      <c r="KJ56" s="963"/>
      <c r="KK56" s="963"/>
      <c r="KL56" s="501"/>
      <c r="KM56" s="506" t="s">
        <v>431</v>
      </c>
      <c r="KN56" s="962" t="s">
        <v>430</v>
      </c>
      <c r="KO56" s="963"/>
      <c r="KP56" s="963"/>
      <c r="KQ56" s="501"/>
      <c r="KR56" s="506" t="s">
        <v>431</v>
      </c>
      <c r="KS56" s="962" t="s">
        <v>430</v>
      </c>
      <c r="KT56" s="963"/>
      <c r="KU56" s="963"/>
      <c r="KV56" s="501"/>
      <c r="KW56" s="506" t="s">
        <v>431</v>
      </c>
      <c r="KX56" s="962" t="s">
        <v>430</v>
      </c>
      <c r="KY56" s="963"/>
      <c r="KZ56" s="963"/>
      <c r="LA56" s="501"/>
      <c r="LB56" s="506" t="s">
        <v>431</v>
      </c>
      <c r="LC56" s="962" t="s">
        <v>430</v>
      </c>
      <c r="LD56" s="963"/>
      <c r="LE56" s="963"/>
      <c r="LF56" s="501"/>
      <c r="LG56" s="506" t="s">
        <v>431</v>
      </c>
      <c r="LH56" s="962" t="s">
        <v>430</v>
      </c>
      <c r="LI56" s="963"/>
      <c r="LJ56" s="963"/>
      <c r="LK56" s="501"/>
      <c r="LL56" s="506" t="s">
        <v>431</v>
      </c>
      <c r="LM56" s="962" t="s">
        <v>430</v>
      </c>
      <c r="LN56" s="963"/>
      <c r="LO56" s="963"/>
      <c r="LP56" s="501"/>
      <c r="LQ56" s="506" t="s">
        <v>431</v>
      </c>
      <c r="LR56" s="962" t="s">
        <v>430</v>
      </c>
      <c r="LS56" s="963"/>
      <c r="LT56" s="963"/>
      <c r="LU56" s="501"/>
      <c r="LV56" s="506" t="s">
        <v>431</v>
      </c>
      <c r="LW56" s="962" t="s">
        <v>430</v>
      </c>
      <c r="LX56" s="963"/>
      <c r="LY56" s="963"/>
      <c r="LZ56" s="501"/>
      <c r="MA56" s="506" t="s">
        <v>431</v>
      </c>
      <c r="MB56" s="962" t="s">
        <v>430</v>
      </c>
      <c r="MC56" s="963"/>
      <c r="MD56" s="963"/>
      <c r="ME56" s="501"/>
      <c r="MF56" s="506" t="s">
        <v>431</v>
      </c>
      <c r="MG56" s="962" t="s">
        <v>430</v>
      </c>
      <c r="MH56" s="963"/>
      <c r="MI56" s="963"/>
      <c r="MJ56" s="501"/>
      <c r="MK56" s="506" t="s">
        <v>431</v>
      </c>
      <c r="ML56" s="962" t="s">
        <v>430</v>
      </c>
      <c r="MM56" s="963"/>
      <c r="MN56" s="963"/>
      <c r="MO56" s="501"/>
      <c r="MP56" s="506" t="s">
        <v>431</v>
      </c>
      <c r="MQ56" s="962" t="s">
        <v>430</v>
      </c>
      <c r="MR56" s="963"/>
      <c r="MS56" s="963"/>
      <c r="MT56" s="501"/>
      <c r="MU56" s="506" t="s">
        <v>431</v>
      </c>
      <c r="MV56" s="962" t="s">
        <v>430</v>
      </c>
      <c r="MW56" s="963"/>
      <c r="MX56" s="963"/>
      <c r="MY56" s="501"/>
      <c r="MZ56" s="506" t="s">
        <v>431</v>
      </c>
      <c r="NA56" s="962" t="s">
        <v>430</v>
      </c>
      <c r="NB56" s="963"/>
      <c r="NC56" s="963"/>
      <c r="ND56" s="501"/>
      <c r="NE56" s="506" t="s">
        <v>431</v>
      </c>
      <c r="NF56" s="962" t="s">
        <v>430</v>
      </c>
      <c r="NG56" s="963"/>
      <c r="NH56" s="963"/>
      <c r="NI56" s="501"/>
      <c r="NJ56" s="506" t="s">
        <v>431</v>
      </c>
      <c r="NK56" s="962" t="s">
        <v>430</v>
      </c>
      <c r="NL56" s="963"/>
      <c r="NM56" s="963"/>
      <c r="NN56" s="501"/>
      <c r="NO56" s="506" t="s">
        <v>431</v>
      </c>
      <c r="NP56" s="962" t="s">
        <v>430</v>
      </c>
      <c r="NQ56" s="963"/>
      <c r="NR56" s="963"/>
      <c r="NS56" s="501"/>
      <c r="NT56" s="506" t="s">
        <v>431</v>
      </c>
      <c r="NU56" s="962" t="s">
        <v>430</v>
      </c>
      <c r="NV56" s="963"/>
      <c r="NW56" s="963"/>
      <c r="NX56" s="501"/>
      <c r="NY56" s="506" t="s">
        <v>431</v>
      </c>
      <c r="NZ56" s="962" t="s">
        <v>430</v>
      </c>
      <c r="OA56" s="963"/>
      <c r="OB56" s="963"/>
      <c r="OC56" s="501"/>
      <c r="OD56" s="506" t="s">
        <v>431</v>
      </c>
      <c r="OE56" s="962" t="s">
        <v>430</v>
      </c>
      <c r="OF56" s="963"/>
      <c r="OG56" s="963"/>
      <c r="OH56" s="501"/>
      <c r="OI56" s="506" t="s">
        <v>431</v>
      </c>
      <c r="OJ56" s="962" t="s">
        <v>430</v>
      </c>
      <c r="OK56" s="963"/>
      <c r="OL56" s="963"/>
      <c r="OM56" s="501"/>
      <c r="ON56" s="506" t="s">
        <v>431</v>
      </c>
      <c r="OO56" s="962" t="s">
        <v>430</v>
      </c>
      <c r="OP56" s="963"/>
      <c r="OQ56" s="963"/>
      <c r="OR56" s="501"/>
      <c r="OS56" s="506" t="s">
        <v>431</v>
      </c>
      <c r="OT56" s="962" t="s">
        <v>430</v>
      </c>
      <c r="OU56" s="963"/>
      <c r="OV56" s="963"/>
      <c r="OW56" s="501"/>
      <c r="OX56" s="506" t="s">
        <v>431</v>
      </c>
      <c r="OY56" s="962" t="s">
        <v>430</v>
      </c>
      <c r="OZ56" s="963"/>
      <c r="PA56" s="963"/>
      <c r="PB56" s="501"/>
      <c r="PC56" s="506" t="s">
        <v>431</v>
      </c>
      <c r="PD56" s="962" t="s">
        <v>430</v>
      </c>
      <c r="PE56" s="963"/>
      <c r="PF56" s="963"/>
      <c r="PG56" s="501"/>
      <c r="PH56" s="506" t="s">
        <v>431</v>
      </c>
      <c r="PI56" s="962" t="s">
        <v>430</v>
      </c>
      <c r="PJ56" s="963"/>
      <c r="PK56" s="963"/>
      <c r="PL56" s="501"/>
      <c r="PM56" s="506" t="s">
        <v>431</v>
      </c>
      <c r="PN56" s="962" t="s">
        <v>430</v>
      </c>
      <c r="PO56" s="963"/>
      <c r="PP56" s="963"/>
      <c r="PQ56" s="501"/>
      <c r="PR56" s="506" t="s">
        <v>431</v>
      </c>
      <c r="PS56" s="962" t="s">
        <v>430</v>
      </c>
      <c r="PT56" s="963"/>
      <c r="PU56" s="963"/>
      <c r="PV56" s="501"/>
      <c r="PW56" s="506" t="s">
        <v>431</v>
      </c>
      <c r="PX56" s="962" t="s">
        <v>430</v>
      </c>
      <c r="PY56" s="963"/>
      <c r="PZ56" s="963"/>
      <c r="QA56" s="501"/>
      <c r="QB56" s="506" t="s">
        <v>431</v>
      </c>
      <c r="QC56" s="962" t="s">
        <v>430</v>
      </c>
      <c r="QD56" s="963"/>
      <c r="QE56" s="963"/>
      <c r="QF56" s="501"/>
      <c r="QG56" s="506" t="s">
        <v>431</v>
      </c>
      <c r="QH56" s="962" t="s">
        <v>430</v>
      </c>
      <c r="QI56" s="963"/>
      <c r="QJ56" s="963"/>
      <c r="QK56" s="501"/>
      <c r="QL56" s="506" t="s">
        <v>431</v>
      </c>
      <c r="QM56" s="501"/>
    </row>
    <row r="57" spans="1:455" s="456" customFormat="1" ht="48.75" customHeight="1">
      <c r="A57" s="964" t="s">
        <v>745</v>
      </c>
      <c r="B57" s="965"/>
      <c r="C57" s="965"/>
      <c r="D57" s="966"/>
      <c r="E57" s="962" t="s">
        <v>430</v>
      </c>
      <c r="F57" s="963"/>
      <c r="G57" s="963"/>
      <c r="H57" s="501"/>
      <c r="I57" s="506" t="s">
        <v>431</v>
      </c>
      <c r="J57" s="962" t="s">
        <v>430</v>
      </c>
      <c r="K57" s="963"/>
      <c r="L57" s="963"/>
      <c r="M57" s="501"/>
      <c r="N57" s="506" t="s">
        <v>431</v>
      </c>
      <c r="O57" s="962" t="s">
        <v>430</v>
      </c>
      <c r="P57" s="963"/>
      <c r="Q57" s="963"/>
      <c r="R57" s="501"/>
      <c r="S57" s="506" t="s">
        <v>431</v>
      </c>
      <c r="T57" s="962" t="s">
        <v>430</v>
      </c>
      <c r="U57" s="963"/>
      <c r="V57" s="963"/>
      <c r="W57" s="501"/>
      <c r="X57" s="506" t="s">
        <v>431</v>
      </c>
      <c r="Y57" s="962" t="s">
        <v>430</v>
      </c>
      <c r="Z57" s="963"/>
      <c r="AA57" s="963"/>
      <c r="AB57" s="501"/>
      <c r="AC57" s="506" t="s">
        <v>431</v>
      </c>
      <c r="AD57" s="962" t="s">
        <v>430</v>
      </c>
      <c r="AE57" s="963"/>
      <c r="AF57" s="963"/>
      <c r="AG57" s="501"/>
      <c r="AH57" s="506" t="s">
        <v>431</v>
      </c>
      <c r="AI57" s="962" t="s">
        <v>430</v>
      </c>
      <c r="AJ57" s="963"/>
      <c r="AK57" s="963"/>
      <c r="AL57" s="501"/>
      <c r="AM57" s="506" t="s">
        <v>431</v>
      </c>
      <c r="AN57" s="962" t="s">
        <v>430</v>
      </c>
      <c r="AO57" s="963"/>
      <c r="AP57" s="963"/>
      <c r="AQ57" s="501"/>
      <c r="AR57" s="506" t="s">
        <v>431</v>
      </c>
      <c r="AS57" s="962" t="s">
        <v>430</v>
      </c>
      <c r="AT57" s="963"/>
      <c r="AU57" s="963"/>
      <c r="AV57" s="501"/>
      <c r="AW57" s="506" t="s">
        <v>431</v>
      </c>
      <c r="AX57" s="962" t="s">
        <v>430</v>
      </c>
      <c r="AY57" s="963"/>
      <c r="AZ57" s="963"/>
      <c r="BA57" s="501"/>
      <c r="BB57" s="506" t="s">
        <v>431</v>
      </c>
      <c r="BC57" s="962" t="s">
        <v>430</v>
      </c>
      <c r="BD57" s="963"/>
      <c r="BE57" s="963"/>
      <c r="BF57" s="501"/>
      <c r="BG57" s="506" t="s">
        <v>431</v>
      </c>
      <c r="BH57" s="962" t="s">
        <v>430</v>
      </c>
      <c r="BI57" s="963"/>
      <c r="BJ57" s="963"/>
      <c r="BK57" s="501"/>
      <c r="BL57" s="506" t="s">
        <v>431</v>
      </c>
      <c r="BM57" s="962" t="s">
        <v>430</v>
      </c>
      <c r="BN57" s="963"/>
      <c r="BO57" s="963"/>
      <c r="BP57" s="501"/>
      <c r="BQ57" s="506" t="s">
        <v>431</v>
      </c>
      <c r="BR57" s="962" t="s">
        <v>430</v>
      </c>
      <c r="BS57" s="963"/>
      <c r="BT57" s="963"/>
      <c r="BU57" s="501"/>
      <c r="BV57" s="506" t="s">
        <v>431</v>
      </c>
      <c r="BW57" s="962" t="s">
        <v>430</v>
      </c>
      <c r="BX57" s="963"/>
      <c r="BY57" s="963"/>
      <c r="BZ57" s="501"/>
      <c r="CA57" s="506" t="s">
        <v>431</v>
      </c>
      <c r="CB57" s="962" t="s">
        <v>430</v>
      </c>
      <c r="CC57" s="963"/>
      <c r="CD57" s="963"/>
      <c r="CE57" s="501"/>
      <c r="CF57" s="506" t="s">
        <v>431</v>
      </c>
      <c r="CG57" s="962" t="s">
        <v>430</v>
      </c>
      <c r="CH57" s="963"/>
      <c r="CI57" s="963"/>
      <c r="CJ57" s="501"/>
      <c r="CK57" s="506" t="s">
        <v>431</v>
      </c>
      <c r="CL57" s="962" t="s">
        <v>430</v>
      </c>
      <c r="CM57" s="963"/>
      <c r="CN57" s="963"/>
      <c r="CO57" s="501"/>
      <c r="CP57" s="506" t="s">
        <v>431</v>
      </c>
      <c r="CQ57" s="962" t="s">
        <v>430</v>
      </c>
      <c r="CR57" s="963"/>
      <c r="CS57" s="963"/>
      <c r="CT57" s="501"/>
      <c r="CU57" s="506" t="s">
        <v>431</v>
      </c>
      <c r="CV57" s="962" t="s">
        <v>430</v>
      </c>
      <c r="CW57" s="963"/>
      <c r="CX57" s="963"/>
      <c r="CY57" s="501"/>
      <c r="CZ57" s="506" t="s">
        <v>431</v>
      </c>
      <c r="DA57" s="962" t="s">
        <v>430</v>
      </c>
      <c r="DB57" s="963"/>
      <c r="DC57" s="963"/>
      <c r="DD57" s="501"/>
      <c r="DE57" s="506" t="s">
        <v>431</v>
      </c>
      <c r="DF57" s="962" t="s">
        <v>430</v>
      </c>
      <c r="DG57" s="963"/>
      <c r="DH57" s="963"/>
      <c r="DI57" s="501"/>
      <c r="DJ57" s="506" t="s">
        <v>431</v>
      </c>
      <c r="DK57" s="962" t="s">
        <v>430</v>
      </c>
      <c r="DL57" s="963"/>
      <c r="DM57" s="963"/>
      <c r="DN57" s="501"/>
      <c r="DO57" s="506" t="s">
        <v>431</v>
      </c>
      <c r="DP57" s="962" t="s">
        <v>430</v>
      </c>
      <c r="DQ57" s="963"/>
      <c r="DR57" s="963"/>
      <c r="DS57" s="501"/>
      <c r="DT57" s="506" t="s">
        <v>431</v>
      </c>
      <c r="DU57" s="962" t="s">
        <v>430</v>
      </c>
      <c r="DV57" s="963"/>
      <c r="DW57" s="963"/>
      <c r="DX57" s="501"/>
      <c r="DY57" s="506" t="s">
        <v>431</v>
      </c>
      <c r="DZ57" s="962" t="s">
        <v>430</v>
      </c>
      <c r="EA57" s="963"/>
      <c r="EB57" s="963"/>
      <c r="EC57" s="501"/>
      <c r="ED57" s="506" t="s">
        <v>431</v>
      </c>
      <c r="EE57" s="962" t="s">
        <v>430</v>
      </c>
      <c r="EF57" s="963"/>
      <c r="EG57" s="963"/>
      <c r="EH57" s="501"/>
      <c r="EI57" s="506" t="s">
        <v>431</v>
      </c>
      <c r="EJ57" s="962" t="s">
        <v>430</v>
      </c>
      <c r="EK57" s="963"/>
      <c r="EL57" s="963"/>
      <c r="EM57" s="501"/>
      <c r="EN57" s="506" t="s">
        <v>431</v>
      </c>
      <c r="EO57" s="962" t="s">
        <v>430</v>
      </c>
      <c r="EP57" s="963"/>
      <c r="EQ57" s="963"/>
      <c r="ER57" s="501"/>
      <c r="ES57" s="506" t="s">
        <v>431</v>
      </c>
      <c r="ET57" s="962" t="s">
        <v>430</v>
      </c>
      <c r="EU57" s="963"/>
      <c r="EV57" s="963"/>
      <c r="EW57" s="501"/>
      <c r="EX57" s="506" t="s">
        <v>431</v>
      </c>
      <c r="EY57" s="962" t="s">
        <v>430</v>
      </c>
      <c r="EZ57" s="963"/>
      <c r="FA57" s="963"/>
      <c r="FB57" s="501"/>
      <c r="FC57" s="506" t="s">
        <v>431</v>
      </c>
      <c r="FD57" s="962" t="s">
        <v>430</v>
      </c>
      <c r="FE57" s="963"/>
      <c r="FF57" s="963"/>
      <c r="FG57" s="501"/>
      <c r="FH57" s="506" t="s">
        <v>431</v>
      </c>
      <c r="FI57" s="962" t="s">
        <v>430</v>
      </c>
      <c r="FJ57" s="963"/>
      <c r="FK57" s="963"/>
      <c r="FL57" s="501"/>
      <c r="FM57" s="506" t="s">
        <v>431</v>
      </c>
      <c r="FN57" s="962" t="s">
        <v>430</v>
      </c>
      <c r="FO57" s="963"/>
      <c r="FP57" s="963"/>
      <c r="FQ57" s="501"/>
      <c r="FR57" s="506" t="s">
        <v>431</v>
      </c>
      <c r="FS57" s="962" t="s">
        <v>430</v>
      </c>
      <c r="FT57" s="963"/>
      <c r="FU57" s="963"/>
      <c r="FV57" s="501"/>
      <c r="FW57" s="506" t="s">
        <v>431</v>
      </c>
      <c r="FX57" s="962" t="s">
        <v>430</v>
      </c>
      <c r="FY57" s="963"/>
      <c r="FZ57" s="963"/>
      <c r="GA57" s="501"/>
      <c r="GB57" s="506" t="s">
        <v>431</v>
      </c>
      <c r="GC57" s="962" t="s">
        <v>430</v>
      </c>
      <c r="GD57" s="963"/>
      <c r="GE57" s="963"/>
      <c r="GF57" s="501"/>
      <c r="GG57" s="506" t="s">
        <v>431</v>
      </c>
      <c r="GH57" s="962" t="s">
        <v>430</v>
      </c>
      <c r="GI57" s="963"/>
      <c r="GJ57" s="963"/>
      <c r="GK57" s="501"/>
      <c r="GL57" s="506" t="s">
        <v>431</v>
      </c>
      <c r="GM57" s="962" t="s">
        <v>430</v>
      </c>
      <c r="GN57" s="963"/>
      <c r="GO57" s="963"/>
      <c r="GP57" s="501"/>
      <c r="GQ57" s="506" t="s">
        <v>431</v>
      </c>
      <c r="GR57" s="962" t="s">
        <v>430</v>
      </c>
      <c r="GS57" s="963"/>
      <c r="GT57" s="963"/>
      <c r="GU57" s="501"/>
      <c r="GV57" s="506" t="s">
        <v>431</v>
      </c>
      <c r="GW57" s="962" t="s">
        <v>430</v>
      </c>
      <c r="GX57" s="963"/>
      <c r="GY57" s="963"/>
      <c r="GZ57" s="501"/>
      <c r="HA57" s="506" t="s">
        <v>431</v>
      </c>
      <c r="HB57" s="962" t="s">
        <v>430</v>
      </c>
      <c r="HC57" s="963"/>
      <c r="HD57" s="963"/>
      <c r="HE57" s="501"/>
      <c r="HF57" s="506" t="s">
        <v>431</v>
      </c>
      <c r="HG57" s="962" t="s">
        <v>430</v>
      </c>
      <c r="HH57" s="963"/>
      <c r="HI57" s="963"/>
      <c r="HJ57" s="501"/>
      <c r="HK57" s="506" t="s">
        <v>431</v>
      </c>
      <c r="HL57" s="962" t="s">
        <v>430</v>
      </c>
      <c r="HM57" s="963"/>
      <c r="HN57" s="963"/>
      <c r="HO57" s="501"/>
      <c r="HP57" s="506" t="s">
        <v>431</v>
      </c>
      <c r="HQ57" s="962" t="s">
        <v>430</v>
      </c>
      <c r="HR57" s="963"/>
      <c r="HS57" s="963"/>
      <c r="HT57" s="501"/>
      <c r="HU57" s="506" t="s">
        <v>431</v>
      </c>
      <c r="HV57" s="962" t="s">
        <v>430</v>
      </c>
      <c r="HW57" s="963"/>
      <c r="HX57" s="963"/>
      <c r="HY57" s="501"/>
      <c r="HZ57" s="506" t="s">
        <v>431</v>
      </c>
      <c r="IA57" s="962" t="s">
        <v>430</v>
      </c>
      <c r="IB57" s="963"/>
      <c r="IC57" s="963"/>
      <c r="ID57" s="501"/>
      <c r="IE57" s="506" t="s">
        <v>431</v>
      </c>
      <c r="IF57" s="962" t="s">
        <v>430</v>
      </c>
      <c r="IG57" s="963"/>
      <c r="IH57" s="963"/>
      <c r="II57" s="501"/>
      <c r="IJ57" s="506" t="s">
        <v>431</v>
      </c>
      <c r="IK57" s="962" t="s">
        <v>430</v>
      </c>
      <c r="IL57" s="963"/>
      <c r="IM57" s="963"/>
      <c r="IN57" s="501"/>
      <c r="IO57" s="506" t="s">
        <v>431</v>
      </c>
      <c r="IP57" s="962" t="s">
        <v>430</v>
      </c>
      <c r="IQ57" s="963"/>
      <c r="IR57" s="963"/>
      <c r="IS57" s="501"/>
      <c r="IT57" s="506" t="s">
        <v>431</v>
      </c>
      <c r="IU57" s="962" t="s">
        <v>430</v>
      </c>
      <c r="IV57" s="963"/>
      <c r="IW57" s="963"/>
      <c r="IX57" s="501"/>
      <c r="IY57" s="506" t="s">
        <v>431</v>
      </c>
      <c r="IZ57" s="962" t="s">
        <v>430</v>
      </c>
      <c r="JA57" s="963"/>
      <c r="JB57" s="963"/>
      <c r="JC57" s="501"/>
      <c r="JD57" s="506" t="s">
        <v>431</v>
      </c>
      <c r="JE57" s="962" t="s">
        <v>430</v>
      </c>
      <c r="JF57" s="963"/>
      <c r="JG57" s="963"/>
      <c r="JH57" s="501"/>
      <c r="JI57" s="506" t="s">
        <v>431</v>
      </c>
      <c r="JJ57" s="962" t="s">
        <v>430</v>
      </c>
      <c r="JK57" s="963"/>
      <c r="JL57" s="963"/>
      <c r="JM57" s="501"/>
      <c r="JN57" s="506" t="s">
        <v>431</v>
      </c>
      <c r="JO57" s="962" t="s">
        <v>430</v>
      </c>
      <c r="JP57" s="963"/>
      <c r="JQ57" s="963"/>
      <c r="JR57" s="501"/>
      <c r="JS57" s="506" t="s">
        <v>431</v>
      </c>
      <c r="JT57" s="962" t="s">
        <v>430</v>
      </c>
      <c r="JU57" s="963"/>
      <c r="JV57" s="963"/>
      <c r="JW57" s="501"/>
      <c r="JX57" s="506" t="s">
        <v>431</v>
      </c>
      <c r="JY57" s="962" t="s">
        <v>430</v>
      </c>
      <c r="JZ57" s="963"/>
      <c r="KA57" s="963"/>
      <c r="KB57" s="501"/>
      <c r="KC57" s="506" t="s">
        <v>431</v>
      </c>
      <c r="KD57" s="962" t="s">
        <v>430</v>
      </c>
      <c r="KE57" s="963"/>
      <c r="KF57" s="963"/>
      <c r="KG57" s="501"/>
      <c r="KH57" s="506" t="s">
        <v>431</v>
      </c>
      <c r="KI57" s="962" t="s">
        <v>430</v>
      </c>
      <c r="KJ57" s="963"/>
      <c r="KK57" s="963"/>
      <c r="KL57" s="501"/>
      <c r="KM57" s="506" t="s">
        <v>431</v>
      </c>
      <c r="KN57" s="962" t="s">
        <v>430</v>
      </c>
      <c r="KO57" s="963"/>
      <c r="KP57" s="963"/>
      <c r="KQ57" s="501"/>
      <c r="KR57" s="506" t="s">
        <v>431</v>
      </c>
      <c r="KS57" s="962" t="s">
        <v>430</v>
      </c>
      <c r="KT57" s="963"/>
      <c r="KU57" s="963"/>
      <c r="KV57" s="501"/>
      <c r="KW57" s="506" t="s">
        <v>431</v>
      </c>
      <c r="KX57" s="962" t="s">
        <v>430</v>
      </c>
      <c r="KY57" s="963"/>
      <c r="KZ57" s="963"/>
      <c r="LA57" s="501"/>
      <c r="LB57" s="506" t="s">
        <v>431</v>
      </c>
      <c r="LC57" s="962" t="s">
        <v>430</v>
      </c>
      <c r="LD57" s="963"/>
      <c r="LE57" s="963"/>
      <c r="LF57" s="501"/>
      <c r="LG57" s="506" t="s">
        <v>431</v>
      </c>
      <c r="LH57" s="962" t="s">
        <v>430</v>
      </c>
      <c r="LI57" s="963"/>
      <c r="LJ57" s="963"/>
      <c r="LK57" s="501"/>
      <c r="LL57" s="506" t="s">
        <v>431</v>
      </c>
      <c r="LM57" s="962" t="s">
        <v>430</v>
      </c>
      <c r="LN57" s="963"/>
      <c r="LO57" s="963"/>
      <c r="LP57" s="501"/>
      <c r="LQ57" s="506" t="s">
        <v>431</v>
      </c>
      <c r="LR57" s="962" t="s">
        <v>430</v>
      </c>
      <c r="LS57" s="963"/>
      <c r="LT57" s="963"/>
      <c r="LU57" s="501"/>
      <c r="LV57" s="506" t="s">
        <v>431</v>
      </c>
      <c r="LW57" s="962" t="s">
        <v>430</v>
      </c>
      <c r="LX57" s="963"/>
      <c r="LY57" s="963"/>
      <c r="LZ57" s="501"/>
      <c r="MA57" s="506" t="s">
        <v>431</v>
      </c>
      <c r="MB57" s="962" t="s">
        <v>430</v>
      </c>
      <c r="MC57" s="963"/>
      <c r="MD57" s="963"/>
      <c r="ME57" s="501"/>
      <c r="MF57" s="506" t="s">
        <v>431</v>
      </c>
      <c r="MG57" s="962" t="s">
        <v>430</v>
      </c>
      <c r="MH57" s="963"/>
      <c r="MI57" s="963"/>
      <c r="MJ57" s="501"/>
      <c r="MK57" s="506" t="s">
        <v>431</v>
      </c>
      <c r="ML57" s="962" t="s">
        <v>430</v>
      </c>
      <c r="MM57" s="963"/>
      <c r="MN57" s="963"/>
      <c r="MO57" s="501"/>
      <c r="MP57" s="506" t="s">
        <v>431</v>
      </c>
      <c r="MQ57" s="962" t="s">
        <v>430</v>
      </c>
      <c r="MR57" s="963"/>
      <c r="MS57" s="963"/>
      <c r="MT57" s="501"/>
      <c r="MU57" s="506" t="s">
        <v>431</v>
      </c>
      <c r="MV57" s="962" t="s">
        <v>430</v>
      </c>
      <c r="MW57" s="963"/>
      <c r="MX57" s="963"/>
      <c r="MY57" s="501"/>
      <c r="MZ57" s="506" t="s">
        <v>431</v>
      </c>
      <c r="NA57" s="962" t="s">
        <v>430</v>
      </c>
      <c r="NB57" s="963"/>
      <c r="NC57" s="963"/>
      <c r="ND57" s="501"/>
      <c r="NE57" s="506" t="s">
        <v>431</v>
      </c>
      <c r="NF57" s="962" t="s">
        <v>430</v>
      </c>
      <c r="NG57" s="963"/>
      <c r="NH57" s="963"/>
      <c r="NI57" s="501"/>
      <c r="NJ57" s="506" t="s">
        <v>431</v>
      </c>
      <c r="NK57" s="962" t="s">
        <v>430</v>
      </c>
      <c r="NL57" s="963"/>
      <c r="NM57" s="963"/>
      <c r="NN57" s="501"/>
      <c r="NO57" s="506" t="s">
        <v>431</v>
      </c>
      <c r="NP57" s="962" t="s">
        <v>430</v>
      </c>
      <c r="NQ57" s="963"/>
      <c r="NR57" s="963"/>
      <c r="NS57" s="501"/>
      <c r="NT57" s="506" t="s">
        <v>431</v>
      </c>
      <c r="NU57" s="962" t="s">
        <v>430</v>
      </c>
      <c r="NV57" s="963"/>
      <c r="NW57" s="963"/>
      <c r="NX57" s="501"/>
      <c r="NY57" s="506" t="s">
        <v>431</v>
      </c>
      <c r="NZ57" s="962" t="s">
        <v>430</v>
      </c>
      <c r="OA57" s="963"/>
      <c r="OB57" s="963"/>
      <c r="OC57" s="501"/>
      <c r="OD57" s="506" t="s">
        <v>431</v>
      </c>
      <c r="OE57" s="962" t="s">
        <v>430</v>
      </c>
      <c r="OF57" s="963"/>
      <c r="OG57" s="963"/>
      <c r="OH57" s="501"/>
      <c r="OI57" s="506" t="s">
        <v>431</v>
      </c>
      <c r="OJ57" s="962" t="s">
        <v>430</v>
      </c>
      <c r="OK57" s="963"/>
      <c r="OL57" s="963"/>
      <c r="OM57" s="501"/>
      <c r="ON57" s="506" t="s">
        <v>431</v>
      </c>
      <c r="OO57" s="962" t="s">
        <v>430</v>
      </c>
      <c r="OP57" s="963"/>
      <c r="OQ57" s="963"/>
      <c r="OR57" s="501"/>
      <c r="OS57" s="506" t="s">
        <v>431</v>
      </c>
      <c r="OT57" s="962" t="s">
        <v>430</v>
      </c>
      <c r="OU57" s="963"/>
      <c r="OV57" s="963"/>
      <c r="OW57" s="501"/>
      <c r="OX57" s="506" t="s">
        <v>431</v>
      </c>
      <c r="OY57" s="962" t="s">
        <v>430</v>
      </c>
      <c r="OZ57" s="963"/>
      <c r="PA57" s="963"/>
      <c r="PB57" s="501"/>
      <c r="PC57" s="506" t="s">
        <v>431</v>
      </c>
      <c r="PD57" s="962" t="s">
        <v>430</v>
      </c>
      <c r="PE57" s="963"/>
      <c r="PF57" s="963"/>
      <c r="PG57" s="501"/>
      <c r="PH57" s="506" t="s">
        <v>431</v>
      </c>
      <c r="PI57" s="962" t="s">
        <v>430</v>
      </c>
      <c r="PJ57" s="963"/>
      <c r="PK57" s="963"/>
      <c r="PL57" s="501"/>
      <c r="PM57" s="506" t="s">
        <v>431</v>
      </c>
      <c r="PN57" s="962" t="s">
        <v>430</v>
      </c>
      <c r="PO57" s="963"/>
      <c r="PP57" s="963"/>
      <c r="PQ57" s="501"/>
      <c r="PR57" s="506" t="s">
        <v>431</v>
      </c>
      <c r="PS57" s="962" t="s">
        <v>430</v>
      </c>
      <c r="PT57" s="963"/>
      <c r="PU57" s="963"/>
      <c r="PV57" s="501"/>
      <c r="PW57" s="506" t="s">
        <v>431</v>
      </c>
      <c r="PX57" s="962" t="s">
        <v>430</v>
      </c>
      <c r="PY57" s="963"/>
      <c r="PZ57" s="963"/>
      <c r="QA57" s="501"/>
      <c r="QB57" s="506" t="s">
        <v>431</v>
      </c>
      <c r="QC57" s="962" t="s">
        <v>430</v>
      </c>
      <c r="QD57" s="963"/>
      <c r="QE57" s="963"/>
      <c r="QF57" s="501"/>
      <c r="QG57" s="506" t="s">
        <v>431</v>
      </c>
      <c r="QH57" s="962" t="s">
        <v>430</v>
      </c>
      <c r="QI57" s="963"/>
      <c r="QJ57" s="963"/>
      <c r="QK57" s="501"/>
      <c r="QL57" s="506" t="s">
        <v>431</v>
      </c>
      <c r="QM57" s="501"/>
    </row>
    <row r="58" spans="1:455" s="456" customFormat="1" ht="49.5" customHeight="1">
      <c r="A58" s="967" t="s">
        <v>730</v>
      </c>
      <c r="B58" s="965"/>
      <c r="C58" s="965"/>
      <c r="D58" s="966"/>
      <c r="E58" s="962" t="s">
        <v>430</v>
      </c>
      <c r="F58" s="963"/>
      <c r="G58" s="963"/>
      <c r="H58" s="963"/>
      <c r="I58" s="506" t="s">
        <v>431</v>
      </c>
      <c r="J58" s="962" t="s">
        <v>430</v>
      </c>
      <c r="K58" s="963"/>
      <c r="L58" s="963"/>
      <c r="M58" s="963"/>
      <c r="N58" s="506" t="s">
        <v>431</v>
      </c>
      <c r="O58" s="962" t="s">
        <v>430</v>
      </c>
      <c r="P58" s="963"/>
      <c r="Q58" s="963"/>
      <c r="R58" s="963"/>
      <c r="S58" s="506" t="s">
        <v>431</v>
      </c>
      <c r="T58" s="962" t="s">
        <v>430</v>
      </c>
      <c r="U58" s="963"/>
      <c r="V58" s="963"/>
      <c r="W58" s="963"/>
      <c r="X58" s="506" t="s">
        <v>431</v>
      </c>
      <c r="Y58" s="962" t="s">
        <v>430</v>
      </c>
      <c r="Z58" s="963"/>
      <c r="AA58" s="963"/>
      <c r="AB58" s="963"/>
      <c r="AC58" s="506" t="s">
        <v>431</v>
      </c>
      <c r="AD58" s="962" t="s">
        <v>430</v>
      </c>
      <c r="AE58" s="963"/>
      <c r="AF58" s="963"/>
      <c r="AG58" s="963"/>
      <c r="AH58" s="506" t="s">
        <v>431</v>
      </c>
      <c r="AI58" s="962" t="s">
        <v>430</v>
      </c>
      <c r="AJ58" s="963"/>
      <c r="AK58" s="963"/>
      <c r="AL58" s="963"/>
      <c r="AM58" s="506" t="s">
        <v>431</v>
      </c>
      <c r="AN58" s="962" t="s">
        <v>430</v>
      </c>
      <c r="AO58" s="963"/>
      <c r="AP58" s="963"/>
      <c r="AQ58" s="963"/>
      <c r="AR58" s="506" t="s">
        <v>431</v>
      </c>
      <c r="AS58" s="962" t="s">
        <v>430</v>
      </c>
      <c r="AT58" s="963"/>
      <c r="AU58" s="963"/>
      <c r="AV58" s="963"/>
      <c r="AW58" s="506" t="s">
        <v>431</v>
      </c>
      <c r="AX58" s="962" t="s">
        <v>430</v>
      </c>
      <c r="AY58" s="963"/>
      <c r="AZ58" s="963"/>
      <c r="BA58" s="963"/>
      <c r="BB58" s="506" t="s">
        <v>431</v>
      </c>
      <c r="BC58" s="962" t="s">
        <v>430</v>
      </c>
      <c r="BD58" s="963"/>
      <c r="BE58" s="963"/>
      <c r="BF58" s="963"/>
      <c r="BG58" s="506" t="s">
        <v>431</v>
      </c>
      <c r="BH58" s="962" t="s">
        <v>430</v>
      </c>
      <c r="BI58" s="963"/>
      <c r="BJ58" s="963"/>
      <c r="BK58" s="963"/>
      <c r="BL58" s="506" t="s">
        <v>431</v>
      </c>
      <c r="BM58" s="962" t="s">
        <v>430</v>
      </c>
      <c r="BN58" s="963"/>
      <c r="BO58" s="963"/>
      <c r="BP58" s="963"/>
      <c r="BQ58" s="506" t="s">
        <v>431</v>
      </c>
      <c r="BR58" s="962" t="s">
        <v>430</v>
      </c>
      <c r="BS58" s="963"/>
      <c r="BT58" s="963"/>
      <c r="BU58" s="963"/>
      <c r="BV58" s="506" t="s">
        <v>431</v>
      </c>
      <c r="BW58" s="962" t="s">
        <v>430</v>
      </c>
      <c r="BX58" s="963"/>
      <c r="BY58" s="963"/>
      <c r="BZ58" s="963"/>
      <c r="CA58" s="506" t="s">
        <v>431</v>
      </c>
      <c r="CB58" s="962" t="s">
        <v>430</v>
      </c>
      <c r="CC58" s="963"/>
      <c r="CD58" s="963"/>
      <c r="CE58" s="963"/>
      <c r="CF58" s="506" t="s">
        <v>431</v>
      </c>
      <c r="CG58" s="962" t="s">
        <v>430</v>
      </c>
      <c r="CH58" s="963"/>
      <c r="CI58" s="963"/>
      <c r="CJ58" s="963"/>
      <c r="CK58" s="506" t="s">
        <v>431</v>
      </c>
      <c r="CL58" s="962" t="s">
        <v>430</v>
      </c>
      <c r="CM58" s="963"/>
      <c r="CN58" s="963"/>
      <c r="CO58" s="963"/>
      <c r="CP58" s="506" t="s">
        <v>431</v>
      </c>
      <c r="CQ58" s="962" t="s">
        <v>430</v>
      </c>
      <c r="CR58" s="963"/>
      <c r="CS58" s="963"/>
      <c r="CT58" s="963"/>
      <c r="CU58" s="506" t="s">
        <v>431</v>
      </c>
      <c r="CV58" s="962" t="s">
        <v>430</v>
      </c>
      <c r="CW58" s="963"/>
      <c r="CX58" s="963"/>
      <c r="CY58" s="963"/>
      <c r="CZ58" s="506" t="s">
        <v>431</v>
      </c>
      <c r="DA58" s="962" t="s">
        <v>430</v>
      </c>
      <c r="DB58" s="963"/>
      <c r="DC58" s="963"/>
      <c r="DD58" s="963"/>
      <c r="DE58" s="506" t="s">
        <v>431</v>
      </c>
      <c r="DF58" s="962" t="s">
        <v>430</v>
      </c>
      <c r="DG58" s="963"/>
      <c r="DH58" s="963"/>
      <c r="DI58" s="963"/>
      <c r="DJ58" s="506" t="s">
        <v>431</v>
      </c>
      <c r="DK58" s="962" t="s">
        <v>430</v>
      </c>
      <c r="DL58" s="963"/>
      <c r="DM58" s="963"/>
      <c r="DN58" s="963"/>
      <c r="DO58" s="506" t="s">
        <v>431</v>
      </c>
      <c r="DP58" s="962" t="s">
        <v>430</v>
      </c>
      <c r="DQ58" s="963"/>
      <c r="DR58" s="963"/>
      <c r="DS58" s="963"/>
      <c r="DT58" s="506" t="s">
        <v>431</v>
      </c>
      <c r="DU58" s="962" t="s">
        <v>430</v>
      </c>
      <c r="DV58" s="963"/>
      <c r="DW58" s="963"/>
      <c r="DX58" s="963"/>
      <c r="DY58" s="506" t="s">
        <v>431</v>
      </c>
      <c r="DZ58" s="962" t="s">
        <v>430</v>
      </c>
      <c r="EA58" s="963"/>
      <c r="EB58" s="963"/>
      <c r="EC58" s="963"/>
      <c r="ED58" s="506" t="s">
        <v>431</v>
      </c>
      <c r="EE58" s="962" t="s">
        <v>430</v>
      </c>
      <c r="EF58" s="963"/>
      <c r="EG58" s="963"/>
      <c r="EH58" s="963"/>
      <c r="EI58" s="506" t="s">
        <v>431</v>
      </c>
      <c r="EJ58" s="962" t="s">
        <v>430</v>
      </c>
      <c r="EK58" s="963"/>
      <c r="EL58" s="963"/>
      <c r="EM58" s="963"/>
      <c r="EN58" s="506" t="s">
        <v>431</v>
      </c>
      <c r="EO58" s="962" t="s">
        <v>430</v>
      </c>
      <c r="EP58" s="963"/>
      <c r="EQ58" s="963"/>
      <c r="ER58" s="963"/>
      <c r="ES58" s="506" t="s">
        <v>431</v>
      </c>
      <c r="ET58" s="962" t="s">
        <v>430</v>
      </c>
      <c r="EU58" s="963"/>
      <c r="EV58" s="963"/>
      <c r="EW58" s="963"/>
      <c r="EX58" s="506" t="s">
        <v>431</v>
      </c>
      <c r="EY58" s="962" t="s">
        <v>430</v>
      </c>
      <c r="EZ58" s="963"/>
      <c r="FA58" s="963"/>
      <c r="FB58" s="963"/>
      <c r="FC58" s="506" t="s">
        <v>431</v>
      </c>
      <c r="FD58" s="962" t="s">
        <v>430</v>
      </c>
      <c r="FE58" s="963"/>
      <c r="FF58" s="963"/>
      <c r="FG58" s="963"/>
      <c r="FH58" s="506" t="s">
        <v>431</v>
      </c>
      <c r="FI58" s="962" t="s">
        <v>430</v>
      </c>
      <c r="FJ58" s="963"/>
      <c r="FK58" s="963"/>
      <c r="FL58" s="963"/>
      <c r="FM58" s="506" t="s">
        <v>431</v>
      </c>
      <c r="FN58" s="962" t="s">
        <v>430</v>
      </c>
      <c r="FO58" s="963"/>
      <c r="FP58" s="963"/>
      <c r="FQ58" s="963"/>
      <c r="FR58" s="506" t="s">
        <v>431</v>
      </c>
      <c r="FS58" s="962" t="s">
        <v>430</v>
      </c>
      <c r="FT58" s="963"/>
      <c r="FU58" s="963"/>
      <c r="FV58" s="963"/>
      <c r="FW58" s="506" t="s">
        <v>431</v>
      </c>
      <c r="FX58" s="962" t="s">
        <v>430</v>
      </c>
      <c r="FY58" s="963"/>
      <c r="FZ58" s="963"/>
      <c r="GA58" s="963"/>
      <c r="GB58" s="506" t="s">
        <v>431</v>
      </c>
      <c r="GC58" s="962" t="s">
        <v>430</v>
      </c>
      <c r="GD58" s="963"/>
      <c r="GE58" s="963"/>
      <c r="GF58" s="963"/>
      <c r="GG58" s="506" t="s">
        <v>431</v>
      </c>
      <c r="GH58" s="962" t="s">
        <v>430</v>
      </c>
      <c r="GI58" s="963"/>
      <c r="GJ58" s="963"/>
      <c r="GK58" s="963"/>
      <c r="GL58" s="506" t="s">
        <v>431</v>
      </c>
      <c r="GM58" s="962" t="s">
        <v>430</v>
      </c>
      <c r="GN58" s="963"/>
      <c r="GO58" s="963"/>
      <c r="GP58" s="963"/>
      <c r="GQ58" s="506" t="s">
        <v>431</v>
      </c>
      <c r="GR58" s="962" t="s">
        <v>430</v>
      </c>
      <c r="GS58" s="963"/>
      <c r="GT58" s="963"/>
      <c r="GU58" s="963"/>
      <c r="GV58" s="506" t="s">
        <v>431</v>
      </c>
      <c r="GW58" s="962" t="s">
        <v>430</v>
      </c>
      <c r="GX58" s="963"/>
      <c r="GY58" s="963"/>
      <c r="GZ58" s="963"/>
      <c r="HA58" s="506" t="s">
        <v>431</v>
      </c>
      <c r="HB58" s="962" t="s">
        <v>430</v>
      </c>
      <c r="HC58" s="963"/>
      <c r="HD58" s="963"/>
      <c r="HE58" s="963"/>
      <c r="HF58" s="506" t="s">
        <v>431</v>
      </c>
      <c r="HG58" s="962" t="s">
        <v>430</v>
      </c>
      <c r="HH58" s="963"/>
      <c r="HI58" s="963"/>
      <c r="HJ58" s="963"/>
      <c r="HK58" s="506" t="s">
        <v>431</v>
      </c>
      <c r="HL58" s="962" t="s">
        <v>430</v>
      </c>
      <c r="HM58" s="963"/>
      <c r="HN58" s="963"/>
      <c r="HO58" s="963"/>
      <c r="HP58" s="506" t="s">
        <v>431</v>
      </c>
      <c r="HQ58" s="962" t="s">
        <v>430</v>
      </c>
      <c r="HR58" s="963"/>
      <c r="HS58" s="963"/>
      <c r="HT58" s="963"/>
      <c r="HU58" s="506" t="s">
        <v>431</v>
      </c>
      <c r="HV58" s="962" t="s">
        <v>430</v>
      </c>
      <c r="HW58" s="963"/>
      <c r="HX58" s="963"/>
      <c r="HY58" s="963"/>
      <c r="HZ58" s="506" t="s">
        <v>431</v>
      </c>
      <c r="IA58" s="962" t="s">
        <v>430</v>
      </c>
      <c r="IB58" s="963"/>
      <c r="IC58" s="963"/>
      <c r="ID58" s="963"/>
      <c r="IE58" s="506" t="s">
        <v>431</v>
      </c>
      <c r="IF58" s="962" t="s">
        <v>430</v>
      </c>
      <c r="IG58" s="963"/>
      <c r="IH58" s="963"/>
      <c r="II58" s="963"/>
      <c r="IJ58" s="506" t="s">
        <v>431</v>
      </c>
      <c r="IK58" s="962" t="s">
        <v>430</v>
      </c>
      <c r="IL58" s="963"/>
      <c r="IM58" s="963"/>
      <c r="IN58" s="963"/>
      <c r="IO58" s="506" t="s">
        <v>431</v>
      </c>
      <c r="IP58" s="962" t="s">
        <v>430</v>
      </c>
      <c r="IQ58" s="963"/>
      <c r="IR58" s="963"/>
      <c r="IS58" s="963"/>
      <c r="IT58" s="506" t="s">
        <v>431</v>
      </c>
      <c r="IU58" s="962" t="s">
        <v>430</v>
      </c>
      <c r="IV58" s="963"/>
      <c r="IW58" s="963"/>
      <c r="IX58" s="963"/>
      <c r="IY58" s="506" t="s">
        <v>431</v>
      </c>
      <c r="IZ58" s="962" t="s">
        <v>430</v>
      </c>
      <c r="JA58" s="963"/>
      <c r="JB58" s="963"/>
      <c r="JC58" s="963"/>
      <c r="JD58" s="506" t="s">
        <v>431</v>
      </c>
      <c r="JE58" s="962" t="s">
        <v>430</v>
      </c>
      <c r="JF58" s="963"/>
      <c r="JG58" s="963"/>
      <c r="JH58" s="963"/>
      <c r="JI58" s="506" t="s">
        <v>431</v>
      </c>
      <c r="JJ58" s="962" t="s">
        <v>430</v>
      </c>
      <c r="JK58" s="963"/>
      <c r="JL58" s="963"/>
      <c r="JM58" s="963"/>
      <c r="JN58" s="506" t="s">
        <v>431</v>
      </c>
      <c r="JO58" s="962" t="s">
        <v>430</v>
      </c>
      <c r="JP58" s="963"/>
      <c r="JQ58" s="963"/>
      <c r="JR58" s="963"/>
      <c r="JS58" s="506" t="s">
        <v>431</v>
      </c>
      <c r="JT58" s="962" t="s">
        <v>430</v>
      </c>
      <c r="JU58" s="963"/>
      <c r="JV58" s="963"/>
      <c r="JW58" s="963"/>
      <c r="JX58" s="506" t="s">
        <v>431</v>
      </c>
      <c r="JY58" s="962" t="s">
        <v>430</v>
      </c>
      <c r="JZ58" s="963"/>
      <c r="KA58" s="963"/>
      <c r="KB58" s="963"/>
      <c r="KC58" s="506" t="s">
        <v>431</v>
      </c>
      <c r="KD58" s="962" t="s">
        <v>430</v>
      </c>
      <c r="KE58" s="963"/>
      <c r="KF58" s="963"/>
      <c r="KG58" s="963"/>
      <c r="KH58" s="506" t="s">
        <v>431</v>
      </c>
      <c r="KI58" s="962" t="s">
        <v>430</v>
      </c>
      <c r="KJ58" s="963"/>
      <c r="KK58" s="963"/>
      <c r="KL58" s="963"/>
      <c r="KM58" s="506" t="s">
        <v>431</v>
      </c>
      <c r="KN58" s="962" t="s">
        <v>430</v>
      </c>
      <c r="KO58" s="963"/>
      <c r="KP58" s="963"/>
      <c r="KQ58" s="963"/>
      <c r="KR58" s="506" t="s">
        <v>431</v>
      </c>
      <c r="KS58" s="962" t="s">
        <v>430</v>
      </c>
      <c r="KT58" s="963"/>
      <c r="KU58" s="963"/>
      <c r="KV58" s="963"/>
      <c r="KW58" s="506" t="s">
        <v>431</v>
      </c>
      <c r="KX58" s="962" t="s">
        <v>430</v>
      </c>
      <c r="KY58" s="963"/>
      <c r="KZ58" s="963"/>
      <c r="LA58" s="963"/>
      <c r="LB58" s="506" t="s">
        <v>431</v>
      </c>
      <c r="LC58" s="962" t="s">
        <v>430</v>
      </c>
      <c r="LD58" s="963"/>
      <c r="LE58" s="963"/>
      <c r="LF58" s="963"/>
      <c r="LG58" s="506" t="s">
        <v>431</v>
      </c>
      <c r="LH58" s="962" t="s">
        <v>430</v>
      </c>
      <c r="LI58" s="963"/>
      <c r="LJ58" s="963"/>
      <c r="LK58" s="963"/>
      <c r="LL58" s="506" t="s">
        <v>431</v>
      </c>
      <c r="LM58" s="962" t="s">
        <v>430</v>
      </c>
      <c r="LN58" s="963"/>
      <c r="LO58" s="963"/>
      <c r="LP58" s="963"/>
      <c r="LQ58" s="506" t="s">
        <v>431</v>
      </c>
      <c r="LR58" s="962" t="s">
        <v>430</v>
      </c>
      <c r="LS58" s="963"/>
      <c r="LT58" s="963"/>
      <c r="LU58" s="963"/>
      <c r="LV58" s="506" t="s">
        <v>431</v>
      </c>
      <c r="LW58" s="962" t="s">
        <v>430</v>
      </c>
      <c r="LX58" s="963"/>
      <c r="LY58" s="963"/>
      <c r="LZ58" s="963"/>
      <c r="MA58" s="506" t="s">
        <v>431</v>
      </c>
      <c r="MB58" s="962" t="s">
        <v>430</v>
      </c>
      <c r="MC58" s="963"/>
      <c r="MD58" s="963"/>
      <c r="ME58" s="963"/>
      <c r="MF58" s="506" t="s">
        <v>431</v>
      </c>
      <c r="MG58" s="962" t="s">
        <v>430</v>
      </c>
      <c r="MH58" s="963"/>
      <c r="MI58" s="963"/>
      <c r="MJ58" s="963"/>
      <c r="MK58" s="506" t="s">
        <v>431</v>
      </c>
      <c r="ML58" s="962" t="s">
        <v>430</v>
      </c>
      <c r="MM58" s="963"/>
      <c r="MN58" s="963"/>
      <c r="MO58" s="963"/>
      <c r="MP58" s="506" t="s">
        <v>431</v>
      </c>
      <c r="MQ58" s="962" t="s">
        <v>430</v>
      </c>
      <c r="MR58" s="963"/>
      <c r="MS58" s="963"/>
      <c r="MT58" s="963"/>
      <c r="MU58" s="506" t="s">
        <v>431</v>
      </c>
      <c r="MV58" s="962" t="s">
        <v>430</v>
      </c>
      <c r="MW58" s="963"/>
      <c r="MX58" s="963"/>
      <c r="MY58" s="963"/>
      <c r="MZ58" s="506" t="s">
        <v>431</v>
      </c>
      <c r="NA58" s="962" t="s">
        <v>430</v>
      </c>
      <c r="NB58" s="963"/>
      <c r="NC58" s="963"/>
      <c r="ND58" s="963"/>
      <c r="NE58" s="506" t="s">
        <v>431</v>
      </c>
      <c r="NF58" s="962" t="s">
        <v>430</v>
      </c>
      <c r="NG58" s="963"/>
      <c r="NH58" s="963"/>
      <c r="NI58" s="963"/>
      <c r="NJ58" s="506" t="s">
        <v>431</v>
      </c>
      <c r="NK58" s="962" t="s">
        <v>430</v>
      </c>
      <c r="NL58" s="963"/>
      <c r="NM58" s="963"/>
      <c r="NN58" s="963"/>
      <c r="NO58" s="506" t="s">
        <v>431</v>
      </c>
      <c r="NP58" s="962" t="s">
        <v>430</v>
      </c>
      <c r="NQ58" s="963"/>
      <c r="NR58" s="963"/>
      <c r="NS58" s="963"/>
      <c r="NT58" s="506" t="s">
        <v>431</v>
      </c>
      <c r="NU58" s="962" t="s">
        <v>430</v>
      </c>
      <c r="NV58" s="963"/>
      <c r="NW58" s="963"/>
      <c r="NX58" s="963"/>
      <c r="NY58" s="506" t="s">
        <v>431</v>
      </c>
      <c r="NZ58" s="962" t="s">
        <v>430</v>
      </c>
      <c r="OA58" s="963"/>
      <c r="OB58" s="963"/>
      <c r="OC58" s="963"/>
      <c r="OD58" s="506" t="s">
        <v>431</v>
      </c>
      <c r="OE58" s="962" t="s">
        <v>430</v>
      </c>
      <c r="OF58" s="963"/>
      <c r="OG58" s="963"/>
      <c r="OH58" s="963"/>
      <c r="OI58" s="506" t="s">
        <v>431</v>
      </c>
      <c r="OJ58" s="962" t="s">
        <v>430</v>
      </c>
      <c r="OK58" s="963"/>
      <c r="OL58" s="963"/>
      <c r="OM58" s="963"/>
      <c r="ON58" s="506" t="s">
        <v>431</v>
      </c>
      <c r="OO58" s="962" t="s">
        <v>430</v>
      </c>
      <c r="OP58" s="963"/>
      <c r="OQ58" s="963"/>
      <c r="OR58" s="963"/>
      <c r="OS58" s="506" t="s">
        <v>431</v>
      </c>
      <c r="OT58" s="962" t="s">
        <v>430</v>
      </c>
      <c r="OU58" s="963"/>
      <c r="OV58" s="963"/>
      <c r="OW58" s="963"/>
      <c r="OX58" s="506" t="s">
        <v>431</v>
      </c>
      <c r="OY58" s="962" t="s">
        <v>430</v>
      </c>
      <c r="OZ58" s="963"/>
      <c r="PA58" s="963"/>
      <c r="PB58" s="963"/>
      <c r="PC58" s="506" t="s">
        <v>431</v>
      </c>
      <c r="PD58" s="962" t="s">
        <v>430</v>
      </c>
      <c r="PE58" s="963"/>
      <c r="PF58" s="963"/>
      <c r="PG58" s="963"/>
      <c r="PH58" s="506" t="s">
        <v>431</v>
      </c>
      <c r="PI58" s="962" t="s">
        <v>430</v>
      </c>
      <c r="PJ58" s="963"/>
      <c r="PK58" s="963"/>
      <c r="PL58" s="963"/>
      <c r="PM58" s="506" t="s">
        <v>431</v>
      </c>
      <c r="PN58" s="962" t="s">
        <v>430</v>
      </c>
      <c r="PO58" s="963"/>
      <c r="PP58" s="963"/>
      <c r="PQ58" s="963"/>
      <c r="PR58" s="506" t="s">
        <v>431</v>
      </c>
      <c r="PS58" s="962" t="s">
        <v>430</v>
      </c>
      <c r="PT58" s="963"/>
      <c r="PU58" s="963"/>
      <c r="PV58" s="963"/>
      <c r="PW58" s="506" t="s">
        <v>431</v>
      </c>
      <c r="PX58" s="962" t="s">
        <v>430</v>
      </c>
      <c r="PY58" s="963"/>
      <c r="PZ58" s="963"/>
      <c r="QA58" s="963"/>
      <c r="QB58" s="506" t="s">
        <v>431</v>
      </c>
      <c r="QC58" s="962" t="s">
        <v>430</v>
      </c>
      <c r="QD58" s="963"/>
      <c r="QE58" s="963"/>
      <c r="QF58" s="963"/>
      <c r="QG58" s="506" t="s">
        <v>431</v>
      </c>
      <c r="QH58" s="962" t="s">
        <v>430</v>
      </c>
      <c r="QI58" s="963"/>
      <c r="QJ58" s="963"/>
      <c r="QK58" s="963"/>
      <c r="QL58" s="506" t="s">
        <v>431</v>
      </c>
      <c r="QM58" s="501"/>
    </row>
    <row r="59" spans="1:455" s="456" customFormat="1" ht="49.5" customHeight="1">
      <c r="A59" s="967" t="s">
        <v>731</v>
      </c>
      <c r="B59" s="965"/>
      <c r="C59" s="965"/>
      <c r="D59" s="966"/>
      <c r="E59" s="962" t="s">
        <v>430</v>
      </c>
      <c r="F59" s="963"/>
      <c r="G59" s="963"/>
      <c r="H59" s="963"/>
      <c r="I59" s="506" t="s">
        <v>431</v>
      </c>
      <c r="J59" s="962" t="s">
        <v>430</v>
      </c>
      <c r="K59" s="963"/>
      <c r="L59" s="963"/>
      <c r="M59" s="963"/>
      <c r="N59" s="506" t="s">
        <v>431</v>
      </c>
      <c r="O59" s="962" t="s">
        <v>430</v>
      </c>
      <c r="P59" s="963"/>
      <c r="Q59" s="963"/>
      <c r="R59" s="963"/>
      <c r="S59" s="506" t="s">
        <v>431</v>
      </c>
      <c r="T59" s="962" t="s">
        <v>430</v>
      </c>
      <c r="U59" s="963"/>
      <c r="V59" s="963"/>
      <c r="W59" s="963"/>
      <c r="X59" s="506" t="s">
        <v>431</v>
      </c>
      <c r="Y59" s="962" t="s">
        <v>430</v>
      </c>
      <c r="Z59" s="963"/>
      <c r="AA59" s="963"/>
      <c r="AB59" s="963"/>
      <c r="AC59" s="506" t="s">
        <v>431</v>
      </c>
      <c r="AD59" s="962" t="s">
        <v>430</v>
      </c>
      <c r="AE59" s="963"/>
      <c r="AF59" s="963"/>
      <c r="AG59" s="963"/>
      <c r="AH59" s="506" t="s">
        <v>431</v>
      </c>
      <c r="AI59" s="962" t="s">
        <v>430</v>
      </c>
      <c r="AJ59" s="963"/>
      <c r="AK59" s="963"/>
      <c r="AL59" s="963"/>
      <c r="AM59" s="506" t="s">
        <v>431</v>
      </c>
      <c r="AN59" s="962" t="s">
        <v>430</v>
      </c>
      <c r="AO59" s="963"/>
      <c r="AP59" s="963"/>
      <c r="AQ59" s="963"/>
      <c r="AR59" s="506" t="s">
        <v>431</v>
      </c>
      <c r="AS59" s="962" t="s">
        <v>430</v>
      </c>
      <c r="AT59" s="963"/>
      <c r="AU59" s="963"/>
      <c r="AV59" s="963"/>
      <c r="AW59" s="506" t="s">
        <v>431</v>
      </c>
      <c r="AX59" s="962" t="s">
        <v>430</v>
      </c>
      <c r="AY59" s="963"/>
      <c r="AZ59" s="963"/>
      <c r="BA59" s="963"/>
      <c r="BB59" s="506" t="s">
        <v>431</v>
      </c>
      <c r="BC59" s="962" t="s">
        <v>430</v>
      </c>
      <c r="BD59" s="963"/>
      <c r="BE59" s="963"/>
      <c r="BF59" s="963"/>
      <c r="BG59" s="506" t="s">
        <v>431</v>
      </c>
      <c r="BH59" s="962" t="s">
        <v>430</v>
      </c>
      <c r="BI59" s="963"/>
      <c r="BJ59" s="963"/>
      <c r="BK59" s="963"/>
      <c r="BL59" s="506" t="s">
        <v>431</v>
      </c>
      <c r="BM59" s="962" t="s">
        <v>430</v>
      </c>
      <c r="BN59" s="963"/>
      <c r="BO59" s="963"/>
      <c r="BP59" s="963"/>
      <c r="BQ59" s="506" t="s">
        <v>431</v>
      </c>
      <c r="BR59" s="962" t="s">
        <v>430</v>
      </c>
      <c r="BS59" s="963"/>
      <c r="BT59" s="963"/>
      <c r="BU59" s="963"/>
      <c r="BV59" s="506" t="s">
        <v>431</v>
      </c>
      <c r="BW59" s="962" t="s">
        <v>430</v>
      </c>
      <c r="BX59" s="963"/>
      <c r="BY59" s="963"/>
      <c r="BZ59" s="963"/>
      <c r="CA59" s="506" t="s">
        <v>431</v>
      </c>
      <c r="CB59" s="962" t="s">
        <v>430</v>
      </c>
      <c r="CC59" s="963"/>
      <c r="CD59" s="963"/>
      <c r="CE59" s="963"/>
      <c r="CF59" s="506" t="s">
        <v>431</v>
      </c>
      <c r="CG59" s="962" t="s">
        <v>430</v>
      </c>
      <c r="CH59" s="963"/>
      <c r="CI59" s="963"/>
      <c r="CJ59" s="963"/>
      <c r="CK59" s="506" t="s">
        <v>431</v>
      </c>
      <c r="CL59" s="962" t="s">
        <v>430</v>
      </c>
      <c r="CM59" s="963"/>
      <c r="CN59" s="963"/>
      <c r="CO59" s="963"/>
      <c r="CP59" s="506" t="s">
        <v>431</v>
      </c>
      <c r="CQ59" s="962" t="s">
        <v>430</v>
      </c>
      <c r="CR59" s="963"/>
      <c r="CS59" s="963"/>
      <c r="CT59" s="963"/>
      <c r="CU59" s="506" t="s">
        <v>431</v>
      </c>
      <c r="CV59" s="962" t="s">
        <v>430</v>
      </c>
      <c r="CW59" s="963"/>
      <c r="CX59" s="963"/>
      <c r="CY59" s="963"/>
      <c r="CZ59" s="506" t="s">
        <v>431</v>
      </c>
      <c r="DA59" s="962" t="s">
        <v>430</v>
      </c>
      <c r="DB59" s="963"/>
      <c r="DC59" s="963"/>
      <c r="DD59" s="963"/>
      <c r="DE59" s="506" t="s">
        <v>431</v>
      </c>
      <c r="DF59" s="962" t="s">
        <v>430</v>
      </c>
      <c r="DG59" s="963"/>
      <c r="DH59" s="963"/>
      <c r="DI59" s="963"/>
      <c r="DJ59" s="506" t="s">
        <v>431</v>
      </c>
      <c r="DK59" s="962" t="s">
        <v>430</v>
      </c>
      <c r="DL59" s="963"/>
      <c r="DM59" s="963"/>
      <c r="DN59" s="963"/>
      <c r="DO59" s="506" t="s">
        <v>431</v>
      </c>
      <c r="DP59" s="962" t="s">
        <v>430</v>
      </c>
      <c r="DQ59" s="963"/>
      <c r="DR59" s="963"/>
      <c r="DS59" s="963"/>
      <c r="DT59" s="506" t="s">
        <v>431</v>
      </c>
      <c r="DU59" s="962" t="s">
        <v>430</v>
      </c>
      <c r="DV59" s="963"/>
      <c r="DW59" s="963"/>
      <c r="DX59" s="963"/>
      <c r="DY59" s="506" t="s">
        <v>431</v>
      </c>
      <c r="DZ59" s="962" t="s">
        <v>430</v>
      </c>
      <c r="EA59" s="963"/>
      <c r="EB59" s="963"/>
      <c r="EC59" s="963"/>
      <c r="ED59" s="506" t="s">
        <v>431</v>
      </c>
      <c r="EE59" s="962" t="s">
        <v>430</v>
      </c>
      <c r="EF59" s="963"/>
      <c r="EG59" s="963"/>
      <c r="EH59" s="963"/>
      <c r="EI59" s="506" t="s">
        <v>431</v>
      </c>
      <c r="EJ59" s="962" t="s">
        <v>430</v>
      </c>
      <c r="EK59" s="963"/>
      <c r="EL59" s="963"/>
      <c r="EM59" s="963"/>
      <c r="EN59" s="506" t="s">
        <v>431</v>
      </c>
      <c r="EO59" s="962" t="s">
        <v>430</v>
      </c>
      <c r="EP59" s="963"/>
      <c r="EQ59" s="963"/>
      <c r="ER59" s="963"/>
      <c r="ES59" s="506" t="s">
        <v>431</v>
      </c>
      <c r="ET59" s="962" t="s">
        <v>430</v>
      </c>
      <c r="EU59" s="963"/>
      <c r="EV59" s="963"/>
      <c r="EW59" s="963"/>
      <c r="EX59" s="506" t="s">
        <v>431</v>
      </c>
      <c r="EY59" s="962" t="s">
        <v>430</v>
      </c>
      <c r="EZ59" s="963"/>
      <c r="FA59" s="963"/>
      <c r="FB59" s="963"/>
      <c r="FC59" s="506" t="s">
        <v>431</v>
      </c>
      <c r="FD59" s="962" t="s">
        <v>430</v>
      </c>
      <c r="FE59" s="963"/>
      <c r="FF59" s="963"/>
      <c r="FG59" s="963"/>
      <c r="FH59" s="506" t="s">
        <v>431</v>
      </c>
      <c r="FI59" s="962" t="s">
        <v>430</v>
      </c>
      <c r="FJ59" s="963"/>
      <c r="FK59" s="963"/>
      <c r="FL59" s="963"/>
      <c r="FM59" s="506" t="s">
        <v>431</v>
      </c>
      <c r="FN59" s="962" t="s">
        <v>430</v>
      </c>
      <c r="FO59" s="963"/>
      <c r="FP59" s="963"/>
      <c r="FQ59" s="963"/>
      <c r="FR59" s="506" t="s">
        <v>431</v>
      </c>
      <c r="FS59" s="962" t="s">
        <v>430</v>
      </c>
      <c r="FT59" s="963"/>
      <c r="FU59" s="963"/>
      <c r="FV59" s="963"/>
      <c r="FW59" s="506" t="s">
        <v>431</v>
      </c>
      <c r="FX59" s="962" t="s">
        <v>430</v>
      </c>
      <c r="FY59" s="963"/>
      <c r="FZ59" s="963"/>
      <c r="GA59" s="963"/>
      <c r="GB59" s="506" t="s">
        <v>431</v>
      </c>
      <c r="GC59" s="962" t="s">
        <v>430</v>
      </c>
      <c r="GD59" s="963"/>
      <c r="GE59" s="963"/>
      <c r="GF59" s="963"/>
      <c r="GG59" s="506" t="s">
        <v>431</v>
      </c>
      <c r="GH59" s="962" t="s">
        <v>430</v>
      </c>
      <c r="GI59" s="963"/>
      <c r="GJ59" s="963"/>
      <c r="GK59" s="963"/>
      <c r="GL59" s="506" t="s">
        <v>431</v>
      </c>
      <c r="GM59" s="962" t="s">
        <v>430</v>
      </c>
      <c r="GN59" s="963"/>
      <c r="GO59" s="963"/>
      <c r="GP59" s="963"/>
      <c r="GQ59" s="506" t="s">
        <v>431</v>
      </c>
      <c r="GR59" s="962" t="s">
        <v>430</v>
      </c>
      <c r="GS59" s="963"/>
      <c r="GT59" s="963"/>
      <c r="GU59" s="963"/>
      <c r="GV59" s="506" t="s">
        <v>431</v>
      </c>
      <c r="GW59" s="962" t="s">
        <v>430</v>
      </c>
      <c r="GX59" s="963"/>
      <c r="GY59" s="963"/>
      <c r="GZ59" s="963"/>
      <c r="HA59" s="506" t="s">
        <v>431</v>
      </c>
      <c r="HB59" s="962" t="s">
        <v>430</v>
      </c>
      <c r="HC59" s="963"/>
      <c r="HD59" s="963"/>
      <c r="HE59" s="963"/>
      <c r="HF59" s="506" t="s">
        <v>431</v>
      </c>
      <c r="HG59" s="962" t="s">
        <v>430</v>
      </c>
      <c r="HH59" s="963"/>
      <c r="HI59" s="963"/>
      <c r="HJ59" s="963"/>
      <c r="HK59" s="506" t="s">
        <v>431</v>
      </c>
      <c r="HL59" s="962" t="s">
        <v>430</v>
      </c>
      <c r="HM59" s="963"/>
      <c r="HN59" s="963"/>
      <c r="HO59" s="963"/>
      <c r="HP59" s="506" t="s">
        <v>431</v>
      </c>
      <c r="HQ59" s="962" t="s">
        <v>430</v>
      </c>
      <c r="HR59" s="963"/>
      <c r="HS59" s="963"/>
      <c r="HT59" s="963"/>
      <c r="HU59" s="506" t="s">
        <v>431</v>
      </c>
      <c r="HV59" s="962" t="s">
        <v>430</v>
      </c>
      <c r="HW59" s="963"/>
      <c r="HX59" s="963"/>
      <c r="HY59" s="963"/>
      <c r="HZ59" s="506" t="s">
        <v>431</v>
      </c>
      <c r="IA59" s="962" t="s">
        <v>430</v>
      </c>
      <c r="IB59" s="963"/>
      <c r="IC59" s="963"/>
      <c r="ID59" s="963"/>
      <c r="IE59" s="506" t="s">
        <v>431</v>
      </c>
      <c r="IF59" s="962" t="s">
        <v>430</v>
      </c>
      <c r="IG59" s="963"/>
      <c r="IH59" s="963"/>
      <c r="II59" s="963"/>
      <c r="IJ59" s="506" t="s">
        <v>431</v>
      </c>
      <c r="IK59" s="962" t="s">
        <v>430</v>
      </c>
      <c r="IL59" s="963"/>
      <c r="IM59" s="963"/>
      <c r="IN59" s="963"/>
      <c r="IO59" s="506" t="s">
        <v>431</v>
      </c>
      <c r="IP59" s="962" t="s">
        <v>430</v>
      </c>
      <c r="IQ59" s="963"/>
      <c r="IR59" s="963"/>
      <c r="IS59" s="963"/>
      <c r="IT59" s="506" t="s">
        <v>431</v>
      </c>
      <c r="IU59" s="962" t="s">
        <v>430</v>
      </c>
      <c r="IV59" s="963"/>
      <c r="IW59" s="963"/>
      <c r="IX59" s="963"/>
      <c r="IY59" s="506" t="s">
        <v>431</v>
      </c>
      <c r="IZ59" s="962" t="s">
        <v>430</v>
      </c>
      <c r="JA59" s="963"/>
      <c r="JB59" s="963"/>
      <c r="JC59" s="963"/>
      <c r="JD59" s="506" t="s">
        <v>431</v>
      </c>
      <c r="JE59" s="962" t="s">
        <v>430</v>
      </c>
      <c r="JF59" s="963"/>
      <c r="JG59" s="963"/>
      <c r="JH59" s="963"/>
      <c r="JI59" s="506" t="s">
        <v>431</v>
      </c>
      <c r="JJ59" s="962" t="s">
        <v>430</v>
      </c>
      <c r="JK59" s="963"/>
      <c r="JL59" s="963"/>
      <c r="JM59" s="963"/>
      <c r="JN59" s="506" t="s">
        <v>431</v>
      </c>
      <c r="JO59" s="962" t="s">
        <v>430</v>
      </c>
      <c r="JP59" s="963"/>
      <c r="JQ59" s="963"/>
      <c r="JR59" s="963"/>
      <c r="JS59" s="506" t="s">
        <v>431</v>
      </c>
      <c r="JT59" s="962" t="s">
        <v>430</v>
      </c>
      <c r="JU59" s="963"/>
      <c r="JV59" s="963"/>
      <c r="JW59" s="963"/>
      <c r="JX59" s="506" t="s">
        <v>431</v>
      </c>
      <c r="JY59" s="962" t="s">
        <v>430</v>
      </c>
      <c r="JZ59" s="963"/>
      <c r="KA59" s="963"/>
      <c r="KB59" s="963"/>
      <c r="KC59" s="506" t="s">
        <v>431</v>
      </c>
      <c r="KD59" s="962" t="s">
        <v>430</v>
      </c>
      <c r="KE59" s="963"/>
      <c r="KF59" s="963"/>
      <c r="KG59" s="963"/>
      <c r="KH59" s="506" t="s">
        <v>431</v>
      </c>
      <c r="KI59" s="962" t="s">
        <v>430</v>
      </c>
      <c r="KJ59" s="963"/>
      <c r="KK59" s="963"/>
      <c r="KL59" s="963"/>
      <c r="KM59" s="506" t="s">
        <v>431</v>
      </c>
      <c r="KN59" s="962" t="s">
        <v>430</v>
      </c>
      <c r="KO59" s="963"/>
      <c r="KP59" s="963"/>
      <c r="KQ59" s="963"/>
      <c r="KR59" s="506" t="s">
        <v>431</v>
      </c>
      <c r="KS59" s="962" t="s">
        <v>430</v>
      </c>
      <c r="KT59" s="963"/>
      <c r="KU59" s="963"/>
      <c r="KV59" s="963"/>
      <c r="KW59" s="506" t="s">
        <v>431</v>
      </c>
      <c r="KX59" s="962" t="s">
        <v>430</v>
      </c>
      <c r="KY59" s="963"/>
      <c r="KZ59" s="963"/>
      <c r="LA59" s="963"/>
      <c r="LB59" s="506" t="s">
        <v>431</v>
      </c>
      <c r="LC59" s="962" t="s">
        <v>430</v>
      </c>
      <c r="LD59" s="963"/>
      <c r="LE59" s="963"/>
      <c r="LF59" s="963"/>
      <c r="LG59" s="506" t="s">
        <v>431</v>
      </c>
      <c r="LH59" s="962" t="s">
        <v>430</v>
      </c>
      <c r="LI59" s="963"/>
      <c r="LJ59" s="963"/>
      <c r="LK59" s="963"/>
      <c r="LL59" s="506" t="s">
        <v>431</v>
      </c>
      <c r="LM59" s="962" t="s">
        <v>430</v>
      </c>
      <c r="LN59" s="963"/>
      <c r="LO59" s="963"/>
      <c r="LP59" s="963"/>
      <c r="LQ59" s="506" t="s">
        <v>431</v>
      </c>
      <c r="LR59" s="962" t="s">
        <v>430</v>
      </c>
      <c r="LS59" s="963"/>
      <c r="LT59" s="963"/>
      <c r="LU59" s="963"/>
      <c r="LV59" s="506" t="s">
        <v>431</v>
      </c>
      <c r="LW59" s="962" t="s">
        <v>430</v>
      </c>
      <c r="LX59" s="963"/>
      <c r="LY59" s="963"/>
      <c r="LZ59" s="963"/>
      <c r="MA59" s="506" t="s">
        <v>431</v>
      </c>
      <c r="MB59" s="962" t="s">
        <v>430</v>
      </c>
      <c r="MC59" s="963"/>
      <c r="MD59" s="963"/>
      <c r="ME59" s="963"/>
      <c r="MF59" s="506" t="s">
        <v>431</v>
      </c>
      <c r="MG59" s="962" t="s">
        <v>430</v>
      </c>
      <c r="MH59" s="963"/>
      <c r="MI59" s="963"/>
      <c r="MJ59" s="963"/>
      <c r="MK59" s="506" t="s">
        <v>431</v>
      </c>
      <c r="ML59" s="962" t="s">
        <v>430</v>
      </c>
      <c r="MM59" s="963"/>
      <c r="MN59" s="963"/>
      <c r="MO59" s="963"/>
      <c r="MP59" s="506" t="s">
        <v>431</v>
      </c>
      <c r="MQ59" s="962" t="s">
        <v>430</v>
      </c>
      <c r="MR59" s="963"/>
      <c r="MS59" s="963"/>
      <c r="MT59" s="963"/>
      <c r="MU59" s="506" t="s">
        <v>431</v>
      </c>
      <c r="MV59" s="962" t="s">
        <v>430</v>
      </c>
      <c r="MW59" s="963"/>
      <c r="MX59" s="963"/>
      <c r="MY59" s="963"/>
      <c r="MZ59" s="506" t="s">
        <v>431</v>
      </c>
      <c r="NA59" s="962" t="s">
        <v>430</v>
      </c>
      <c r="NB59" s="963"/>
      <c r="NC59" s="963"/>
      <c r="ND59" s="963"/>
      <c r="NE59" s="506" t="s">
        <v>431</v>
      </c>
      <c r="NF59" s="962" t="s">
        <v>430</v>
      </c>
      <c r="NG59" s="963"/>
      <c r="NH59" s="963"/>
      <c r="NI59" s="963"/>
      <c r="NJ59" s="506" t="s">
        <v>431</v>
      </c>
      <c r="NK59" s="962" t="s">
        <v>430</v>
      </c>
      <c r="NL59" s="963"/>
      <c r="NM59" s="963"/>
      <c r="NN59" s="963"/>
      <c r="NO59" s="506" t="s">
        <v>431</v>
      </c>
      <c r="NP59" s="962" t="s">
        <v>430</v>
      </c>
      <c r="NQ59" s="963"/>
      <c r="NR59" s="963"/>
      <c r="NS59" s="963"/>
      <c r="NT59" s="506" t="s">
        <v>431</v>
      </c>
      <c r="NU59" s="962" t="s">
        <v>430</v>
      </c>
      <c r="NV59" s="963"/>
      <c r="NW59" s="963"/>
      <c r="NX59" s="963"/>
      <c r="NY59" s="506" t="s">
        <v>431</v>
      </c>
      <c r="NZ59" s="962" t="s">
        <v>430</v>
      </c>
      <c r="OA59" s="963"/>
      <c r="OB59" s="963"/>
      <c r="OC59" s="963"/>
      <c r="OD59" s="506" t="s">
        <v>431</v>
      </c>
      <c r="OE59" s="962" t="s">
        <v>430</v>
      </c>
      <c r="OF59" s="963"/>
      <c r="OG59" s="963"/>
      <c r="OH59" s="963"/>
      <c r="OI59" s="506" t="s">
        <v>431</v>
      </c>
      <c r="OJ59" s="962" t="s">
        <v>430</v>
      </c>
      <c r="OK59" s="963"/>
      <c r="OL59" s="963"/>
      <c r="OM59" s="963"/>
      <c r="ON59" s="506" t="s">
        <v>431</v>
      </c>
      <c r="OO59" s="962" t="s">
        <v>430</v>
      </c>
      <c r="OP59" s="963"/>
      <c r="OQ59" s="963"/>
      <c r="OR59" s="963"/>
      <c r="OS59" s="506" t="s">
        <v>431</v>
      </c>
      <c r="OT59" s="962" t="s">
        <v>430</v>
      </c>
      <c r="OU59" s="963"/>
      <c r="OV59" s="963"/>
      <c r="OW59" s="963"/>
      <c r="OX59" s="506" t="s">
        <v>431</v>
      </c>
      <c r="OY59" s="962" t="s">
        <v>430</v>
      </c>
      <c r="OZ59" s="963"/>
      <c r="PA59" s="963"/>
      <c r="PB59" s="963"/>
      <c r="PC59" s="506" t="s">
        <v>431</v>
      </c>
      <c r="PD59" s="962" t="s">
        <v>430</v>
      </c>
      <c r="PE59" s="963"/>
      <c r="PF59" s="963"/>
      <c r="PG59" s="963"/>
      <c r="PH59" s="506" t="s">
        <v>431</v>
      </c>
      <c r="PI59" s="962" t="s">
        <v>430</v>
      </c>
      <c r="PJ59" s="963"/>
      <c r="PK59" s="963"/>
      <c r="PL59" s="963"/>
      <c r="PM59" s="506" t="s">
        <v>431</v>
      </c>
      <c r="PN59" s="962" t="s">
        <v>430</v>
      </c>
      <c r="PO59" s="963"/>
      <c r="PP59" s="963"/>
      <c r="PQ59" s="963"/>
      <c r="PR59" s="506" t="s">
        <v>431</v>
      </c>
      <c r="PS59" s="962" t="s">
        <v>430</v>
      </c>
      <c r="PT59" s="963"/>
      <c r="PU59" s="963"/>
      <c r="PV59" s="963"/>
      <c r="PW59" s="506" t="s">
        <v>431</v>
      </c>
      <c r="PX59" s="962" t="s">
        <v>430</v>
      </c>
      <c r="PY59" s="963"/>
      <c r="PZ59" s="963"/>
      <c r="QA59" s="963"/>
      <c r="QB59" s="506" t="s">
        <v>431</v>
      </c>
      <c r="QC59" s="962" t="s">
        <v>430</v>
      </c>
      <c r="QD59" s="963"/>
      <c r="QE59" s="963"/>
      <c r="QF59" s="963"/>
      <c r="QG59" s="506" t="s">
        <v>431</v>
      </c>
      <c r="QH59" s="962" t="s">
        <v>430</v>
      </c>
      <c r="QI59" s="963"/>
      <c r="QJ59" s="963"/>
      <c r="QK59" s="963"/>
      <c r="QL59" s="506" t="s">
        <v>431</v>
      </c>
      <c r="QM59" s="501"/>
    </row>
    <row r="60" spans="1:455" s="456" customFormat="1" ht="49.5" customHeight="1">
      <c r="A60" s="967" t="s">
        <v>786</v>
      </c>
      <c r="B60" s="965"/>
      <c r="C60" s="965"/>
      <c r="D60" s="966"/>
      <c r="E60" s="962" t="s">
        <v>430</v>
      </c>
      <c r="F60" s="963"/>
      <c r="G60" s="963"/>
      <c r="H60" s="963"/>
      <c r="I60" s="506" t="s">
        <v>431</v>
      </c>
      <c r="J60" s="962" t="s">
        <v>430</v>
      </c>
      <c r="K60" s="963"/>
      <c r="L60" s="963"/>
      <c r="M60" s="963"/>
      <c r="N60" s="506" t="s">
        <v>431</v>
      </c>
      <c r="O60" s="962" t="s">
        <v>430</v>
      </c>
      <c r="P60" s="963"/>
      <c r="Q60" s="963"/>
      <c r="R60" s="963"/>
      <c r="S60" s="506" t="s">
        <v>431</v>
      </c>
      <c r="T60" s="962" t="s">
        <v>430</v>
      </c>
      <c r="U60" s="963"/>
      <c r="V60" s="963"/>
      <c r="W60" s="963"/>
      <c r="X60" s="506" t="s">
        <v>431</v>
      </c>
      <c r="Y60" s="962" t="s">
        <v>430</v>
      </c>
      <c r="Z60" s="963"/>
      <c r="AA60" s="963"/>
      <c r="AB60" s="963"/>
      <c r="AC60" s="506" t="s">
        <v>431</v>
      </c>
      <c r="AD60" s="962" t="s">
        <v>430</v>
      </c>
      <c r="AE60" s="963"/>
      <c r="AF60" s="963"/>
      <c r="AG60" s="963"/>
      <c r="AH60" s="506" t="s">
        <v>431</v>
      </c>
      <c r="AI60" s="962" t="s">
        <v>430</v>
      </c>
      <c r="AJ60" s="963"/>
      <c r="AK60" s="963"/>
      <c r="AL60" s="963"/>
      <c r="AM60" s="506" t="s">
        <v>431</v>
      </c>
      <c r="AN60" s="962" t="s">
        <v>430</v>
      </c>
      <c r="AO60" s="963"/>
      <c r="AP60" s="963"/>
      <c r="AQ60" s="963"/>
      <c r="AR60" s="506" t="s">
        <v>431</v>
      </c>
      <c r="AS60" s="962" t="s">
        <v>430</v>
      </c>
      <c r="AT60" s="963"/>
      <c r="AU60" s="963"/>
      <c r="AV60" s="963"/>
      <c r="AW60" s="506" t="s">
        <v>431</v>
      </c>
      <c r="AX60" s="962" t="s">
        <v>430</v>
      </c>
      <c r="AY60" s="963"/>
      <c r="AZ60" s="963"/>
      <c r="BA60" s="963"/>
      <c r="BB60" s="506" t="s">
        <v>431</v>
      </c>
      <c r="BC60" s="962" t="s">
        <v>430</v>
      </c>
      <c r="BD60" s="963"/>
      <c r="BE60" s="963"/>
      <c r="BF60" s="963"/>
      <c r="BG60" s="506" t="s">
        <v>431</v>
      </c>
      <c r="BH60" s="962" t="s">
        <v>430</v>
      </c>
      <c r="BI60" s="963"/>
      <c r="BJ60" s="963"/>
      <c r="BK60" s="963"/>
      <c r="BL60" s="506" t="s">
        <v>431</v>
      </c>
      <c r="BM60" s="962" t="s">
        <v>430</v>
      </c>
      <c r="BN60" s="963"/>
      <c r="BO60" s="963"/>
      <c r="BP60" s="963"/>
      <c r="BQ60" s="506" t="s">
        <v>431</v>
      </c>
      <c r="BR60" s="962" t="s">
        <v>430</v>
      </c>
      <c r="BS60" s="963"/>
      <c r="BT60" s="963"/>
      <c r="BU60" s="963"/>
      <c r="BV60" s="506" t="s">
        <v>431</v>
      </c>
      <c r="BW60" s="962" t="s">
        <v>430</v>
      </c>
      <c r="BX60" s="963"/>
      <c r="BY60" s="963"/>
      <c r="BZ60" s="963"/>
      <c r="CA60" s="506" t="s">
        <v>431</v>
      </c>
      <c r="CB60" s="962" t="s">
        <v>430</v>
      </c>
      <c r="CC60" s="963"/>
      <c r="CD60" s="963"/>
      <c r="CE60" s="963"/>
      <c r="CF60" s="506" t="s">
        <v>431</v>
      </c>
      <c r="CG60" s="962" t="s">
        <v>430</v>
      </c>
      <c r="CH60" s="963"/>
      <c r="CI60" s="963"/>
      <c r="CJ60" s="963"/>
      <c r="CK60" s="506" t="s">
        <v>431</v>
      </c>
      <c r="CL60" s="962" t="s">
        <v>430</v>
      </c>
      <c r="CM60" s="963"/>
      <c r="CN60" s="963"/>
      <c r="CO60" s="963"/>
      <c r="CP60" s="506" t="s">
        <v>431</v>
      </c>
      <c r="CQ60" s="962" t="s">
        <v>430</v>
      </c>
      <c r="CR60" s="963"/>
      <c r="CS60" s="963"/>
      <c r="CT60" s="963"/>
      <c r="CU60" s="506" t="s">
        <v>431</v>
      </c>
      <c r="CV60" s="962" t="s">
        <v>430</v>
      </c>
      <c r="CW60" s="963"/>
      <c r="CX60" s="963"/>
      <c r="CY60" s="963"/>
      <c r="CZ60" s="506" t="s">
        <v>431</v>
      </c>
      <c r="DA60" s="962" t="s">
        <v>430</v>
      </c>
      <c r="DB60" s="963"/>
      <c r="DC60" s="963"/>
      <c r="DD60" s="963"/>
      <c r="DE60" s="506" t="s">
        <v>431</v>
      </c>
      <c r="DF60" s="962" t="s">
        <v>430</v>
      </c>
      <c r="DG60" s="963"/>
      <c r="DH60" s="963"/>
      <c r="DI60" s="963"/>
      <c r="DJ60" s="506" t="s">
        <v>431</v>
      </c>
      <c r="DK60" s="962" t="s">
        <v>430</v>
      </c>
      <c r="DL60" s="963"/>
      <c r="DM60" s="963"/>
      <c r="DN60" s="963"/>
      <c r="DO60" s="506" t="s">
        <v>431</v>
      </c>
      <c r="DP60" s="962" t="s">
        <v>430</v>
      </c>
      <c r="DQ60" s="963"/>
      <c r="DR60" s="963"/>
      <c r="DS60" s="963"/>
      <c r="DT60" s="506" t="s">
        <v>431</v>
      </c>
      <c r="DU60" s="962" t="s">
        <v>430</v>
      </c>
      <c r="DV60" s="963"/>
      <c r="DW60" s="963"/>
      <c r="DX60" s="963"/>
      <c r="DY60" s="506" t="s">
        <v>431</v>
      </c>
      <c r="DZ60" s="962" t="s">
        <v>430</v>
      </c>
      <c r="EA60" s="963"/>
      <c r="EB60" s="963"/>
      <c r="EC60" s="963"/>
      <c r="ED60" s="506" t="s">
        <v>431</v>
      </c>
      <c r="EE60" s="962" t="s">
        <v>430</v>
      </c>
      <c r="EF60" s="963"/>
      <c r="EG60" s="963"/>
      <c r="EH60" s="963"/>
      <c r="EI60" s="506" t="s">
        <v>431</v>
      </c>
      <c r="EJ60" s="962" t="s">
        <v>430</v>
      </c>
      <c r="EK60" s="963"/>
      <c r="EL60" s="963"/>
      <c r="EM60" s="963"/>
      <c r="EN60" s="506" t="s">
        <v>431</v>
      </c>
      <c r="EO60" s="962" t="s">
        <v>430</v>
      </c>
      <c r="EP60" s="963"/>
      <c r="EQ60" s="963"/>
      <c r="ER60" s="963"/>
      <c r="ES60" s="506" t="s">
        <v>431</v>
      </c>
      <c r="ET60" s="962" t="s">
        <v>430</v>
      </c>
      <c r="EU60" s="963"/>
      <c r="EV60" s="963"/>
      <c r="EW60" s="963"/>
      <c r="EX60" s="506" t="s">
        <v>431</v>
      </c>
      <c r="EY60" s="962" t="s">
        <v>430</v>
      </c>
      <c r="EZ60" s="963"/>
      <c r="FA60" s="963"/>
      <c r="FB60" s="963"/>
      <c r="FC60" s="506" t="s">
        <v>431</v>
      </c>
      <c r="FD60" s="962" t="s">
        <v>430</v>
      </c>
      <c r="FE60" s="963"/>
      <c r="FF60" s="963"/>
      <c r="FG60" s="963"/>
      <c r="FH60" s="506" t="s">
        <v>431</v>
      </c>
      <c r="FI60" s="962" t="s">
        <v>430</v>
      </c>
      <c r="FJ60" s="963"/>
      <c r="FK60" s="963"/>
      <c r="FL60" s="963"/>
      <c r="FM60" s="506" t="s">
        <v>431</v>
      </c>
      <c r="FN60" s="962" t="s">
        <v>430</v>
      </c>
      <c r="FO60" s="963"/>
      <c r="FP60" s="963"/>
      <c r="FQ60" s="963"/>
      <c r="FR60" s="506" t="s">
        <v>431</v>
      </c>
      <c r="FS60" s="962" t="s">
        <v>430</v>
      </c>
      <c r="FT60" s="963"/>
      <c r="FU60" s="963"/>
      <c r="FV60" s="963"/>
      <c r="FW60" s="506" t="s">
        <v>431</v>
      </c>
      <c r="FX60" s="962" t="s">
        <v>430</v>
      </c>
      <c r="FY60" s="963"/>
      <c r="FZ60" s="963"/>
      <c r="GA60" s="963"/>
      <c r="GB60" s="506" t="s">
        <v>431</v>
      </c>
      <c r="GC60" s="962" t="s">
        <v>430</v>
      </c>
      <c r="GD60" s="963"/>
      <c r="GE60" s="963"/>
      <c r="GF60" s="963"/>
      <c r="GG60" s="506" t="s">
        <v>431</v>
      </c>
      <c r="GH60" s="962" t="s">
        <v>430</v>
      </c>
      <c r="GI60" s="963"/>
      <c r="GJ60" s="963"/>
      <c r="GK60" s="963"/>
      <c r="GL60" s="506" t="s">
        <v>431</v>
      </c>
      <c r="GM60" s="962" t="s">
        <v>430</v>
      </c>
      <c r="GN60" s="963"/>
      <c r="GO60" s="963"/>
      <c r="GP60" s="963"/>
      <c r="GQ60" s="506" t="s">
        <v>431</v>
      </c>
      <c r="GR60" s="962" t="s">
        <v>430</v>
      </c>
      <c r="GS60" s="963"/>
      <c r="GT60" s="963"/>
      <c r="GU60" s="963"/>
      <c r="GV60" s="506" t="s">
        <v>431</v>
      </c>
      <c r="GW60" s="962" t="s">
        <v>430</v>
      </c>
      <c r="GX60" s="963"/>
      <c r="GY60" s="963"/>
      <c r="GZ60" s="963"/>
      <c r="HA60" s="506" t="s">
        <v>431</v>
      </c>
      <c r="HB60" s="962" t="s">
        <v>430</v>
      </c>
      <c r="HC60" s="963"/>
      <c r="HD60" s="963"/>
      <c r="HE60" s="963"/>
      <c r="HF60" s="506" t="s">
        <v>431</v>
      </c>
      <c r="HG60" s="962" t="s">
        <v>430</v>
      </c>
      <c r="HH60" s="963"/>
      <c r="HI60" s="963"/>
      <c r="HJ60" s="963"/>
      <c r="HK60" s="506" t="s">
        <v>431</v>
      </c>
      <c r="HL60" s="962" t="s">
        <v>430</v>
      </c>
      <c r="HM60" s="963"/>
      <c r="HN60" s="963"/>
      <c r="HO60" s="963"/>
      <c r="HP60" s="506" t="s">
        <v>431</v>
      </c>
      <c r="HQ60" s="962" t="s">
        <v>430</v>
      </c>
      <c r="HR60" s="963"/>
      <c r="HS60" s="963"/>
      <c r="HT60" s="963"/>
      <c r="HU60" s="506" t="s">
        <v>431</v>
      </c>
      <c r="HV60" s="962" t="s">
        <v>430</v>
      </c>
      <c r="HW60" s="963"/>
      <c r="HX60" s="963"/>
      <c r="HY60" s="963"/>
      <c r="HZ60" s="506" t="s">
        <v>431</v>
      </c>
      <c r="IA60" s="962" t="s">
        <v>430</v>
      </c>
      <c r="IB60" s="963"/>
      <c r="IC60" s="963"/>
      <c r="ID60" s="963"/>
      <c r="IE60" s="506" t="s">
        <v>431</v>
      </c>
      <c r="IF60" s="962" t="s">
        <v>430</v>
      </c>
      <c r="IG60" s="963"/>
      <c r="IH60" s="963"/>
      <c r="II60" s="963"/>
      <c r="IJ60" s="506" t="s">
        <v>431</v>
      </c>
      <c r="IK60" s="962" t="s">
        <v>430</v>
      </c>
      <c r="IL60" s="963"/>
      <c r="IM60" s="963"/>
      <c r="IN60" s="963"/>
      <c r="IO60" s="506" t="s">
        <v>431</v>
      </c>
      <c r="IP60" s="962" t="s">
        <v>430</v>
      </c>
      <c r="IQ60" s="963"/>
      <c r="IR60" s="963"/>
      <c r="IS60" s="963"/>
      <c r="IT60" s="506" t="s">
        <v>431</v>
      </c>
      <c r="IU60" s="962" t="s">
        <v>430</v>
      </c>
      <c r="IV60" s="963"/>
      <c r="IW60" s="963"/>
      <c r="IX60" s="963"/>
      <c r="IY60" s="506" t="s">
        <v>431</v>
      </c>
      <c r="IZ60" s="962" t="s">
        <v>430</v>
      </c>
      <c r="JA60" s="963"/>
      <c r="JB60" s="963"/>
      <c r="JC60" s="963"/>
      <c r="JD60" s="506" t="s">
        <v>431</v>
      </c>
      <c r="JE60" s="962" t="s">
        <v>430</v>
      </c>
      <c r="JF60" s="963"/>
      <c r="JG60" s="963"/>
      <c r="JH60" s="963"/>
      <c r="JI60" s="506" t="s">
        <v>431</v>
      </c>
      <c r="JJ60" s="962" t="s">
        <v>430</v>
      </c>
      <c r="JK60" s="963"/>
      <c r="JL60" s="963"/>
      <c r="JM60" s="963"/>
      <c r="JN60" s="506" t="s">
        <v>431</v>
      </c>
      <c r="JO60" s="962" t="s">
        <v>430</v>
      </c>
      <c r="JP60" s="963"/>
      <c r="JQ60" s="963"/>
      <c r="JR60" s="963"/>
      <c r="JS60" s="506" t="s">
        <v>431</v>
      </c>
      <c r="JT60" s="962" t="s">
        <v>430</v>
      </c>
      <c r="JU60" s="963"/>
      <c r="JV60" s="963"/>
      <c r="JW60" s="963"/>
      <c r="JX60" s="506" t="s">
        <v>431</v>
      </c>
      <c r="JY60" s="962" t="s">
        <v>430</v>
      </c>
      <c r="JZ60" s="963"/>
      <c r="KA60" s="963"/>
      <c r="KB60" s="963"/>
      <c r="KC60" s="506" t="s">
        <v>431</v>
      </c>
      <c r="KD60" s="962" t="s">
        <v>430</v>
      </c>
      <c r="KE60" s="963"/>
      <c r="KF60" s="963"/>
      <c r="KG60" s="963"/>
      <c r="KH60" s="506" t="s">
        <v>431</v>
      </c>
      <c r="KI60" s="962" t="s">
        <v>430</v>
      </c>
      <c r="KJ60" s="963"/>
      <c r="KK60" s="963"/>
      <c r="KL60" s="963"/>
      <c r="KM60" s="506" t="s">
        <v>431</v>
      </c>
      <c r="KN60" s="962" t="s">
        <v>430</v>
      </c>
      <c r="KO60" s="963"/>
      <c r="KP60" s="963"/>
      <c r="KQ60" s="963"/>
      <c r="KR60" s="506" t="s">
        <v>431</v>
      </c>
      <c r="KS60" s="962" t="s">
        <v>430</v>
      </c>
      <c r="KT60" s="963"/>
      <c r="KU60" s="963"/>
      <c r="KV60" s="963"/>
      <c r="KW60" s="506" t="s">
        <v>431</v>
      </c>
      <c r="KX60" s="962" t="s">
        <v>430</v>
      </c>
      <c r="KY60" s="963"/>
      <c r="KZ60" s="963"/>
      <c r="LA60" s="963"/>
      <c r="LB60" s="506" t="s">
        <v>431</v>
      </c>
      <c r="LC60" s="962" t="s">
        <v>430</v>
      </c>
      <c r="LD60" s="963"/>
      <c r="LE60" s="963"/>
      <c r="LF60" s="963"/>
      <c r="LG60" s="506" t="s">
        <v>431</v>
      </c>
      <c r="LH60" s="962" t="s">
        <v>430</v>
      </c>
      <c r="LI60" s="963"/>
      <c r="LJ60" s="963"/>
      <c r="LK60" s="963"/>
      <c r="LL60" s="506" t="s">
        <v>431</v>
      </c>
      <c r="LM60" s="962" t="s">
        <v>430</v>
      </c>
      <c r="LN60" s="963"/>
      <c r="LO60" s="963"/>
      <c r="LP60" s="963"/>
      <c r="LQ60" s="506" t="s">
        <v>431</v>
      </c>
      <c r="LR60" s="962" t="s">
        <v>430</v>
      </c>
      <c r="LS60" s="963"/>
      <c r="LT60" s="963"/>
      <c r="LU60" s="963"/>
      <c r="LV60" s="506" t="s">
        <v>431</v>
      </c>
      <c r="LW60" s="962" t="s">
        <v>430</v>
      </c>
      <c r="LX60" s="963"/>
      <c r="LY60" s="963"/>
      <c r="LZ60" s="963"/>
      <c r="MA60" s="506" t="s">
        <v>431</v>
      </c>
      <c r="MB60" s="962" t="s">
        <v>430</v>
      </c>
      <c r="MC60" s="963"/>
      <c r="MD60" s="963"/>
      <c r="ME60" s="963"/>
      <c r="MF60" s="506" t="s">
        <v>431</v>
      </c>
      <c r="MG60" s="962" t="s">
        <v>430</v>
      </c>
      <c r="MH60" s="963"/>
      <c r="MI60" s="963"/>
      <c r="MJ60" s="963"/>
      <c r="MK60" s="506" t="s">
        <v>431</v>
      </c>
      <c r="ML60" s="962" t="s">
        <v>430</v>
      </c>
      <c r="MM60" s="963"/>
      <c r="MN60" s="963"/>
      <c r="MO60" s="963"/>
      <c r="MP60" s="506" t="s">
        <v>431</v>
      </c>
      <c r="MQ60" s="962" t="s">
        <v>430</v>
      </c>
      <c r="MR60" s="963"/>
      <c r="MS60" s="963"/>
      <c r="MT60" s="963"/>
      <c r="MU60" s="506" t="s">
        <v>431</v>
      </c>
      <c r="MV60" s="962" t="s">
        <v>430</v>
      </c>
      <c r="MW60" s="963"/>
      <c r="MX60" s="963"/>
      <c r="MY60" s="963"/>
      <c r="MZ60" s="506" t="s">
        <v>431</v>
      </c>
      <c r="NA60" s="962" t="s">
        <v>430</v>
      </c>
      <c r="NB60" s="963"/>
      <c r="NC60" s="963"/>
      <c r="ND60" s="963"/>
      <c r="NE60" s="506" t="s">
        <v>431</v>
      </c>
      <c r="NF60" s="962" t="s">
        <v>430</v>
      </c>
      <c r="NG60" s="963"/>
      <c r="NH60" s="963"/>
      <c r="NI60" s="963"/>
      <c r="NJ60" s="506" t="s">
        <v>431</v>
      </c>
      <c r="NK60" s="962" t="s">
        <v>430</v>
      </c>
      <c r="NL60" s="963"/>
      <c r="NM60" s="963"/>
      <c r="NN60" s="963"/>
      <c r="NO60" s="506" t="s">
        <v>431</v>
      </c>
      <c r="NP60" s="962" t="s">
        <v>430</v>
      </c>
      <c r="NQ60" s="963"/>
      <c r="NR60" s="963"/>
      <c r="NS60" s="963"/>
      <c r="NT60" s="506" t="s">
        <v>431</v>
      </c>
      <c r="NU60" s="962" t="s">
        <v>430</v>
      </c>
      <c r="NV60" s="963"/>
      <c r="NW60" s="963"/>
      <c r="NX60" s="963"/>
      <c r="NY60" s="506" t="s">
        <v>431</v>
      </c>
      <c r="NZ60" s="962" t="s">
        <v>430</v>
      </c>
      <c r="OA60" s="963"/>
      <c r="OB60" s="963"/>
      <c r="OC60" s="963"/>
      <c r="OD60" s="506" t="s">
        <v>431</v>
      </c>
      <c r="OE60" s="962" t="s">
        <v>430</v>
      </c>
      <c r="OF60" s="963"/>
      <c r="OG60" s="963"/>
      <c r="OH60" s="963"/>
      <c r="OI60" s="506" t="s">
        <v>431</v>
      </c>
      <c r="OJ60" s="962" t="s">
        <v>430</v>
      </c>
      <c r="OK60" s="963"/>
      <c r="OL60" s="963"/>
      <c r="OM60" s="963"/>
      <c r="ON60" s="506" t="s">
        <v>431</v>
      </c>
      <c r="OO60" s="962" t="s">
        <v>430</v>
      </c>
      <c r="OP60" s="963"/>
      <c r="OQ60" s="963"/>
      <c r="OR60" s="963"/>
      <c r="OS60" s="506" t="s">
        <v>431</v>
      </c>
      <c r="OT60" s="962" t="s">
        <v>430</v>
      </c>
      <c r="OU60" s="963"/>
      <c r="OV60" s="963"/>
      <c r="OW60" s="963"/>
      <c r="OX60" s="506" t="s">
        <v>431</v>
      </c>
      <c r="OY60" s="962" t="s">
        <v>430</v>
      </c>
      <c r="OZ60" s="963"/>
      <c r="PA60" s="963"/>
      <c r="PB60" s="963"/>
      <c r="PC60" s="506" t="s">
        <v>431</v>
      </c>
      <c r="PD60" s="962" t="s">
        <v>430</v>
      </c>
      <c r="PE60" s="963"/>
      <c r="PF60" s="963"/>
      <c r="PG60" s="963"/>
      <c r="PH60" s="506" t="s">
        <v>431</v>
      </c>
      <c r="PI60" s="962" t="s">
        <v>430</v>
      </c>
      <c r="PJ60" s="963"/>
      <c r="PK60" s="963"/>
      <c r="PL60" s="963"/>
      <c r="PM60" s="506" t="s">
        <v>431</v>
      </c>
      <c r="PN60" s="962" t="s">
        <v>430</v>
      </c>
      <c r="PO60" s="963"/>
      <c r="PP60" s="963"/>
      <c r="PQ60" s="963"/>
      <c r="PR60" s="506" t="s">
        <v>431</v>
      </c>
      <c r="PS60" s="962" t="s">
        <v>430</v>
      </c>
      <c r="PT60" s="963"/>
      <c r="PU60" s="963"/>
      <c r="PV60" s="963"/>
      <c r="PW60" s="506" t="s">
        <v>431</v>
      </c>
      <c r="PX60" s="962" t="s">
        <v>430</v>
      </c>
      <c r="PY60" s="963"/>
      <c r="PZ60" s="963"/>
      <c r="QA60" s="963"/>
      <c r="QB60" s="506" t="s">
        <v>431</v>
      </c>
      <c r="QC60" s="962" t="s">
        <v>430</v>
      </c>
      <c r="QD60" s="963"/>
      <c r="QE60" s="963"/>
      <c r="QF60" s="963"/>
      <c r="QG60" s="506" t="s">
        <v>431</v>
      </c>
      <c r="QH60" s="962" t="s">
        <v>430</v>
      </c>
      <c r="QI60" s="963"/>
      <c r="QJ60" s="963"/>
      <c r="QK60" s="963"/>
      <c r="QL60" s="506" t="s">
        <v>431</v>
      </c>
      <c r="QM60" s="501"/>
    </row>
    <row r="61" spans="1:455" s="456" customFormat="1" ht="53.25" customHeight="1">
      <c r="A61" s="967" t="s">
        <v>746</v>
      </c>
      <c r="B61" s="965"/>
      <c r="C61" s="965"/>
      <c r="D61" s="966"/>
      <c r="E61" s="962" t="s">
        <v>430</v>
      </c>
      <c r="F61" s="963"/>
      <c r="G61" s="963"/>
      <c r="H61" s="963"/>
      <c r="I61" s="506" t="s">
        <v>431</v>
      </c>
      <c r="J61" s="962" t="s">
        <v>430</v>
      </c>
      <c r="K61" s="963"/>
      <c r="L61" s="963"/>
      <c r="M61" s="963"/>
      <c r="N61" s="506" t="s">
        <v>431</v>
      </c>
      <c r="O61" s="962" t="s">
        <v>430</v>
      </c>
      <c r="P61" s="963"/>
      <c r="Q61" s="963"/>
      <c r="R61" s="963"/>
      <c r="S61" s="506" t="s">
        <v>431</v>
      </c>
      <c r="T61" s="962" t="s">
        <v>430</v>
      </c>
      <c r="U61" s="963"/>
      <c r="V61" s="963"/>
      <c r="W61" s="963"/>
      <c r="X61" s="506" t="s">
        <v>431</v>
      </c>
      <c r="Y61" s="962" t="s">
        <v>430</v>
      </c>
      <c r="Z61" s="963"/>
      <c r="AA61" s="963"/>
      <c r="AB61" s="963"/>
      <c r="AC61" s="506" t="s">
        <v>431</v>
      </c>
      <c r="AD61" s="962" t="s">
        <v>430</v>
      </c>
      <c r="AE61" s="963"/>
      <c r="AF61" s="963"/>
      <c r="AG61" s="963"/>
      <c r="AH61" s="506" t="s">
        <v>431</v>
      </c>
      <c r="AI61" s="962" t="s">
        <v>430</v>
      </c>
      <c r="AJ61" s="963"/>
      <c r="AK61" s="963"/>
      <c r="AL61" s="963"/>
      <c r="AM61" s="506" t="s">
        <v>431</v>
      </c>
      <c r="AN61" s="962" t="s">
        <v>430</v>
      </c>
      <c r="AO61" s="963"/>
      <c r="AP61" s="963"/>
      <c r="AQ61" s="963"/>
      <c r="AR61" s="506" t="s">
        <v>431</v>
      </c>
      <c r="AS61" s="962" t="s">
        <v>430</v>
      </c>
      <c r="AT61" s="963"/>
      <c r="AU61" s="963"/>
      <c r="AV61" s="963"/>
      <c r="AW61" s="506" t="s">
        <v>431</v>
      </c>
      <c r="AX61" s="962" t="s">
        <v>430</v>
      </c>
      <c r="AY61" s="963"/>
      <c r="AZ61" s="963"/>
      <c r="BA61" s="963"/>
      <c r="BB61" s="506" t="s">
        <v>431</v>
      </c>
      <c r="BC61" s="962" t="s">
        <v>430</v>
      </c>
      <c r="BD61" s="963"/>
      <c r="BE61" s="963"/>
      <c r="BF61" s="963"/>
      <c r="BG61" s="506" t="s">
        <v>431</v>
      </c>
      <c r="BH61" s="962" t="s">
        <v>430</v>
      </c>
      <c r="BI61" s="963"/>
      <c r="BJ61" s="963"/>
      <c r="BK61" s="963"/>
      <c r="BL61" s="506" t="s">
        <v>431</v>
      </c>
      <c r="BM61" s="962" t="s">
        <v>430</v>
      </c>
      <c r="BN61" s="963"/>
      <c r="BO61" s="963"/>
      <c r="BP61" s="963"/>
      <c r="BQ61" s="506" t="s">
        <v>431</v>
      </c>
      <c r="BR61" s="962" t="s">
        <v>430</v>
      </c>
      <c r="BS61" s="963"/>
      <c r="BT61" s="963"/>
      <c r="BU61" s="963"/>
      <c r="BV61" s="506" t="s">
        <v>431</v>
      </c>
      <c r="BW61" s="962" t="s">
        <v>430</v>
      </c>
      <c r="BX61" s="963"/>
      <c r="BY61" s="963"/>
      <c r="BZ61" s="963"/>
      <c r="CA61" s="506" t="s">
        <v>431</v>
      </c>
      <c r="CB61" s="962" t="s">
        <v>430</v>
      </c>
      <c r="CC61" s="963"/>
      <c r="CD61" s="963"/>
      <c r="CE61" s="963"/>
      <c r="CF61" s="506" t="s">
        <v>431</v>
      </c>
      <c r="CG61" s="962" t="s">
        <v>430</v>
      </c>
      <c r="CH61" s="963"/>
      <c r="CI61" s="963"/>
      <c r="CJ61" s="963"/>
      <c r="CK61" s="506" t="s">
        <v>431</v>
      </c>
      <c r="CL61" s="962" t="s">
        <v>430</v>
      </c>
      <c r="CM61" s="963"/>
      <c r="CN61" s="963"/>
      <c r="CO61" s="963"/>
      <c r="CP61" s="506" t="s">
        <v>431</v>
      </c>
      <c r="CQ61" s="962" t="s">
        <v>430</v>
      </c>
      <c r="CR61" s="963"/>
      <c r="CS61" s="963"/>
      <c r="CT61" s="963"/>
      <c r="CU61" s="506" t="s">
        <v>431</v>
      </c>
      <c r="CV61" s="962" t="s">
        <v>430</v>
      </c>
      <c r="CW61" s="963"/>
      <c r="CX61" s="963"/>
      <c r="CY61" s="963"/>
      <c r="CZ61" s="506" t="s">
        <v>431</v>
      </c>
      <c r="DA61" s="962" t="s">
        <v>430</v>
      </c>
      <c r="DB61" s="963"/>
      <c r="DC61" s="963"/>
      <c r="DD61" s="963"/>
      <c r="DE61" s="506" t="s">
        <v>431</v>
      </c>
      <c r="DF61" s="962" t="s">
        <v>430</v>
      </c>
      <c r="DG61" s="963"/>
      <c r="DH61" s="963"/>
      <c r="DI61" s="963"/>
      <c r="DJ61" s="506" t="s">
        <v>431</v>
      </c>
      <c r="DK61" s="962" t="s">
        <v>430</v>
      </c>
      <c r="DL61" s="963"/>
      <c r="DM61" s="963"/>
      <c r="DN61" s="963"/>
      <c r="DO61" s="506" t="s">
        <v>431</v>
      </c>
      <c r="DP61" s="962" t="s">
        <v>430</v>
      </c>
      <c r="DQ61" s="963"/>
      <c r="DR61" s="963"/>
      <c r="DS61" s="963"/>
      <c r="DT61" s="506" t="s">
        <v>431</v>
      </c>
      <c r="DU61" s="962" t="s">
        <v>430</v>
      </c>
      <c r="DV61" s="963"/>
      <c r="DW61" s="963"/>
      <c r="DX61" s="963"/>
      <c r="DY61" s="506" t="s">
        <v>431</v>
      </c>
      <c r="DZ61" s="962" t="s">
        <v>430</v>
      </c>
      <c r="EA61" s="963"/>
      <c r="EB61" s="963"/>
      <c r="EC61" s="963"/>
      <c r="ED61" s="506" t="s">
        <v>431</v>
      </c>
      <c r="EE61" s="962" t="s">
        <v>430</v>
      </c>
      <c r="EF61" s="963"/>
      <c r="EG61" s="963"/>
      <c r="EH61" s="963"/>
      <c r="EI61" s="506" t="s">
        <v>431</v>
      </c>
      <c r="EJ61" s="962" t="s">
        <v>430</v>
      </c>
      <c r="EK61" s="963"/>
      <c r="EL61" s="963"/>
      <c r="EM61" s="963"/>
      <c r="EN61" s="506" t="s">
        <v>431</v>
      </c>
      <c r="EO61" s="962" t="s">
        <v>430</v>
      </c>
      <c r="EP61" s="963"/>
      <c r="EQ61" s="963"/>
      <c r="ER61" s="963"/>
      <c r="ES61" s="506" t="s">
        <v>431</v>
      </c>
      <c r="ET61" s="962" t="s">
        <v>430</v>
      </c>
      <c r="EU61" s="963"/>
      <c r="EV61" s="963"/>
      <c r="EW61" s="963"/>
      <c r="EX61" s="506" t="s">
        <v>431</v>
      </c>
      <c r="EY61" s="962" t="s">
        <v>430</v>
      </c>
      <c r="EZ61" s="963"/>
      <c r="FA61" s="963"/>
      <c r="FB61" s="963"/>
      <c r="FC61" s="506" t="s">
        <v>431</v>
      </c>
      <c r="FD61" s="962" t="s">
        <v>430</v>
      </c>
      <c r="FE61" s="963"/>
      <c r="FF61" s="963"/>
      <c r="FG61" s="963"/>
      <c r="FH61" s="506" t="s">
        <v>431</v>
      </c>
      <c r="FI61" s="962" t="s">
        <v>430</v>
      </c>
      <c r="FJ61" s="963"/>
      <c r="FK61" s="963"/>
      <c r="FL61" s="963"/>
      <c r="FM61" s="506" t="s">
        <v>431</v>
      </c>
      <c r="FN61" s="962" t="s">
        <v>430</v>
      </c>
      <c r="FO61" s="963"/>
      <c r="FP61" s="963"/>
      <c r="FQ61" s="963"/>
      <c r="FR61" s="506" t="s">
        <v>431</v>
      </c>
      <c r="FS61" s="962" t="s">
        <v>430</v>
      </c>
      <c r="FT61" s="963"/>
      <c r="FU61" s="963"/>
      <c r="FV61" s="963"/>
      <c r="FW61" s="506" t="s">
        <v>431</v>
      </c>
      <c r="FX61" s="962" t="s">
        <v>430</v>
      </c>
      <c r="FY61" s="963"/>
      <c r="FZ61" s="963"/>
      <c r="GA61" s="963"/>
      <c r="GB61" s="506" t="s">
        <v>431</v>
      </c>
      <c r="GC61" s="962" t="s">
        <v>430</v>
      </c>
      <c r="GD61" s="963"/>
      <c r="GE61" s="963"/>
      <c r="GF61" s="963"/>
      <c r="GG61" s="506" t="s">
        <v>431</v>
      </c>
      <c r="GH61" s="962" t="s">
        <v>430</v>
      </c>
      <c r="GI61" s="963"/>
      <c r="GJ61" s="963"/>
      <c r="GK61" s="963"/>
      <c r="GL61" s="506" t="s">
        <v>431</v>
      </c>
      <c r="GM61" s="962" t="s">
        <v>430</v>
      </c>
      <c r="GN61" s="963"/>
      <c r="GO61" s="963"/>
      <c r="GP61" s="963"/>
      <c r="GQ61" s="506" t="s">
        <v>431</v>
      </c>
      <c r="GR61" s="962" t="s">
        <v>430</v>
      </c>
      <c r="GS61" s="963"/>
      <c r="GT61" s="963"/>
      <c r="GU61" s="963"/>
      <c r="GV61" s="506" t="s">
        <v>431</v>
      </c>
      <c r="GW61" s="962" t="s">
        <v>430</v>
      </c>
      <c r="GX61" s="963"/>
      <c r="GY61" s="963"/>
      <c r="GZ61" s="963"/>
      <c r="HA61" s="506" t="s">
        <v>431</v>
      </c>
      <c r="HB61" s="962" t="s">
        <v>430</v>
      </c>
      <c r="HC61" s="963"/>
      <c r="HD61" s="963"/>
      <c r="HE61" s="963"/>
      <c r="HF61" s="506" t="s">
        <v>431</v>
      </c>
      <c r="HG61" s="962" t="s">
        <v>430</v>
      </c>
      <c r="HH61" s="963"/>
      <c r="HI61" s="963"/>
      <c r="HJ61" s="963"/>
      <c r="HK61" s="506" t="s">
        <v>431</v>
      </c>
      <c r="HL61" s="962" t="s">
        <v>430</v>
      </c>
      <c r="HM61" s="963"/>
      <c r="HN61" s="963"/>
      <c r="HO61" s="963"/>
      <c r="HP61" s="506" t="s">
        <v>431</v>
      </c>
      <c r="HQ61" s="962" t="s">
        <v>430</v>
      </c>
      <c r="HR61" s="963"/>
      <c r="HS61" s="963"/>
      <c r="HT61" s="963"/>
      <c r="HU61" s="506" t="s">
        <v>431</v>
      </c>
      <c r="HV61" s="962" t="s">
        <v>430</v>
      </c>
      <c r="HW61" s="963"/>
      <c r="HX61" s="963"/>
      <c r="HY61" s="963"/>
      <c r="HZ61" s="506" t="s">
        <v>431</v>
      </c>
      <c r="IA61" s="962" t="s">
        <v>430</v>
      </c>
      <c r="IB61" s="963"/>
      <c r="IC61" s="963"/>
      <c r="ID61" s="963"/>
      <c r="IE61" s="506" t="s">
        <v>431</v>
      </c>
      <c r="IF61" s="962" t="s">
        <v>430</v>
      </c>
      <c r="IG61" s="963"/>
      <c r="IH61" s="963"/>
      <c r="II61" s="963"/>
      <c r="IJ61" s="506" t="s">
        <v>431</v>
      </c>
      <c r="IK61" s="962" t="s">
        <v>430</v>
      </c>
      <c r="IL61" s="963"/>
      <c r="IM61" s="963"/>
      <c r="IN61" s="963"/>
      <c r="IO61" s="506" t="s">
        <v>431</v>
      </c>
      <c r="IP61" s="962" t="s">
        <v>430</v>
      </c>
      <c r="IQ61" s="963"/>
      <c r="IR61" s="963"/>
      <c r="IS61" s="963"/>
      <c r="IT61" s="506" t="s">
        <v>431</v>
      </c>
      <c r="IU61" s="962" t="s">
        <v>430</v>
      </c>
      <c r="IV61" s="963"/>
      <c r="IW61" s="963"/>
      <c r="IX61" s="963"/>
      <c r="IY61" s="506" t="s">
        <v>431</v>
      </c>
      <c r="IZ61" s="962" t="s">
        <v>430</v>
      </c>
      <c r="JA61" s="963"/>
      <c r="JB61" s="963"/>
      <c r="JC61" s="963"/>
      <c r="JD61" s="506" t="s">
        <v>431</v>
      </c>
      <c r="JE61" s="962" t="s">
        <v>430</v>
      </c>
      <c r="JF61" s="963"/>
      <c r="JG61" s="963"/>
      <c r="JH61" s="963"/>
      <c r="JI61" s="506" t="s">
        <v>431</v>
      </c>
      <c r="JJ61" s="962" t="s">
        <v>430</v>
      </c>
      <c r="JK61" s="963"/>
      <c r="JL61" s="963"/>
      <c r="JM61" s="963"/>
      <c r="JN61" s="506" t="s">
        <v>431</v>
      </c>
      <c r="JO61" s="962" t="s">
        <v>430</v>
      </c>
      <c r="JP61" s="963"/>
      <c r="JQ61" s="963"/>
      <c r="JR61" s="963"/>
      <c r="JS61" s="506" t="s">
        <v>431</v>
      </c>
      <c r="JT61" s="962" t="s">
        <v>430</v>
      </c>
      <c r="JU61" s="963"/>
      <c r="JV61" s="963"/>
      <c r="JW61" s="963"/>
      <c r="JX61" s="506" t="s">
        <v>431</v>
      </c>
      <c r="JY61" s="962" t="s">
        <v>430</v>
      </c>
      <c r="JZ61" s="963"/>
      <c r="KA61" s="963"/>
      <c r="KB61" s="963"/>
      <c r="KC61" s="506" t="s">
        <v>431</v>
      </c>
      <c r="KD61" s="962" t="s">
        <v>430</v>
      </c>
      <c r="KE61" s="963"/>
      <c r="KF61" s="963"/>
      <c r="KG61" s="963"/>
      <c r="KH61" s="506" t="s">
        <v>431</v>
      </c>
      <c r="KI61" s="962" t="s">
        <v>430</v>
      </c>
      <c r="KJ61" s="963"/>
      <c r="KK61" s="963"/>
      <c r="KL61" s="963"/>
      <c r="KM61" s="506" t="s">
        <v>431</v>
      </c>
      <c r="KN61" s="962" t="s">
        <v>430</v>
      </c>
      <c r="KO61" s="963"/>
      <c r="KP61" s="963"/>
      <c r="KQ61" s="963"/>
      <c r="KR61" s="506" t="s">
        <v>431</v>
      </c>
      <c r="KS61" s="962" t="s">
        <v>430</v>
      </c>
      <c r="KT61" s="963"/>
      <c r="KU61" s="963"/>
      <c r="KV61" s="963"/>
      <c r="KW61" s="506" t="s">
        <v>431</v>
      </c>
      <c r="KX61" s="962" t="s">
        <v>430</v>
      </c>
      <c r="KY61" s="963"/>
      <c r="KZ61" s="963"/>
      <c r="LA61" s="963"/>
      <c r="LB61" s="506" t="s">
        <v>431</v>
      </c>
      <c r="LC61" s="962" t="s">
        <v>430</v>
      </c>
      <c r="LD61" s="963"/>
      <c r="LE61" s="963"/>
      <c r="LF61" s="963"/>
      <c r="LG61" s="506" t="s">
        <v>431</v>
      </c>
      <c r="LH61" s="962" t="s">
        <v>430</v>
      </c>
      <c r="LI61" s="963"/>
      <c r="LJ61" s="963"/>
      <c r="LK61" s="963"/>
      <c r="LL61" s="506" t="s">
        <v>431</v>
      </c>
      <c r="LM61" s="962" t="s">
        <v>430</v>
      </c>
      <c r="LN61" s="963"/>
      <c r="LO61" s="963"/>
      <c r="LP61" s="963"/>
      <c r="LQ61" s="506" t="s">
        <v>431</v>
      </c>
      <c r="LR61" s="962" t="s">
        <v>430</v>
      </c>
      <c r="LS61" s="963"/>
      <c r="LT61" s="963"/>
      <c r="LU61" s="963"/>
      <c r="LV61" s="506" t="s">
        <v>431</v>
      </c>
      <c r="LW61" s="962" t="s">
        <v>430</v>
      </c>
      <c r="LX61" s="963"/>
      <c r="LY61" s="963"/>
      <c r="LZ61" s="963"/>
      <c r="MA61" s="506" t="s">
        <v>431</v>
      </c>
      <c r="MB61" s="962" t="s">
        <v>430</v>
      </c>
      <c r="MC61" s="963"/>
      <c r="MD61" s="963"/>
      <c r="ME61" s="963"/>
      <c r="MF61" s="506" t="s">
        <v>431</v>
      </c>
      <c r="MG61" s="962" t="s">
        <v>430</v>
      </c>
      <c r="MH61" s="963"/>
      <c r="MI61" s="963"/>
      <c r="MJ61" s="963"/>
      <c r="MK61" s="506" t="s">
        <v>431</v>
      </c>
      <c r="ML61" s="962" t="s">
        <v>430</v>
      </c>
      <c r="MM61" s="963"/>
      <c r="MN61" s="963"/>
      <c r="MO61" s="963"/>
      <c r="MP61" s="506" t="s">
        <v>431</v>
      </c>
      <c r="MQ61" s="962" t="s">
        <v>430</v>
      </c>
      <c r="MR61" s="963"/>
      <c r="MS61" s="963"/>
      <c r="MT61" s="963"/>
      <c r="MU61" s="506" t="s">
        <v>431</v>
      </c>
      <c r="MV61" s="962" t="s">
        <v>430</v>
      </c>
      <c r="MW61" s="963"/>
      <c r="MX61" s="963"/>
      <c r="MY61" s="963"/>
      <c r="MZ61" s="506" t="s">
        <v>431</v>
      </c>
      <c r="NA61" s="962" t="s">
        <v>430</v>
      </c>
      <c r="NB61" s="963"/>
      <c r="NC61" s="963"/>
      <c r="ND61" s="963"/>
      <c r="NE61" s="506" t="s">
        <v>431</v>
      </c>
      <c r="NF61" s="962" t="s">
        <v>430</v>
      </c>
      <c r="NG61" s="963"/>
      <c r="NH61" s="963"/>
      <c r="NI61" s="963"/>
      <c r="NJ61" s="506" t="s">
        <v>431</v>
      </c>
      <c r="NK61" s="962" t="s">
        <v>430</v>
      </c>
      <c r="NL61" s="963"/>
      <c r="NM61" s="963"/>
      <c r="NN61" s="963"/>
      <c r="NO61" s="506" t="s">
        <v>431</v>
      </c>
      <c r="NP61" s="962" t="s">
        <v>430</v>
      </c>
      <c r="NQ61" s="963"/>
      <c r="NR61" s="963"/>
      <c r="NS61" s="963"/>
      <c r="NT61" s="506" t="s">
        <v>431</v>
      </c>
      <c r="NU61" s="962" t="s">
        <v>430</v>
      </c>
      <c r="NV61" s="963"/>
      <c r="NW61" s="963"/>
      <c r="NX61" s="963"/>
      <c r="NY61" s="506" t="s">
        <v>431</v>
      </c>
      <c r="NZ61" s="962" t="s">
        <v>430</v>
      </c>
      <c r="OA61" s="963"/>
      <c r="OB61" s="963"/>
      <c r="OC61" s="963"/>
      <c r="OD61" s="506" t="s">
        <v>431</v>
      </c>
      <c r="OE61" s="962" t="s">
        <v>430</v>
      </c>
      <c r="OF61" s="963"/>
      <c r="OG61" s="963"/>
      <c r="OH61" s="963"/>
      <c r="OI61" s="506" t="s">
        <v>431</v>
      </c>
      <c r="OJ61" s="962" t="s">
        <v>430</v>
      </c>
      <c r="OK61" s="963"/>
      <c r="OL61" s="963"/>
      <c r="OM61" s="963"/>
      <c r="ON61" s="506" t="s">
        <v>431</v>
      </c>
      <c r="OO61" s="962" t="s">
        <v>430</v>
      </c>
      <c r="OP61" s="963"/>
      <c r="OQ61" s="963"/>
      <c r="OR61" s="963"/>
      <c r="OS61" s="506" t="s">
        <v>431</v>
      </c>
      <c r="OT61" s="962" t="s">
        <v>430</v>
      </c>
      <c r="OU61" s="963"/>
      <c r="OV61" s="963"/>
      <c r="OW61" s="963"/>
      <c r="OX61" s="506" t="s">
        <v>431</v>
      </c>
      <c r="OY61" s="962" t="s">
        <v>430</v>
      </c>
      <c r="OZ61" s="963"/>
      <c r="PA61" s="963"/>
      <c r="PB61" s="963"/>
      <c r="PC61" s="506" t="s">
        <v>431</v>
      </c>
      <c r="PD61" s="962" t="s">
        <v>430</v>
      </c>
      <c r="PE61" s="963"/>
      <c r="PF61" s="963"/>
      <c r="PG61" s="963"/>
      <c r="PH61" s="506" t="s">
        <v>431</v>
      </c>
      <c r="PI61" s="962" t="s">
        <v>430</v>
      </c>
      <c r="PJ61" s="963"/>
      <c r="PK61" s="963"/>
      <c r="PL61" s="963"/>
      <c r="PM61" s="506" t="s">
        <v>431</v>
      </c>
      <c r="PN61" s="962" t="s">
        <v>430</v>
      </c>
      <c r="PO61" s="963"/>
      <c r="PP61" s="963"/>
      <c r="PQ61" s="963"/>
      <c r="PR61" s="506" t="s">
        <v>431</v>
      </c>
      <c r="PS61" s="962" t="s">
        <v>430</v>
      </c>
      <c r="PT61" s="963"/>
      <c r="PU61" s="963"/>
      <c r="PV61" s="963"/>
      <c r="PW61" s="506" t="s">
        <v>431</v>
      </c>
      <c r="PX61" s="962" t="s">
        <v>430</v>
      </c>
      <c r="PY61" s="963"/>
      <c r="PZ61" s="963"/>
      <c r="QA61" s="963"/>
      <c r="QB61" s="506" t="s">
        <v>431</v>
      </c>
      <c r="QC61" s="962" t="s">
        <v>430</v>
      </c>
      <c r="QD61" s="963"/>
      <c r="QE61" s="963"/>
      <c r="QF61" s="963"/>
      <c r="QG61" s="506" t="s">
        <v>431</v>
      </c>
      <c r="QH61" s="962" t="s">
        <v>430</v>
      </c>
      <c r="QI61" s="963"/>
      <c r="QJ61" s="963"/>
      <c r="QK61" s="963"/>
      <c r="QL61" s="506" t="s">
        <v>431</v>
      </c>
      <c r="QM61" s="501"/>
    </row>
    <row r="62" spans="1:455" s="456" customFormat="1" ht="49.5" customHeight="1">
      <c r="A62" s="967" t="s">
        <v>747</v>
      </c>
      <c r="B62" s="965"/>
      <c r="C62" s="965"/>
      <c r="D62" s="966"/>
      <c r="E62" s="962" t="s">
        <v>430</v>
      </c>
      <c r="F62" s="963"/>
      <c r="G62" s="963"/>
      <c r="H62" s="963"/>
      <c r="I62" s="506" t="s">
        <v>431</v>
      </c>
      <c r="J62" s="962" t="s">
        <v>430</v>
      </c>
      <c r="K62" s="963"/>
      <c r="L62" s="963"/>
      <c r="M62" s="963"/>
      <c r="N62" s="506" t="s">
        <v>431</v>
      </c>
      <c r="O62" s="962" t="s">
        <v>430</v>
      </c>
      <c r="P62" s="963"/>
      <c r="Q62" s="963"/>
      <c r="R62" s="963"/>
      <c r="S62" s="506" t="s">
        <v>431</v>
      </c>
      <c r="T62" s="962" t="s">
        <v>430</v>
      </c>
      <c r="U62" s="963"/>
      <c r="V62" s="963"/>
      <c r="W62" s="963"/>
      <c r="X62" s="506" t="s">
        <v>431</v>
      </c>
      <c r="Y62" s="962" t="s">
        <v>430</v>
      </c>
      <c r="Z62" s="963"/>
      <c r="AA62" s="963"/>
      <c r="AB62" s="963"/>
      <c r="AC62" s="506" t="s">
        <v>431</v>
      </c>
      <c r="AD62" s="962" t="s">
        <v>430</v>
      </c>
      <c r="AE62" s="963"/>
      <c r="AF62" s="963"/>
      <c r="AG62" s="963"/>
      <c r="AH62" s="506" t="s">
        <v>431</v>
      </c>
      <c r="AI62" s="962" t="s">
        <v>430</v>
      </c>
      <c r="AJ62" s="963"/>
      <c r="AK62" s="963"/>
      <c r="AL62" s="963"/>
      <c r="AM62" s="506" t="s">
        <v>431</v>
      </c>
      <c r="AN62" s="962" t="s">
        <v>430</v>
      </c>
      <c r="AO62" s="963"/>
      <c r="AP62" s="963"/>
      <c r="AQ62" s="963"/>
      <c r="AR62" s="506" t="s">
        <v>431</v>
      </c>
      <c r="AS62" s="962" t="s">
        <v>430</v>
      </c>
      <c r="AT62" s="963"/>
      <c r="AU62" s="963"/>
      <c r="AV62" s="963"/>
      <c r="AW62" s="506" t="s">
        <v>431</v>
      </c>
      <c r="AX62" s="962" t="s">
        <v>430</v>
      </c>
      <c r="AY62" s="963"/>
      <c r="AZ62" s="963"/>
      <c r="BA62" s="963"/>
      <c r="BB62" s="506" t="s">
        <v>431</v>
      </c>
      <c r="BC62" s="962" t="s">
        <v>430</v>
      </c>
      <c r="BD62" s="963"/>
      <c r="BE62" s="963"/>
      <c r="BF62" s="963"/>
      <c r="BG62" s="506" t="s">
        <v>431</v>
      </c>
      <c r="BH62" s="962" t="s">
        <v>430</v>
      </c>
      <c r="BI62" s="963"/>
      <c r="BJ62" s="963"/>
      <c r="BK62" s="963"/>
      <c r="BL62" s="506" t="s">
        <v>431</v>
      </c>
      <c r="BM62" s="962" t="s">
        <v>430</v>
      </c>
      <c r="BN62" s="963"/>
      <c r="BO62" s="963"/>
      <c r="BP62" s="963"/>
      <c r="BQ62" s="506" t="s">
        <v>431</v>
      </c>
      <c r="BR62" s="962" t="s">
        <v>430</v>
      </c>
      <c r="BS62" s="963"/>
      <c r="BT62" s="963"/>
      <c r="BU62" s="963"/>
      <c r="BV62" s="506" t="s">
        <v>431</v>
      </c>
      <c r="BW62" s="962" t="s">
        <v>430</v>
      </c>
      <c r="BX62" s="963"/>
      <c r="BY62" s="963"/>
      <c r="BZ62" s="963"/>
      <c r="CA62" s="506" t="s">
        <v>431</v>
      </c>
      <c r="CB62" s="962" t="s">
        <v>430</v>
      </c>
      <c r="CC62" s="963"/>
      <c r="CD62" s="963"/>
      <c r="CE62" s="963"/>
      <c r="CF62" s="506" t="s">
        <v>431</v>
      </c>
      <c r="CG62" s="962" t="s">
        <v>430</v>
      </c>
      <c r="CH62" s="963"/>
      <c r="CI62" s="963"/>
      <c r="CJ62" s="963"/>
      <c r="CK62" s="506" t="s">
        <v>431</v>
      </c>
      <c r="CL62" s="962" t="s">
        <v>430</v>
      </c>
      <c r="CM62" s="963"/>
      <c r="CN62" s="963"/>
      <c r="CO62" s="963"/>
      <c r="CP62" s="506" t="s">
        <v>431</v>
      </c>
      <c r="CQ62" s="962" t="s">
        <v>430</v>
      </c>
      <c r="CR62" s="963"/>
      <c r="CS62" s="963"/>
      <c r="CT62" s="963"/>
      <c r="CU62" s="506" t="s">
        <v>431</v>
      </c>
      <c r="CV62" s="962" t="s">
        <v>430</v>
      </c>
      <c r="CW62" s="963"/>
      <c r="CX62" s="963"/>
      <c r="CY62" s="963"/>
      <c r="CZ62" s="506" t="s">
        <v>431</v>
      </c>
      <c r="DA62" s="962" t="s">
        <v>430</v>
      </c>
      <c r="DB62" s="963"/>
      <c r="DC62" s="963"/>
      <c r="DD62" s="963"/>
      <c r="DE62" s="506" t="s">
        <v>431</v>
      </c>
      <c r="DF62" s="962" t="s">
        <v>430</v>
      </c>
      <c r="DG62" s="963"/>
      <c r="DH62" s="963"/>
      <c r="DI62" s="963"/>
      <c r="DJ62" s="506" t="s">
        <v>431</v>
      </c>
      <c r="DK62" s="962" t="s">
        <v>430</v>
      </c>
      <c r="DL62" s="963"/>
      <c r="DM62" s="963"/>
      <c r="DN62" s="963"/>
      <c r="DO62" s="506" t="s">
        <v>431</v>
      </c>
      <c r="DP62" s="962" t="s">
        <v>430</v>
      </c>
      <c r="DQ62" s="963"/>
      <c r="DR62" s="963"/>
      <c r="DS62" s="963"/>
      <c r="DT62" s="506" t="s">
        <v>431</v>
      </c>
      <c r="DU62" s="962" t="s">
        <v>430</v>
      </c>
      <c r="DV62" s="963"/>
      <c r="DW62" s="963"/>
      <c r="DX62" s="963"/>
      <c r="DY62" s="506" t="s">
        <v>431</v>
      </c>
      <c r="DZ62" s="962" t="s">
        <v>430</v>
      </c>
      <c r="EA62" s="963"/>
      <c r="EB62" s="963"/>
      <c r="EC62" s="963"/>
      <c r="ED62" s="506" t="s">
        <v>431</v>
      </c>
      <c r="EE62" s="962" t="s">
        <v>430</v>
      </c>
      <c r="EF62" s="963"/>
      <c r="EG62" s="963"/>
      <c r="EH62" s="963"/>
      <c r="EI62" s="506" t="s">
        <v>431</v>
      </c>
      <c r="EJ62" s="962" t="s">
        <v>430</v>
      </c>
      <c r="EK62" s="963"/>
      <c r="EL62" s="963"/>
      <c r="EM62" s="963"/>
      <c r="EN62" s="506" t="s">
        <v>431</v>
      </c>
      <c r="EO62" s="962" t="s">
        <v>430</v>
      </c>
      <c r="EP62" s="963"/>
      <c r="EQ62" s="963"/>
      <c r="ER62" s="963"/>
      <c r="ES62" s="506" t="s">
        <v>431</v>
      </c>
      <c r="ET62" s="962" t="s">
        <v>430</v>
      </c>
      <c r="EU62" s="963"/>
      <c r="EV62" s="963"/>
      <c r="EW62" s="963"/>
      <c r="EX62" s="506" t="s">
        <v>431</v>
      </c>
      <c r="EY62" s="962" t="s">
        <v>430</v>
      </c>
      <c r="EZ62" s="963"/>
      <c r="FA62" s="963"/>
      <c r="FB62" s="963"/>
      <c r="FC62" s="506" t="s">
        <v>431</v>
      </c>
      <c r="FD62" s="962" t="s">
        <v>430</v>
      </c>
      <c r="FE62" s="963"/>
      <c r="FF62" s="963"/>
      <c r="FG62" s="963"/>
      <c r="FH62" s="506" t="s">
        <v>431</v>
      </c>
      <c r="FI62" s="962" t="s">
        <v>430</v>
      </c>
      <c r="FJ62" s="963"/>
      <c r="FK62" s="963"/>
      <c r="FL62" s="963"/>
      <c r="FM62" s="506" t="s">
        <v>431</v>
      </c>
      <c r="FN62" s="962" t="s">
        <v>430</v>
      </c>
      <c r="FO62" s="963"/>
      <c r="FP62" s="963"/>
      <c r="FQ62" s="963"/>
      <c r="FR62" s="506" t="s">
        <v>431</v>
      </c>
      <c r="FS62" s="962" t="s">
        <v>430</v>
      </c>
      <c r="FT62" s="963"/>
      <c r="FU62" s="963"/>
      <c r="FV62" s="963"/>
      <c r="FW62" s="506" t="s">
        <v>431</v>
      </c>
      <c r="FX62" s="962" t="s">
        <v>430</v>
      </c>
      <c r="FY62" s="963"/>
      <c r="FZ62" s="963"/>
      <c r="GA62" s="963"/>
      <c r="GB62" s="506" t="s">
        <v>431</v>
      </c>
      <c r="GC62" s="962" t="s">
        <v>430</v>
      </c>
      <c r="GD62" s="963"/>
      <c r="GE62" s="963"/>
      <c r="GF62" s="963"/>
      <c r="GG62" s="506" t="s">
        <v>431</v>
      </c>
      <c r="GH62" s="962" t="s">
        <v>430</v>
      </c>
      <c r="GI62" s="963"/>
      <c r="GJ62" s="963"/>
      <c r="GK62" s="963"/>
      <c r="GL62" s="506" t="s">
        <v>431</v>
      </c>
      <c r="GM62" s="962" t="s">
        <v>430</v>
      </c>
      <c r="GN62" s="963"/>
      <c r="GO62" s="963"/>
      <c r="GP62" s="963"/>
      <c r="GQ62" s="506" t="s">
        <v>431</v>
      </c>
      <c r="GR62" s="962" t="s">
        <v>430</v>
      </c>
      <c r="GS62" s="963"/>
      <c r="GT62" s="963"/>
      <c r="GU62" s="963"/>
      <c r="GV62" s="506" t="s">
        <v>431</v>
      </c>
      <c r="GW62" s="962" t="s">
        <v>430</v>
      </c>
      <c r="GX62" s="963"/>
      <c r="GY62" s="963"/>
      <c r="GZ62" s="963"/>
      <c r="HA62" s="506" t="s">
        <v>431</v>
      </c>
      <c r="HB62" s="962" t="s">
        <v>430</v>
      </c>
      <c r="HC62" s="963"/>
      <c r="HD62" s="963"/>
      <c r="HE62" s="963"/>
      <c r="HF62" s="506" t="s">
        <v>431</v>
      </c>
      <c r="HG62" s="962" t="s">
        <v>430</v>
      </c>
      <c r="HH62" s="963"/>
      <c r="HI62" s="963"/>
      <c r="HJ62" s="963"/>
      <c r="HK62" s="506" t="s">
        <v>431</v>
      </c>
      <c r="HL62" s="962" t="s">
        <v>430</v>
      </c>
      <c r="HM62" s="963"/>
      <c r="HN62" s="963"/>
      <c r="HO62" s="963"/>
      <c r="HP62" s="506" t="s">
        <v>431</v>
      </c>
      <c r="HQ62" s="962" t="s">
        <v>430</v>
      </c>
      <c r="HR62" s="963"/>
      <c r="HS62" s="963"/>
      <c r="HT62" s="963"/>
      <c r="HU62" s="506" t="s">
        <v>431</v>
      </c>
      <c r="HV62" s="962" t="s">
        <v>430</v>
      </c>
      <c r="HW62" s="963"/>
      <c r="HX62" s="963"/>
      <c r="HY62" s="963"/>
      <c r="HZ62" s="506" t="s">
        <v>431</v>
      </c>
      <c r="IA62" s="962" t="s">
        <v>430</v>
      </c>
      <c r="IB62" s="963"/>
      <c r="IC62" s="963"/>
      <c r="ID62" s="963"/>
      <c r="IE62" s="506" t="s">
        <v>431</v>
      </c>
      <c r="IF62" s="962" t="s">
        <v>430</v>
      </c>
      <c r="IG62" s="963"/>
      <c r="IH62" s="963"/>
      <c r="II62" s="963"/>
      <c r="IJ62" s="506" t="s">
        <v>431</v>
      </c>
      <c r="IK62" s="962" t="s">
        <v>430</v>
      </c>
      <c r="IL62" s="963"/>
      <c r="IM62" s="963"/>
      <c r="IN62" s="963"/>
      <c r="IO62" s="506" t="s">
        <v>431</v>
      </c>
      <c r="IP62" s="962" t="s">
        <v>430</v>
      </c>
      <c r="IQ62" s="963"/>
      <c r="IR62" s="963"/>
      <c r="IS62" s="963"/>
      <c r="IT62" s="506" t="s">
        <v>431</v>
      </c>
      <c r="IU62" s="962" t="s">
        <v>430</v>
      </c>
      <c r="IV62" s="963"/>
      <c r="IW62" s="963"/>
      <c r="IX62" s="963"/>
      <c r="IY62" s="506" t="s">
        <v>431</v>
      </c>
      <c r="IZ62" s="962" t="s">
        <v>430</v>
      </c>
      <c r="JA62" s="963"/>
      <c r="JB62" s="963"/>
      <c r="JC62" s="963"/>
      <c r="JD62" s="506" t="s">
        <v>431</v>
      </c>
      <c r="JE62" s="962" t="s">
        <v>430</v>
      </c>
      <c r="JF62" s="963"/>
      <c r="JG62" s="963"/>
      <c r="JH62" s="963"/>
      <c r="JI62" s="506" t="s">
        <v>431</v>
      </c>
      <c r="JJ62" s="962" t="s">
        <v>430</v>
      </c>
      <c r="JK62" s="963"/>
      <c r="JL62" s="963"/>
      <c r="JM62" s="963"/>
      <c r="JN62" s="506" t="s">
        <v>431</v>
      </c>
      <c r="JO62" s="962" t="s">
        <v>430</v>
      </c>
      <c r="JP62" s="963"/>
      <c r="JQ62" s="963"/>
      <c r="JR62" s="963"/>
      <c r="JS62" s="506" t="s">
        <v>431</v>
      </c>
      <c r="JT62" s="962" t="s">
        <v>430</v>
      </c>
      <c r="JU62" s="963"/>
      <c r="JV62" s="963"/>
      <c r="JW62" s="963"/>
      <c r="JX62" s="506" t="s">
        <v>431</v>
      </c>
      <c r="JY62" s="962" t="s">
        <v>430</v>
      </c>
      <c r="JZ62" s="963"/>
      <c r="KA62" s="963"/>
      <c r="KB62" s="963"/>
      <c r="KC62" s="506" t="s">
        <v>431</v>
      </c>
      <c r="KD62" s="962" t="s">
        <v>430</v>
      </c>
      <c r="KE62" s="963"/>
      <c r="KF62" s="963"/>
      <c r="KG62" s="963"/>
      <c r="KH62" s="506" t="s">
        <v>431</v>
      </c>
      <c r="KI62" s="962" t="s">
        <v>430</v>
      </c>
      <c r="KJ62" s="963"/>
      <c r="KK62" s="963"/>
      <c r="KL62" s="963"/>
      <c r="KM62" s="506" t="s">
        <v>431</v>
      </c>
      <c r="KN62" s="962" t="s">
        <v>430</v>
      </c>
      <c r="KO62" s="963"/>
      <c r="KP62" s="963"/>
      <c r="KQ62" s="963"/>
      <c r="KR62" s="506" t="s">
        <v>431</v>
      </c>
      <c r="KS62" s="962" t="s">
        <v>430</v>
      </c>
      <c r="KT62" s="963"/>
      <c r="KU62" s="963"/>
      <c r="KV62" s="963"/>
      <c r="KW62" s="506" t="s">
        <v>431</v>
      </c>
      <c r="KX62" s="962" t="s">
        <v>430</v>
      </c>
      <c r="KY62" s="963"/>
      <c r="KZ62" s="963"/>
      <c r="LA62" s="963"/>
      <c r="LB62" s="506" t="s">
        <v>431</v>
      </c>
      <c r="LC62" s="962" t="s">
        <v>430</v>
      </c>
      <c r="LD62" s="963"/>
      <c r="LE62" s="963"/>
      <c r="LF62" s="963"/>
      <c r="LG62" s="506" t="s">
        <v>431</v>
      </c>
      <c r="LH62" s="962" t="s">
        <v>430</v>
      </c>
      <c r="LI62" s="963"/>
      <c r="LJ62" s="963"/>
      <c r="LK62" s="963"/>
      <c r="LL62" s="506" t="s">
        <v>431</v>
      </c>
      <c r="LM62" s="962" t="s">
        <v>430</v>
      </c>
      <c r="LN62" s="963"/>
      <c r="LO62" s="963"/>
      <c r="LP62" s="963"/>
      <c r="LQ62" s="506" t="s">
        <v>431</v>
      </c>
      <c r="LR62" s="962" t="s">
        <v>430</v>
      </c>
      <c r="LS62" s="963"/>
      <c r="LT62" s="963"/>
      <c r="LU62" s="963"/>
      <c r="LV62" s="506" t="s">
        <v>431</v>
      </c>
      <c r="LW62" s="962" t="s">
        <v>430</v>
      </c>
      <c r="LX62" s="963"/>
      <c r="LY62" s="963"/>
      <c r="LZ62" s="963"/>
      <c r="MA62" s="506" t="s">
        <v>431</v>
      </c>
      <c r="MB62" s="962" t="s">
        <v>430</v>
      </c>
      <c r="MC62" s="963"/>
      <c r="MD62" s="963"/>
      <c r="ME62" s="963"/>
      <c r="MF62" s="506" t="s">
        <v>431</v>
      </c>
      <c r="MG62" s="962" t="s">
        <v>430</v>
      </c>
      <c r="MH62" s="963"/>
      <c r="MI62" s="963"/>
      <c r="MJ62" s="963"/>
      <c r="MK62" s="506" t="s">
        <v>431</v>
      </c>
      <c r="ML62" s="962" t="s">
        <v>430</v>
      </c>
      <c r="MM62" s="963"/>
      <c r="MN62" s="963"/>
      <c r="MO62" s="963"/>
      <c r="MP62" s="506" t="s">
        <v>431</v>
      </c>
      <c r="MQ62" s="962" t="s">
        <v>430</v>
      </c>
      <c r="MR62" s="963"/>
      <c r="MS62" s="963"/>
      <c r="MT62" s="963"/>
      <c r="MU62" s="506" t="s">
        <v>431</v>
      </c>
      <c r="MV62" s="962" t="s">
        <v>430</v>
      </c>
      <c r="MW62" s="963"/>
      <c r="MX62" s="963"/>
      <c r="MY62" s="963"/>
      <c r="MZ62" s="506" t="s">
        <v>431</v>
      </c>
      <c r="NA62" s="962" t="s">
        <v>430</v>
      </c>
      <c r="NB62" s="963"/>
      <c r="NC62" s="963"/>
      <c r="ND62" s="963"/>
      <c r="NE62" s="506" t="s">
        <v>431</v>
      </c>
      <c r="NF62" s="962" t="s">
        <v>430</v>
      </c>
      <c r="NG62" s="963"/>
      <c r="NH62" s="963"/>
      <c r="NI62" s="963"/>
      <c r="NJ62" s="506" t="s">
        <v>431</v>
      </c>
      <c r="NK62" s="962" t="s">
        <v>430</v>
      </c>
      <c r="NL62" s="963"/>
      <c r="NM62" s="963"/>
      <c r="NN62" s="963"/>
      <c r="NO62" s="506" t="s">
        <v>431</v>
      </c>
      <c r="NP62" s="962" t="s">
        <v>430</v>
      </c>
      <c r="NQ62" s="963"/>
      <c r="NR62" s="963"/>
      <c r="NS62" s="963"/>
      <c r="NT62" s="506" t="s">
        <v>431</v>
      </c>
      <c r="NU62" s="962" t="s">
        <v>430</v>
      </c>
      <c r="NV62" s="963"/>
      <c r="NW62" s="963"/>
      <c r="NX62" s="963"/>
      <c r="NY62" s="506" t="s">
        <v>431</v>
      </c>
      <c r="NZ62" s="962" t="s">
        <v>430</v>
      </c>
      <c r="OA62" s="963"/>
      <c r="OB62" s="963"/>
      <c r="OC62" s="963"/>
      <c r="OD62" s="506" t="s">
        <v>431</v>
      </c>
      <c r="OE62" s="962" t="s">
        <v>430</v>
      </c>
      <c r="OF62" s="963"/>
      <c r="OG62" s="963"/>
      <c r="OH62" s="963"/>
      <c r="OI62" s="506" t="s">
        <v>431</v>
      </c>
      <c r="OJ62" s="962" t="s">
        <v>430</v>
      </c>
      <c r="OK62" s="963"/>
      <c r="OL62" s="963"/>
      <c r="OM62" s="963"/>
      <c r="ON62" s="506" t="s">
        <v>431</v>
      </c>
      <c r="OO62" s="962" t="s">
        <v>430</v>
      </c>
      <c r="OP62" s="963"/>
      <c r="OQ62" s="963"/>
      <c r="OR62" s="963"/>
      <c r="OS62" s="506" t="s">
        <v>431</v>
      </c>
      <c r="OT62" s="962" t="s">
        <v>430</v>
      </c>
      <c r="OU62" s="963"/>
      <c r="OV62" s="963"/>
      <c r="OW62" s="963"/>
      <c r="OX62" s="506" t="s">
        <v>431</v>
      </c>
      <c r="OY62" s="962" t="s">
        <v>430</v>
      </c>
      <c r="OZ62" s="963"/>
      <c r="PA62" s="963"/>
      <c r="PB62" s="963"/>
      <c r="PC62" s="506" t="s">
        <v>431</v>
      </c>
      <c r="PD62" s="962" t="s">
        <v>430</v>
      </c>
      <c r="PE62" s="963"/>
      <c r="PF62" s="963"/>
      <c r="PG62" s="963"/>
      <c r="PH62" s="506" t="s">
        <v>431</v>
      </c>
      <c r="PI62" s="962" t="s">
        <v>430</v>
      </c>
      <c r="PJ62" s="963"/>
      <c r="PK62" s="963"/>
      <c r="PL62" s="963"/>
      <c r="PM62" s="506" t="s">
        <v>431</v>
      </c>
      <c r="PN62" s="962" t="s">
        <v>430</v>
      </c>
      <c r="PO62" s="963"/>
      <c r="PP62" s="963"/>
      <c r="PQ62" s="963"/>
      <c r="PR62" s="506" t="s">
        <v>431</v>
      </c>
      <c r="PS62" s="962" t="s">
        <v>430</v>
      </c>
      <c r="PT62" s="963"/>
      <c r="PU62" s="963"/>
      <c r="PV62" s="963"/>
      <c r="PW62" s="506" t="s">
        <v>431</v>
      </c>
      <c r="PX62" s="962" t="s">
        <v>430</v>
      </c>
      <c r="PY62" s="963"/>
      <c r="PZ62" s="963"/>
      <c r="QA62" s="963"/>
      <c r="QB62" s="506" t="s">
        <v>431</v>
      </c>
      <c r="QC62" s="962" t="s">
        <v>430</v>
      </c>
      <c r="QD62" s="963"/>
      <c r="QE62" s="963"/>
      <c r="QF62" s="963"/>
      <c r="QG62" s="506" t="s">
        <v>431</v>
      </c>
      <c r="QH62" s="962" t="s">
        <v>430</v>
      </c>
      <c r="QI62" s="963"/>
      <c r="QJ62" s="963"/>
      <c r="QK62" s="963"/>
      <c r="QL62" s="506" t="s">
        <v>431</v>
      </c>
      <c r="QM62" s="501"/>
    </row>
    <row r="63" spans="1:455" s="456" customFormat="1" ht="33.75" customHeight="1">
      <c r="A63" s="967" t="s">
        <v>732</v>
      </c>
      <c r="B63" s="965"/>
      <c r="C63" s="965"/>
      <c r="D63" s="966"/>
      <c r="E63" s="962" t="s">
        <v>430</v>
      </c>
      <c r="F63" s="963"/>
      <c r="G63" s="963"/>
      <c r="H63" s="963"/>
      <c r="I63" s="506" t="s">
        <v>431</v>
      </c>
      <c r="J63" s="962" t="s">
        <v>430</v>
      </c>
      <c r="K63" s="963"/>
      <c r="L63" s="963"/>
      <c r="M63" s="963"/>
      <c r="N63" s="506" t="s">
        <v>431</v>
      </c>
      <c r="O63" s="962" t="s">
        <v>430</v>
      </c>
      <c r="P63" s="963"/>
      <c r="Q63" s="963"/>
      <c r="R63" s="963"/>
      <c r="S63" s="506" t="s">
        <v>431</v>
      </c>
      <c r="T63" s="962" t="s">
        <v>430</v>
      </c>
      <c r="U63" s="963"/>
      <c r="V63" s="963"/>
      <c r="W63" s="963"/>
      <c r="X63" s="506" t="s">
        <v>431</v>
      </c>
      <c r="Y63" s="962" t="s">
        <v>430</v>
      </c>
      <c r="Z63" s="963"/>
      <c r="AA63" s="963"/>
      <c r="AB63" s="963"/>
      <c r="AC63" s="506" t="s">
        <v>431</v>
      </c>
      <c r="AD63" s="962" t="s">
        <v>430</v>
      </c>
      <c r="AE63" s="963"/>
      <c r="AF63" s="963"/>
      <c r="AG63" s="963"/>
      <c r="AH63" s="506" t="s">
        <v>431</v>
      </c>
      <c r="AI63" s="962" t="s">
        <v>430</v>
      </c>
      <c r="AJ63" s="963"/>
      <c r="AK63" s="963"/>
      <c r="AL63" s="963"/>
      <c r="AM63" s="506" t="s">
        <v>431</v>
      </c>
      <c r="AN63" s="962" t="s">
        <v>430</v>
      </c>
      <c r="AO63" s="963"/>
      <c r="AP63" s="963"/>
      <c r="AQ63" s="963"/>
      <c r="AR63" s="506" t="s">
        <v>431</v>
      </c>
      <c r="AS63" s="962" t="s">
        <v>430</v>
      </c>
      <c r="AT63" s="963"/>
      <c r="AU63" s="963"/>
      <c r="AV63" s="963"/>
      <c r="AW63" s="506" t="s">
        <v>431</v>
      </c>
      <c r="AX63" s="962" t="s">
        <v>430</v>
      </c>
      <c r="AY63" s="963"/>
      <c r="AZ63" s="963"/>
      <c r="BA63" s="963"/>
      <c r="BB63" s="506" t="s">
        <v>431</v>
      </c>
      <c r="BC63" s="962" t="s">
        <v>430</v>
      </c>
      <c r="BD63" s="963"/>
      <c r="BE63" s="963"/>
      <c r="BF63" s="963"/>
      <c r="BG63" s="506" t="s">
        <v>431</v>
      </c>
      <c r="BH63" s="962" t="s">
        <v>430</v>
      </c>
      <c r="BI63" s="963"/>
      <c r="BJ63" s="963"/>
      <c r="BK63" s="963"/>
      <c r="BL63" s="506" t="s">
        <v>431</v>
      </c>
      <c r="BM63" s="962" t="s">
        <v>430</v>
      </c>
      <c r="BN63" s="963"/>
      <c r="BO63" s="963"/>
      <c r="BP63" s="963"/>
      <c r="BQ63" s="506" t="s">
        <v>431</v>
      </c>
      <c r="BR63" s="962" t="s">
        <v>430</v>
      </c>
      <c r="BS63" s="963"/>
      <c r="BT63" s="963"/>
      <c r="BU63" s="963"/>
      <c r="BV63" s="506" t="s">
        <v>431</v>
      </c>
      <c r="BW63" s="962" t="s">
        <v>430</v>
      </c>
      <c r="BX63" s="963"/>
      <c r="BY63" s="963"/>
      <c r="BZ63" s="963"/>
      <c r="CA63" s="506" t="s">
        <v>431</v>
      </c>
      <c r="CB63" s="962" t="s">
        <v>430</v>
      </c>
      <c r="CC63" s="963"/>
      <c r="CD63" s="963"/>
      <c r="CE63" s="963"/>
      <c r="CF63" s="506" t="s">
        <v>431</v>
      </c>
      <c r="CG63" s="962" t="s">
        <v>430</v>
      </c>
      <c r="CH63" s="963"/>
      <c r="CI63" s="963"/>
      <c r="CJ63" s="963"/>
      <c r="CK63" s="506" t="s">
        <v>431</v>
      </c>
      <c r="CL63" s="962" t="s">
        <v>430</v>
      </c>
      <c r="CM63" s="963"/>
      <c r="CN63" s="963"/>
      <c r="CO63" s="963"/>
      <c r="CP63" s="506" t="s">
        <v>431</v>
      </c>
      <c r="CQ63" s="962" t="s">
        <v>430</v>
      </c>
      <c r="CR63" s="963"/>
      <c r="CS63" s="963"/>
      <c r="CT63" s="963"/>
      <c r="CU63" s="506" t="s">
        <v>431</v>
      </c>
      <c r="CV63" s="962" t="s">
        <v>430</v>
      </c>
      <c r="CW63" s="963"/>
      <c r="CX63" s="963"/>
      <c r="CY63" s="963"/>
      <c r="CZ63" s="506" t="s">
        <v>431</v>
      </c>
      <c r="DA63" s="962" t="s">
        <v>430</v>
      </c>
      <c r="DB63" s="963"/>
      <c r="DC63" s="963"/>
      <c r="DD63" s="963"/>
      <c r="DE63" s="506" t="s">
        <v>431</v>
      </c>
      <c r="DF63" s="962" t="s">
        <v>430</v>
      </c>
      <c r="DG63" s="963"/>
      <c r="DH63" s="963"/>
      <c r="DI63" s="963"/>
      <c r="DJ63" s="506" t="s">
        <v>431</v>
      </c>
      <c r="DK63" s="962" t="s">
        <v>430</v>
      </c>
      <c r="DL63" s="963"/>
      <c r="DM63" s="963"/>
      <c r="DN63" s="963"/>
      <c r="DO63" s="506" t="s">
        <v>431</v>
      </c>
      <c r="DP63" s="962" t="s">
        <v>430</v>
      </c>
      <c r="DQ63" s="963"/>
      <c r="DR63" s="963"/>
      <c r="DS63" s="963"/>
      <c r="DT63" s="506" t="s">
        <v>431</v>
      </c>
      <c r="DU63" s="962" t="s">
        <v>430</v>
      </c>
      <c r="DV63" s="963"/>
      <c r="DW63" s="963"/>
      <c r="DX63" s="963"/>
      <c r="DY63" s="506" t="s">
        <v>431</v>
      </c>
      <c r="DZ63" s="962" t="s">
        <v>430</v>
      </c>
      <c r="EA63" s="963"/>
      <c r="EB63" s="963"/>
      <c r="EC63" s="963"/>
      <c r="ED63" s="506" t="s">
        <v>431</v>
      </c>
      <c r="EE63" s="962" t="s">
        <v>430</v>
      </c>
      <c r="EF63" s="963"/>
      <c r="EG63" s="963"/>
      <c r="EH63" s="963"/>
      <c r="EI63" s="506" t="s">
        <v>431</v>
      </c>
      <c r="EJ63" s="962" t="s">
        <v>430</v>
      </c>
      <c r="EK63" s="963"/>
      <c r="EL63" s="963"/>
      <c r="EM63" s="963"/>
      <c r="EN63" s="506" t="s">
        <v>431</v>
      </c>
      <c r="EO63" s="962" t="s">
        <v>430</v>
      </c>
      <c r="EP63" s="963"/>
      <c r="EQ63" s="963"/>
      <c r="ER63" s="963"/>
      <c r="ES63" s="506" t="s">
        <v>431</v>
      </c>
      <c r="ET63" s="962" t="s">
        <v>430</v>
      </c>
      <c r="EU63" s="963"/>
      <c r="EV63" s="963"/>
      <c r="EW63" s="963"/>
      <c r="EX63" s="506" t="s">
        <v>431</v>
      </c>
      <c r="EY63" s="962" t="s">
        <v>430</v>
      </c>
      <c r="EZ63" s="963"/>
      <c r="FA63" s="963"/>
      <c r="FB63" s="963"/>
      <c r="FC63" s="506" t="s">
        <v>431</v>
      </c>
      <c r="FD63" s="962" t="s">
        <v>430</v>
      </c>
      <c r="FE63" s="963"/>
      <c r="FF63" s="963"/>
      <c r="FG63" s="963"/>
      <c r="FH63" s="506" t="s">
        <v>431</v>
      </c>
      <c r="FI63" s="962" t="s">
        <v>430</v>
      </c>
      <c r="FJ63" s="963"/>
      <c r="FK63" s="963"/>
      <c r="FL63" s="963"/>
      <c r="FM63" s="506" t="s">
        <v>431</v>
      </c>
      <c r="FN63" s="962" t="s">
        <v>430</v>
      </c>
      <c r="FO63" s="963"/>
      <c r="FP63" s="963"/>
      <c r="FQ63" s="963"/>
      <c r="FR63" s="506" t="s">
        <v>431</v>
      </c>
      <c r="FS63" s="962" t="s">
        <v>430</v>
      </c>
      <c r="FT63" s="963"/>
      <c r="FU63" s="963"/>
      <c r="FV63" s="963"/>
      <c r="FW63" s="506" t="s">
        <v>431</v>
      </c>
      <c r="FX63" s="962" t="s">
        <v>430</v>
      </c>
      <c r="FY63" s="963"/>
      <c r="FZ63" s="963"/>
      <c r="GA63" s="963"/>
      <c r="GB63" s="506" t="s">
        <v>431</v>
      </c>
      <c r="GC63" s="962" t="s">
        <v>430</v>
      </c>
      <c r="GD63" s="963"/>
      <c r="GE63" s="963"/>
      <c r="GF63" s="963"/>
      <c r="GG63" s="506" t="s">
        <v>431</v>
      </c>
      <c r="GH63" s="962" t="s">
        <v>430</v>
      </c>
      <c r="GI63" s="963"/>
      <c r="GJ63" s="963"/>
      <c r="GK63" s="963"/>
      <c r="GL63" s="506" t="s">
        <v>431</v>
      </c>
      <c r="GM63" s="962" t="s">
        <v>430</v>
      </c>
      <c r="GN63" s="963"/>
      <c r="GO63" s="963"/>
      <c r="GP63" s="963"/>
      <c r="GQ63" s="506" t="s">
        <v>431</v>
      </c>
      <c r="GR63" s="962" t="s">
        <v>430</v>
      </c>
      <c r="GS63" s="963"/>
      <c r="GT63" s="963"/>
      <c r="GU63" s="963"/>
      <c r="GV63" s="506" t="s">
        <v>431</v>
      </c>
      <c r="GW63" s="962" t="s">
        <v>430</v>
      </c>
      <c r="GX63" s="963"/>
      <c r="GY63" s="963"/>
      <c r="GZ63" s="963"/>
      <c r="HA63" s="506" t="s">
        <v>431</v>
      </c>
      <c r="HB63" s="962" t="s">
        <v>430</v>
      </c>
      <c r="HC63" s="963"/>
      <c r="HD63" s="963"/>
      <c r="HE63" s="963"/>
      <c r="HF63" s="506" t="s">
        <v>431</v>
      </c>
      <c r="HG63" s="962" t="s">
        <v>430</v>
      </c>
      <c r="HH63" s="963"/>
      <c r="HI63" s="963"/>
      <c r="HJ63" s="963"/>
      <c r="HK63" s="506" t="s">
        <v>431</v>
      </c>
      <c r="HL63" s="962" t="s">
        <v>430</v>
      </c>
      <c r="HM63" s="963"/>
      <c r="HN63" s="963"/>
      <c r="HO63" s="963"/>
      <c r="HP63" s="506" t="s">
        <v>431</v>
      </c>
      <c r="HQ63" s="962" t="s">
        <v>430</v>
      </c>
      <c r="HR63" s="963"/>
      <c r="HS63" s="963"/>
      <c r="HT63" s="963"/>
      <c r="HU63" s="506" t="s">
        <v>431</v>
      </c>
      <c r="HV63" s="962" t="s">
        <v>430</v>
      </c>
      <c r="HW63" s="963"/>
      <c r="HX63" s="963"/>
      <c r="HY63" s="963"/>
      <c r="HZ63" s="506" t="s">
        <v>431</v>
      </c>
      <c r="IA63" s="962" t="s">
        <v>430</v>
      </c>
      <c r="IB63" s="963"/>
      <c r="IC63" s="963"/>
      <c r="ID63" s="963"/>
      <c r="IE63" s="506" t="s">
        <v>431</v>
      </c>
      <c r="IF63" s="962" t="s">
        <v>430</v>
      </c>
      <c r="IG63" s="963"/>
      <c r="IH63" s="963"/>
      <c r="II63" s="963"/>
      <c r="IJ63" s="506" t="s">
        <v>431</v>
      </c>
      <c r="IK63" s="962" t="s">
        <v>430</v>
      </c>
      <c r="IL63" s="963"/>
      <c r="IM63" s="963"/>
      <c r="IN63" s="963"/>
      <c r="IO63" s="506" t="s">
        <v>431</v>
      </c>
      <c r="IP63" s="962" t="s">
        <v>430</v>
      </c>
      <c r="IQ63" s="963"/>
      <c r="IR63" s="963"/>
      <c r="IS63" s="963"/>
      <c r="IT63" s="506" t="s">
        <v>431</v>
      </c>
      <c r="IU63" s="962" t="s">
        <v>430</v>
      </c>
      <c r="IV63" s="963"/>
      <c r="IW63" s="963"/>
      <c r="IX63" s="963"/>
      <c r="IY63" s="506" t="s">
        <v>431</v>
      </c>
      <c r="IZ63" s="962" t="s">
        <v>430</v>
      </c>
      <c r="JA63" s="963"/>
      <c r="JB63" s="963"/>
      <c r="JC63" s="963"/>
      <c r="JD63" s="506" t="s">
        <v>431</v>
      </c>
      <c r="JE63" s="962" t="s">
        <v>430</v>
      </c>
      <c r="JF63" s="963"/>
      <c r="JG63" s="963"/>
      <c r="JH63" s="963"/>
      <c r="JI63" s="506" t="s">
        <v>431</v>
      </c>
      <c r="JJ63" s="962" t="s">
        <v>430</v>
      </c>
      <c r="JK63" s="963"/>
      <c r="JL63" s="963"/>
      <c r="JM63" s="963"/>
      <c r="JN63" s="506" t="s">
        <v>431</v>
      </c>
      <c r="JO63" s="962" t="s">
        <v>430</v>
      </c>
      <c r="JP63" s="963"/>
      <c r="JQ63" s="963"/>
      <c r="JR63" s="963"/>
      <c r="JS63" s="506" t="s">
        <v>431</v>
      </c>
      <c r="JT63" s="962" t="s">
        <v>430</v>
      </c>
      <c r="JU63" s="963"/>
      <c r="JV63" s="963"/>
      <c r="JW63" s="963"/>
      <c r="JX63" s="506" t="s">
        <v>431</v>
      </c>
      <c r="JY63" s="962" t="s">
        <v>430</v>
      </c>
      <c r="JZ63" s="963"/>
      <c r="KA63" s="963"/>
      <c r="KB63" s="963"/>
      <c r="KC63" s="506" t="s">
        <v>431</v>
      </c>
      <c r="KD63" s="962" t="s">
        <v>430</v>
      </c>
      <c r="KE63" s="963"/>
      <c r="KF63" s="963"/>
      <c r="KG63" s="963"/>
      <c r="KH63" s="506" t="s">
        <v>431</v>
      </c>
      <c r="KI63" s="962" t="s">
        <v>430</v>
      </c>
      <c r="KJ63" s="963"/>
      <c r="KK63" s="963"/>
      <c r="KL63" s="963"/>
      <c r="KM63" s="506" t="s">
        <v>431</v>
      </c>
      <c r="KN63" s="962" t="s">
        <v>430</v>
      </c>
      <c r="KO63" s="963"/>
      <c r="KP63" s="963"/>
      <c r="KQ63" s="963"/>
      <c r="KR63" s="506" t="s">
        <v>431</v>
      </c>
      <c r="KS63" s="962" t="s">
        <v>430</v>
      </c>
      <c r="KT63" s="963"/>
      <c r="KU63" s="963"/>
      <c r="KV63" s="963"/>
      <c r="KW63" s="506" t="s">
        <v>431</v>
      </c>
      <c r="KX63" s="962" t="s">
        <v>430</v>
      </c>
      <c r="KY63" s="963"/>
      <c r="KZ63" s="963"/>
      <c r="LA63" s="963"/>
      <c r="LB63" s="506" t="s">
        <v>431</v>
      </c>
      <c r="LC63" s="962" t="s">
        <v>430</v>
      </c>
      <c r="LD63" s="963"/>
      <c r="LE63" s="963"/>
      <c r="LF63" s="963"/>
      <c r="LG63" s="506" t="s">
        <v>431</v>
      </c>
      <c r="LH63" s="962" t="s">
        <v>430</v>
      </c>
      <c r="LI63" s="963"/>
      <c r="LJ63" s="963"/>
      <c r="LK63" s="963"/>
      <c r="LL63" s="506" t="s">
        <v>431</v>
      </c>
      <c r="LM63" s="962" t="s">
        <v>430</v>
      </c>
      <c r="LN63" s="963"/>
      <c r="LO63" s="963"/>
      <c r="LP63" s="963"/>
      <c r="LQ63" s="506" t="s">
        <v>431</v>
      </c>
      <c r="LR63" s="962" t="s">
        <v>430</v>
      </c>
      <c r="LS63" s="963"/>
      <c r="LT63" s="963"/>
      <c r="LU63" s="963"/>
      <c r="LV63" s="506" t="s">
        <v>431</v>
      </c>
      <c r="LW63" s="962" t="s">
        <v>430</v>
      </c>
      <c r="LX63" s="963"/>
      <c r="LY63" s="963"/>
      <c r="LZ63" s="963"/>
      <c r="MA63" s="506" t="s">
        <v>431</v>
      </c>
      <c r="MB63" s="962" t="s">
        <v>430</v>
      </c>
      <c r="MC63" s="963"/>
      <c r="MD63" s="963"/>
      <c r="ME63" s="963"/>
      <c r="MF63" s="506" t="s">
        <v>431</v>
      </c>
      <c r="MG63" s="962" t="s">
        <v>430</v>
      </c>
      <c r="MH63" s="963"/>
      <c r="MI63" s="963"/>
      <c r="MJ63" s="963"/>
      <c r="MK63" s="506" t="s">
        <v>431</v>
      </c>
      <c r="ML63" s="962" t="s">
        <v>430</v>
      </c>
      <c r="MM63" s="963"/>
      <c r="MN63" s="963"/>
      <c r="MO63" s="963"/>
      <c r="MP63" s="506" t="s">
        <v>431</v>
      </c>
      <c r="MQ63" s="962" t="s">
        <v>430</v>
      </c>
      <c r="MR63" s="963"/>
      <c r="MS63" s="963"/>
      <c r="MT63" s="963"/>
      <c r="MU63" s="506" t="s">
        <v>431</v>
      </c>
      <c r="MV63" s="962" t="s">
        <v>430</v>
      </c>
      <c r="MW63" s="963"/>
      <c r="MX63" s="963"/>
      <c r="MY63" s="963"/>
      <c r="MZ63" s="506" t="s">
        <v>431</v>
      </c>
      <c r="NA63" s="962" t="s">
        <v>430</v>
      </c>
      <c r="NB63" s="963"/>
      <c r="NC63" s="963"/>
      <c r="ND63" s="963"/>
      <c r="NE63" s="506" t="s">
        <v>431</v>
      </c>
      <c r="NF63" s="962" t="s">
        <v>430</v>
      </c>
      <c r="NG63" s="963"/>
      <c r="NH63" s="963"/>
      <c r="NI63" s="963"/>
      <c r="NJ63" s="506" t="s">
        <v>431</v>
      </c>
      <c r="NK63" s="962" t="s">
        <v>430</v>
      </c>
      <c r="NL63" s="963"/>
      <c r="NM63" s="963"/>
      <c r="NN63" s="963"/>
      <c r="NO63" s="506" t="s">
        <v>431</v>
      </c>
      <c r="NP63" s="962" t="s">
        <v>430</v>
      </c>
      <c r="NQ63" s="963"/>
      <c r="NR63" s="963"/>
      <c r="NS63" s="963"/>
      <c r="NT63" s="506" t="s">
        <v>431</v>
      </c>
      <c r="NU63" s="962" t="s">
        <v>430</v>
      </c>
      <c r="NV63" s="963"/>
      <c r="NW63" s="963"/>
      <c r="NX63" s="963"/>
      <c r="NY63" s="506" t="s">
        <v>431</v>
      </c>
      <c r="NZ63" s="962" t="s">
        <v>430</v>
      </c>
      <c r="OA63" s="963"/>
      <c r="OB63" s="963"/>
      <c r="OC63" s="963"/>
      <c r="OD63" s="506" t="s">
        <v>431</v>
      </c>
      <c r="OE63" s="962" t="s">
        <v>430</v>
      </c>
      <c r="OF63" s="963"/>
      <c r="OG63" s="963"/>
      <c r="OH63" s="963"/>
      <c r="OI63" s="506" t="s">
        <v>431</v>
      </c>
      <c r="OJ63" s="962" t="s">
        <v>430</v>
      </c>
      <c r="OK63" s="963"/>
      <c r="OL63" s="963"/>
      <c r="OM63" s="963"/>
      <c r="ON63" s="506" t="s">
        <v>431</v>
      </c>
      <c r="OO63" s="962" t="s">
        <v>430</v>
      </c>
      <c r="OP63" s="963"/>
      <c r="OQ63" s="963"/>
      <c r="OR63" s="963"/>
      <c r="OS63" s="506" t="s">
        <v>431</v>
      </c>
      <c r="OT63" s="962" t="s">
        <v>430</v>
      </c>
      <c r="OU63" s="963"/>
      <c r="OV63" s="963"/>
      <c r="OW63" s="963"/>
      <c r="OX63" s="506" t="s">
        <v>431</v>
      </c>
      <c r="OY63" s="962" t="s">
        <v>430</v>
      </c>
      <c r="OZ63" s="963"/>
      <c r="PA63" s="963"/>
      <c r="PB63" s="963"/>
      <c r="PC63" s="506" t="s">
        <v>431</v>
      </c>
      <c r="PD63" s="962" t="s">
        <v>430</v>
      </c>
      <c r="PE63" s="963"/>
      <c r="PF63" s="963"/>
      <c r="PG63" s="963"/>
      <c r="PH63" s="506" t="s">
        <v>431</v>
      </c>
      <c r="PI63" s="962" t="s">
        <v>430</v>
      </c>
      <c r="PJ63" s="963"/>
      <c r="PK63" s="963"/>
      <c r="PL63" s="963"/>
      <c r="PM63" s="506" t="s">
        <v>431</v>
      </c>
      <c r="PN63" s="962" t="s">
        <v>430</v>
      </c>
      <c r="PO63" s="963"/>
      <c r="PP63" s="963"/>
      <c r="PQ63" s="963"/>
      <c r="PR63" s="506" t="s">
        <v>431</v>
      </c>
      <c r="PS63" s="962" t="s">
        <v>430</v>
      </c>
      <c r="PT63" s="963"/>
      <c r="PU63" s="963"/>
      <c r="PV63" s="963"/>
      <c r="PW63" s="506" t="s">
        <v>431</v>
      </c>
      <c r="PX63" s="962" t="s">
        <v>430</v>
      </c>
      <c r="PY63" s="963"/>
      <c r="PZ63" s="963"/>
      <c r="QA63" s="963"/>
      <c r="QB63" s="506" t="s">
        <v>431</v>
      </c>
      <c r="QC63" s="962" t="s">
        <v>430</v>
      </c>
      <c r="QD63" s="963"/>
      <c r="QE63" s="963"/>
      <c r="QF63" s="963"/>
      <c r="QG63" s="506" t="s">
        <v>431</v>
      </c>
      <c r="QH63" s="962" t="s">
        <v>430</v>
      </c>
      <c r="QI63" s="963"/>
      <c r="QJ63" s="963"/>
      <c r="QK63" s="963"/>
      <c r="QL63" s="506" t="s">
        <v>431</v>
      </c>
      <c r="QM63" s="501"/>
    </row>
    <row r="64" spans="1:455" s="456" customFormat="1" ht="49.5" customHeight="1">
      <c r="A64" s="964" t="s">
        <v>733</v>
      </c>
      <c r="B64" s="965"/>
      <c r="C64" s="965"/>
      <c r="D64" s="966"/>
      <c r="E64" s="962" t="s">
        <v>430</v>
      </c>
      <c r="F64" s="963"/>
      <c r="G64" s="963"/>
      <c r="H64" s="963"/>
      <c r="I64" s="506" t="s">
        <v>431</v>
      </c>
      <c r="J64" s="962" t="s">
        <v>430</v>
      </c>
      <c r="K64" s="963"/>
      <c r="L64" s="963"/>
      <c r="M64" s="963"/>
      <c r="N64" s="506" t="s">
        <v>431</v>
      </c>
      <c r="O64" s="962" t="s">
        <v>430</v>
      </c>
      <c r="P64" s="963"/>
      <c r="Q64" s="963"/>
      <c r="R64" s="963"/>
      <c r="S64" s="506" t="s">
        <v>431</v>
      </c>
      <c r="T64" s="962" t="s">
        <v>430</v>
      </c>
      <c r="U64" s="963"/>
      <c r="V64" s="963"/>
      <c r="W64" s="963"/>
      <c r="X64" s="506" t="s">
        <v>431</v>
      </c>
      <c r="Y64" s="962" t="s">
        <v>430</v>
      </c>
      <c r="Z64" s="963"/>
      <c r="AA64" s="963"/>
      <c r="AB64" s="963"/>
      <c r="AC64" s="506" t="s">
        <v>431</v>
      </c>
      <c r="AD64" s="962" t="s">
        <v>430</v>
      </c>
      <c r="AE64" s="963"/>
      <c r="AF64" s="963"/>
      <c r="AG64" s="963"/>
      <c r="AH64" s="506" t="s">
        <v>431</v>
      </c>
      <c r="AI64" s="962" t="s">
        <v>430</v>
      </c>
      <c r="AJ64" s="963"/>
      <c r="AK64" s="963"/>
      <c r="AL64" s="963"/>
      <c r="AM64" s="506" t="s">
        <v>431</v>
      </c>
      <c r="AN64" s="962" t="s">
        <v>430</v>
      </c>
      <c r="AO64" s="963"/>
      <c r="AP64" s="963"/>
      <c r="AQ64" s="963"/>
      <c r="AR64" s="506" t="s">
        <v>431</v>
      </c>
      <c r="AS64" s="962" t="s">
        <v>430</v>
      </c>
      <c r="AT64" s="963"/>
      <c r="AU64" s="963"/>
      <c r="AV64" s="963"/>
      <c r="AW64" s="506" t="s">
        <v>431</v>
      </c>
      <c r="AX64" s="962" t="s">
        <v>430</v>
      </c>
      <c r="AY64" s="963"/>
      <c r="AZ64" s="963"/>
      <c r="BA64" s="963"/>
      <c r="BB64" s="506" t="s">
        <v>431</v>
      </c>
      <c r="BC64" s="962" t="s">
        <v>430</v>
      </c>
      <c r="BD64" s="963"/>
      <c r="BE64" s="963"/>
      <c r="BF64" s="963"/>
      <c r="BG64" s="506" t="s">
        <v>431</v>
      </c>
      <c r="BH64" s="962" t="s">
        <v>430</v>
      </c>
      <c r="BI64" s="963"/>
      <c r="BJ64" s="963"/>
      <c r="BK64" s="963"/>
      <c r="BL64" s="506" t="s">
        <v>431</v>
      </c>
      <c r="BM64" s="962" t="s">
        <v>430</v>
      </c>
      <c r="BN64" s="963"/>
      <c r="BO64" s="963"/>
      <c r="BP64" s="963"/>
      <c r="BQ64" s="506" t="s">
        <v>431</v>
      </c>
      <c r="BR64" s="962" t="s">
        <v>430</v>
      </c>
      <c r="BS64" s="963"/>
      <c r="BT64" s="963"/>
      <c r="BU64" s="963"/>
      <c r="BV64" s="506" t="s">
        <v>431</v>
      </c>
      <c r="BW64" s="962" t="s">
        <v>430</v>
      </c>
      <c r="BX64" s="963"/>
      <c r="BY64" s="963"/>
      <c r="BZ64" s="963"/>
      <c r="CA64" s="506" t="s">
        <v>431</v>
      </c>
      <c r="CB64" s="962" t="s">
        <v>430</v>
      </c>
      <c r="CC64" s="963"/>
      <c r="CD64" s="963"/>
      <c r="CE64" s="963"/>
      <c r="CF64" s="506" t="s">
        <v>431</v>
      </c>
      <c r="CG64" s="962" t="s">
        <v>430</v>
      </c>
      <c r="CH64" s="963"/>
      <c r="CI64" s="963"/>
      <c r="CJ64" s="963"/>
      <c r="CK64" s="506" t="s">
        <v>431</v>
      </c>
      <c r="CL64" s="962" t="s">
        <v>430</v>
      </c>
      <c r="CM64" s="963"/>
      <c r="CN64" s="963"/>
      <c r="CO64" s="963"/>
      <c r="CP64" s="506" t="s">
        <v>431</v>
      </c>
      <c r="CQ64" s="962" t="s">
        <v>430</v>
      </c>
      <c r="CR64" s="963"/>
      <c r="CS64" s="963"/>
      <c r="CT64" s="963"/>
      <c r="CU64" s="506" t="s">
        <v>431</v>
      </c>
      <c r="CV64" s="962" t="s">
        <v>430</v>
      </c>
      <c r="CW64" s="963"/>
      <c r="CX64" s="963"/>
      <c r="CY64" s="963"/>
      <c r="CZ64" s="506" t="s">
        <v>431</v>
      </c>
      <c r="DA64" s="962" t="s">
        <v>430</v>
      </c>
      <c r="DB64" s="963"/>
      <c r="DC64" s="963"/>
      <c r="DD64" s="963"/>
      <c r="DE64" s="506" t="s">
        <v>431</v>
      </c>
      <c r="DF64" s="962" t="s">
        <v>430</v>
      </c>
      <c r="DG64" s="963"/>
      <c r="DH64" s="963"/>
      <c r="DI64" s="963"/>
      <c r="DJ64" s="506" t="s">
        <v>431</v>
      </c>
      <c r="DK64" s="962" t="s">
        <v>430</v>
      </c>
      <c r="DL64" s="963"/>
      <c r="DM64" s="963"/>
      <c r="DN64" s="963"/>
      <c r="DO64" s="506" t="s">
        <v>431</v>
      </c>
      <c r="DP64" s="962" t="s">
        <v>430</v>
      </c>
      <c r="DQ64" s="963"/>
      <c r="DR64" s="963"/>
      <c r="DS64" s="963"/>
      <c r="DT64" s="506" t="s">
        <v>431</v>
      </c>
      <c r="DU64" s="962" t="s">
        <v>430</v>
      </c>
      <c r="DV64" s="963"/>
      <c r="DW64" s="963"/>
      <c r="DX64" s="963"/>
      <c r="DY64" s="506" t="s">
        <v>431</v>
      </c>
      <c r="DZ64" s="962" t="s">
        <v>430</v>
      </c>
      <c r="EA64" s="963"/>
      <c r="EB64" s="963"/>
      <c r="EC64" s="963"/>
      <c r="ED64" s="506" t="s">
        <v>431</v>
      </c>
      <c r="EE64" s="962" t="s">
        <v>430</v>
      </c>
      <c r="EF64" s="963"/>
      <c r="EG64" s="963"/>
      <c r="EH64" s="963"/>
      <c r="EI64" s="506" t="s">
        <v>431</v>
      </c>
      <c r="EJ64" s="962" t="s">
        <v>430</v>
      </c>
      <c r="EK64" s="963"/>
      <c r="EL64" s="963"/>
      <c r="EM64" s="963"/>
      <c r="EN64" s="506" t="s">
        <v>431</v>
      </c>
      <c r="EO64" s="962" t="s">
        <v>430</v>
      </c>
      <c r="EP64" s="963"/>
      <c r="EQ64" s="963"/>
      <c r="ER64" s="963"/>
      <c r="ES64" s="506" t="s">
        <v>431</v>
      </c>
      <c r="ET64" s="962" t="s">
        <v>430</v>
      </c>
      <c r="EU64" s="963"/>
      <c r="EV64" s="963"/>
      <c r="EW64" s="963"/>
      <c r="EX64" s="506" t="s">
        <v>431</v>
      </c>
      <c r="EY64" s="962" t="s">
        <v>430</v>
      </c>
      <c r="EZ64" s="963"/>
      <c r="FA64" s="963"/>
      <c r="FB64" s="963"/>
      <c r="FC64" s="506" t="s">
        <v>431</v>
      </c>
      <c r="FD64" s="962" t="s">
        <v>430</v>
      </c>
      <c r="FE64" s="963"/>
      <c r="FF64" s="963"/>
      <c r="FG64" s="963"/>
      <c r="FH64" s="506" t="s">
        <v>431</v>
      </c>
      <c r="FI64" s="962" t="s">
        <v>430</v>
      </c>
      <c r="FJ64" s="963"/>
      <c r="FK64" s="963"/>
      <c r="FL64" s="963"/>
      <c r="FM64" s="506" t="s">
        <v>431</v>
      </c>
      <c r="FN64" s="962" t="s">
        <v>430</v>
      </c>
      <c r="FO64" s="963"/>
      <c r="FP64" s="963"/>
      <c r="FQ64" s="963"/>
      <c r="FR64" s="506" t="s">
        <v>431</v>
      </c>
      <c r="FS64" s="962" t="s">
        <v>430</v>
      </c>
      <c r="FT64" s="963"/>
      <c r="FU64" s="963"/>
      <c r="FV64" s="963"/>
      <c r="FW64" s="506" t="s">
        <v>431</v>
      </c>
      <c r="FX64" s="962" t="s">
        <v>430</v>
      </c>
      <c r="FY64" s="963"/>
      <c r="FZ64" s="963"/>
      <c r="GA64" s="963"/>
      <c r="GB64" s="506" t="s">
        <v>431</v>
      </c>
      <c r="GC64" s="962" t="s">
        <v>430</v>
      </c>
      <c r="GD64" s="963"/>
      <c r="GE64" s="963"/>
      <c r="GF64" s="963"/>
      <c r="GG64" s="506" t="s">
        <v>431</v>
      </c>
      <c r="GH64" s="962" t="s">
        <v>430</v>
      </c>
      <c r="GI64" s="963"/>
      <c r="GJ64" s="963"/>
      <c r="GK64" s="963"/>
      <c r="GL64" s="506" t="s">
        <v>431</v>
      </c>
      <c r="GM64" s="962" t="s">
        <v>430</v>
      </c>
      <c r="GN64" s="963"/>
      <c r="GO64" s="963"/>
      <c r="GP64" s="963"/>
      <c r="GQ64" s="506" t="s">
        <v>431</v>
      </c>
      <c r="GR64" s="962" t="s">
        <v>430</v>
      </c>
      <c r="GS64" s="963"/>
      <c r="GT64" s="963"/>
      <c r="GU64" s="963"/>
      <c r="GV64" s="506" t="s">
        <v>431</v>
      </c>
      <c r="GW64" s="962" t="s">
        <v>430</v>
      </c>
      <c r="GX64" s="963"/>
      <c r="GY64" s="963"/>
      <c r="GZ64" s="963"/>
      <c r="HA64" s="506" t="s">
        <v>431</v>
      </c>
      <c r="HB64" s="962" t="s">
        <v>430</v>
      </c>
      <c r="HC64" s="963"/>
      <c r="HD64" s="963"/>
      <c r="HE64" s="963"/>
      <c r="HF64" s="506" t="s">
        <v>431</v>
      </c>
      <c r="HG64" s="962" t="s">
        <v>430</v>
      </c>
      <c r="HH64" s="963"/>
      <c r="HI64" s="963"/>
      <c r="HJ64" s="963"/>
      <c r="HK64" s="506" t="s">
        <v>431</v>
      </c>
      <c r="HL64" s="962" t="s">
        <v>430</v>
      </c>
      <c r="HM64" s="963"/>
      <c r="HN64" s="963"/>
      <c r="HO64" s="963"/>
      <c r="HP64" s="506" t="s">
        <v>431</v>
      </c>
      <c r="HQ64" s="962" t="s">
        <v>430</v>
      </c>
      <c r="HR64" s="963"/>
      <c r="HS64" s="963"/>
      <c r="HT64" s="963"/>
      <c r="HU64" s="506" t="s">
        <v>431</v>
      </c>
      <c r="HV64" s="962" t="s">
        <v>430</v>
      </c>
      <c r="HW64" s="963"/>
      <c r="HX64" s="963"/>
      <c r="HY64" s="963"/>
      <c r="HZ64" s="506" t="s">
        <v>431</v>
      </c>
      <c r="IA64" s="962" t="s">
        <v>430</v>
      </c>
      <c r="IB64" s="963"/>
      <c r="IC64" s="963"/>
      <c r="ID64" s="963"/>
      <c r="IE64" s="506" t="s">
        <v>431</v>
      </c>
      <c r="IF64" s="962" t="s">
        <v>430</v>
      </c>
      <c r="IG64" s="963"/>
      <c r="IH64" s="963"/>
      <c r="II64" s="963"/>
      <c r="IJ64" s="506" t="s">
        <v>431</v>
      </c>
      <c r="IK64" s="962" t="s">
        <v>430</v>
      </c>
      <c r="IL64" s="963"/>
      <c r="IM64" s="963"/>
      <c r="IN64" s="963"/>
      <c r="IO64" s="506" t="s">
        <v>431</v>
      </c>
      <c r="IP64" s="962" t="s">
        <v>430</v>
      </c>
      <c r="IQ64" s="963"/>
      <c r="IR64" s="963"/>
      <c r="IS64" s="963"/>
      <c r="IT64" s="506" t="s">
        <v>431</v>
      </c>
      <c r="IU64" s="962" t="s">
        <v>430</v>
      </c>
      <c r="IV64" s="963"/>
      <c r="IW64" s="963"/>
      <c r="IX64" s="963"/>
      <c r="IY64" s="506" t="s">
        <v>431</v>
      </c>
      <c r="IZ64" s="962" t="s">
        <v>430</v>
      </c>
      <c r="JA64" s="963"/>
      <c r="JB64" s="963"/>
      <c r="JC64" s="963"/>
      <c r="JD64" s="506" t="s">
        <v>431</v>
      </c>
      <c r="JE64" s="962" t="s">
        <v>430</v>
      </c>
      <c r="JF64" s="963"/>
      <c r="JG64" s="963"/>
      <c r="JH64" s="963"/>
      <c r="JI64" s="506" t="s">
        <v>431</v>
      </c>
      <c r="JJ64" s="962" t="s">
        <v>430</v>
      </c>
      <c r="JK64" s="963"/>
      <c r="JL64" s="963"/>
      <c r="JM64" s="963"/>
      <c r="JN64" s="506" t="s">
        <v>431</v>
      </c>
      <c r="JO64" s="962" t="s">
        <v>430</v>
      </c>
      <c r="JP64" s="963"/>
      <c r="JQ64" s="963"/>
      <c r="JR64" s="963"/>
      <c r="JS64" s="506" t="s">
        <v>431</v>
      </c>
      <c r="JT64" s="962" t="s">
        <v>430</v>
      </c>
      <c r="JU64" s="963"/>
      <c r="JV64" s="963"/>
      <c r="JW64" s="963"/>
      <c r="JX64" s="506" t="s">
        <v>431</v>
      </c>
      <c r="JY64" s="962" t="s">
        <v>430</v>
      </c>
      <c r="JZ64" s="963"/>
      <c r="KA64" s="963"/>
      <c r="KB64" s="963"/>
      <c r="KC64" s="506" t="s">
        <v>431</v>
      </c>
      <c r="KD64" s="962" t="s">
        <v>430</v>
      </c>
      <c r="KE64" s="963"/>
      <c r="KF64" s="963"/>
      <c r="KG64" s="963"/>
      <c r="KH64" s="506" t="s">
        <v>431</v>
      </c>
      <c r="KI64" s="962" t="s">
        <v>430</v>
      </c>
      <c r="KJ64" s="963"/>
      <c r="KK64" s="963"/>
      <c r="KL64" s="963"/>
      <c r="KM64" s="506" t="s">
        <v>431</v>
      </c>
      <c r="KN64" s="962" t="s">
        <v>430</v>
      </c>
      <c r="KO64" s="963"/>
      <c r="KP64" s="963"/>
      <c r="KQ64" s="963"/>
      <c r="KR64" s="506" t="s">
        <v>431</v>
      </c>
      <c r="KS64" s="962" t="s">
        <v>430</v>
      </c>
      <c r="KT64" s="963"/>
      <c r="KU64" s="963"/>
      <c r="KV64" s="963"/>
      <c r="KW64" s="506" t="s">
        <v>431</v>
      </c>
      <c r="KX64" s="962" t="s">
        <v>430</v>
      </c>
      <c r="KY64" s="963"/>
      <c r="KZ64" s="963"/>
      <c r="LA64" s="963"/>
      <c r="LB64" s="506" t="s">
        <v>431</v>
      </c>
      <c r="LC64" s="962" t="s">
        <v>430</v>
      </c>
      <c r="LD64" s="963"/>
      <c r="LE64" s="963"/>
      <c r="LF64" s="963"/>
      <c r="LG64" s="506" t="s">
        <v>431</v>
      </c>
      <c r="LH64" s="962" t="s">
        <v>430</v>
      </c>
      <c r="LI64" s="963"/>
      <c r="LJ64" s="963"/>
      <c r="LK64" s="963"/>
      <c r="LL64" s="506" t="s">
        <v>431</v>
      </c>
      <c r="LM64" s="962" t="s">
        <v>430</v>
      </c>
      <c r="LN64" s="963"/>
      <c r="LO64" s="963"/>
      <c r="LP64" s="963"/>
      <c r="LQ64" s="506" t="s">
        <v>431</v>
      </c>
      <c r="LR64" s="962" t="s">
        <v>430</v>
      </c>
      <c r="LS64" s="963"/>
      <c r="LT64" s="963"/>
      <c r="LU64" s="963"/>
      <c r="LV64" s="506" t="s">
        <v>431</v>
      </c>
      <c r="LW64" s="962" t="s">
        <v>430</v>
      </c>
      <c r="LX64" s="963"/>
      <c r="LY64" s="963"/>
      <c r="LZ64" s="963"/>
      <c r="MA64" s="506" t="s">
        <v>431</v>
      </c>
      <c r="MB64" s="962" t="s">
        <v>430</v>
      </c>
      <c r="MC64" s="963"/>
      <c r="MD64" s="963"/>
      <c r="ME64" s="963"/>
      <c r="MF64" s="506" t="s">
        <v>431</v>
      </c>
      <c r="MG64" s="962" t="s">
        <v>430</v>
      </c>
      <c r="MH64" s="963"/>
      <c r="MI64" s="963"/>
      <c r="MJ64" s="963"/>
      <c r="MK64" s="506" t="s">
        <v>431</v>
      </c>
      <c r="ML64" s="962" t="s">
        <v>430</v>
      </c>
      <c r="MM64" s="963"/>
      <c r="MN64" s="963"/>
      <c r="MO64" s="963"/>
      <c r="MP64" s="506" t="s">
        <v>431</v>
      </c>
      <c r="MQ64" s="962" t="s">
        <v>430</v>
      </c>
      <c r="MR64" s="963"/>
      <c r="MS64" s="963"/>
      <c r="MT64" s="963"/>
      <c r="MU64" s="506" t="s">
        <v>431</v>
      </c>
      <c r="MV64" s="962" t="s">
        <v>430</v>
      </c>
      <c r="MW64" s="963"/>
      <c r="MX64" s="963"/>
      <c r="MY64" s="963"/>
      <c r="MZ64" s="506" t="s">
        <v>431</v>
      </c>
      <c r="NA64" s="962" t="s">
        <v>430</v>
      </c>
      <c r="NB64" s="963"/>
      <c r="NC64" s="963"/>
      <c r="ND64" s="963"/>
      <c r="NE64" s="506" t="s">
        <v>431</v>
      </c>
      <c r="NF64" s="962" t="s">
        <v>430</v>
      </c>
      <c r="NG64" s="963"/>
      <c r="NH64" s="963"/>
      <c r="NI64" s="963"/>
      <c r="NJ64" s="506" t="s">
        <v>431</v>
      </c>
      <c r="NK64" s="962" t="s">
        <v>430</v>
      </c>
      <c r="NL64" s="963"/>
      <c r="NM64" s="963"/>
      <c r="NN64" s="963"/>
      <c r="NO64" s="506" t="s">
        <v>431</v>
      </c>
      <c r="NP64" s="962" t="s">
        <v>430</v>
      </c>
      <c r="NQ64" s="963"/>
      <c r="NR64" s="963"/>
      <c r="NS64" s="963"/>
      <c r="NT64" s="506" t="s">
        <v>431</v>
      </c>
      <c r="NU64" s="962" t="s">
        <v>430</v>
      </c>
      <c r="NV64" s="963"/>
      <c r="NW64" s="963"/>
      <c r="NX64" s="963"/>
      <c r="NY64" s="506" t="s">
        <v>431</v>
      </c>
      <c r="NZ64" s="962" t="s">
        <v>430</v>
      </c>
      <c r="OA64" s="963"/>
      <c r="OB64" s="963"/>
      <c r="OC64" s="963"/>
      <c r="OD64" s="506" t="s">
        <v>431</v>
      </c>
      <c r="OE64" s="962" t="s">
        <v>430</v>
      </c>
      <c r="OF64" s="963"/>
      <c r="OG64" s="963"/>
      <c r="OH64" s="963"/>
      <c r="OI64" s="506" t="s">
        <v>431</v>
      </c>
      <c r="OJ64" s="962" t="s">
        <v>430</v>
      </c>
      <c r="OK64" s="963"/>
      <c r="OL64" s="963"/>
      <c r="OM64" s="963"/>
      <c r="ON64" s="506" t="s">
        <v>431</v>
      </c>
      <c r="OO64" s="962" t="s">
        <v>430</v>
      </c>
      <c r="OP64" s="963"/>
      <c r="OQ64" s="963"/>
      <c r="OR64" s="963"/>
      <c r="OS64" s="506" t="s">
        <v>431</v>
      </c>
      <c r="OT64" s="962" t="s">
        <v>430</v>
      </c>
      <c r="OU64" s="963"/>
      <c r="OV64" s="963"/>
      <c r="OW64" s="963"/>
      <c r="OX64" s="506" t="s">
        <v>431</v>
      </c>
      <c r="OY64" s="962" t="s">
        <v>430</v>
      </c>
      <c r="OZ64" s="963"/>
      <c r="PA64" s="963"/>
      <c r="PB64" s="963"/>
      <c r="PC64" s="506" t="s">
        <v>431</v>
      </c>
      <c r="PD64" s="962" t="s">
        <v>430</v>
      </c>
      <c r="PE64" s="963"/>
      <c r="PF64" s="963"/>
      <c r="PG64" s="963"/>
      <c r="PH64" s="506" t="s">
        <v>431</v>
      </c>
      <c r="PI64" s="962" t="s">
        <v>430</v>
      </c>
      <c r="PJ64" s="963"/>
      <c r="PK64" s="963"/>
      <c r="PL64" s="963"/>
      <c r="PM64" s="506" t="s">
        <v>431</v>
      </c>
      <c r="PN64" s="962" t="s">
        <v>430</v>
      </c>
      <c r="PO64" s="963"/>
      <c r="PP64" s="963"/>
      <c r="PQ64" s="963"/>
      <c r="PR64" s="506" t="s">
        <v>431</v>
      </c>
      <c r="PS64" s="962" t="s">
        <v>430</v>
      </c>
      <c r="PT64" s="963"/>
      <c r="PU64" s="963"/>
      <c r="PV64" s="963"/>
      <c r="PW64" s="506" t="s">
        <v>431</v>
      </c>
      <c r="PX64" s="962" t="s">
        <v>430</v>
      </c>
      <c r="PY64" s="963"/>
      <c r="PZ64" s="963"/>
      <c r="QA64" s="963"/>
      <c r="QB64" s="506" t="s">
        <v>431</v>
      </c>
      <c r="QC64" s="962" t="s">
        <v>430</v>
      </c>
      <c r="QD64" s="963"/>
      <c r="QE64" s="963"/>
      <c r="QF64" s="963"/>
      <c r="QG64" s="506" t="s">
        <v>431</v>
      </c>
      <c r="QH64" s="962" t="s">
        <v>430</v>
      </c>
      <c r="QI64" s="963"/>
      <c r="QJ64" s="963"/>
      <c r="QK64" s="963"/>
      <c r="QL64" s="506" t="s">
        <v>431</v>
      </c>
      <c r="QM64" s="501"/>
    </row>
    <row r="65" spans="1:455" s="456" customFormat="1" ht="49.5" customHeight="1">
      <c r="A65" s="967" t="s">
        <v>748</v>
      </c>
      <c r="B65" s="965"/>
      <c r="C65" s="965"/>
      <c r="D65" s="966"/>
      <c r="E65" s="962" t="s">
        <v>430</v>
      </c>
      <c r="F65" s="963"/>
      <c r="G65" s="963"/>
      <c r="H65" s="963"/>
      <c r="I65" s="506" t="s">
        <v>431</v>
      </c>
      <c r="J65" s="962" t="s">
        <v>430</v>
      </c>
      <c r="K65" s="963"/>
      <c r="L65" s="963"/>
      <c r="M65" s="963"/>
      <c r="N65" s="506" t="s">
        <v>431</v>
      </c>
      <c r="O65" s="962" t="s">
        <v>430</v>
      </c>
      <c r="P65" s="963"/>
      <c r="Q65" s="963"/>
      <c r="R65" s="963"/>
      <c r="S65" s="506" t="s">
        <v>431</v>
      </c>
      <c r="T65" s="962" t="s">
        <v>430</v>
      </c>
      <c r="U65" s="963"/>
      <c r="V65" s="963"/>
      <c r="W65" s="963"/>
      <c r="X65" s="506" t="s">
        <v>431</v>
      </c>
      <c r="Y65" s="962" t="s">
        <v>430</v>
      </c>
      <c r="Z65" s="963"/>
      <c r="AA65" s="963"/>
      <c r="AB65" s="963"/>
      <c r="AC65" s="506" t="s">
        <v>431</v>
      </c>
      <c r="AD65" s="962" t="s">
        <v>430</v>
      </c>
      <c r="AE65" s="963"/>
      <c r="AF65" s="963"/>
      <c r="AG65" s="963"/>
      <c r="AH65" s="506" t="s">
        <v>431</v>
      </c>
      <c r="AI65" s="962" t="s">
        <v>430</v>
      </c>
      <c r="AJ65" s="963"/>
      <c r="AK65" s="963"/>
      <c r="AL65" s="963"/>
      <c r="AM65" s="506" t="s">
        <v>431</v>
      </c>
      <c r="AN65" s="962" t="s">
        <v>430</v>
      </c>
      <c r="AO65" s="963"/>
      <c r="AP65" s="963"/>
      <c r="AQ65" s="963"/>
      <c r="AR65" s="506" t="s">
        <v>431</v>
      </c>
      <c r="AS65" s="962" t="s">
        <v>430</v>
      </c>
      <c r="AT65" s="963"/>
      <c r="AU65" s="963"/>
      <c r="AV65" s="963"/>
      <c r="AW65" s="506" t="s">
        <v>431</v>
      </c>
      <c r="AX65" s="962" t="s">
        <v>430</v>
      </c>
      <c r="AY65" s="963"/>
      <c r="AZ65" s="963"/>
      <c r="BA65" s="963"/>
      <c r="BB65" s="506" t="s">
        <v>431</v>
      </c>
      <c r="BC65" s="962" t="s">
        <v>430</v>
      </c>
      <c r="BD65" s="963"/>
      <c r="BE65" s="963"/>
      <c r="BF65" s="963"/>
      <c r="BG65" s="506" t="s">
        <v>431</v>
      </c>
      <c r="BH65" s="962" t="s">
        <v>430</v>
      </c>
      <c r="BI65" s="963"/>
      <c r="BJ65" s="963"/>
      <c r="BK65" s="963"/>
      <c r="BL65" s="506" t="s">
        <v>431</v>
      </c>
      <c r="BM65" s="962" t="s">
        <v>430</v>
      </c>
      <c r="BN65" s="963"/>
      <c r="BO65" s="963"/>
      <c r="BP65" s="963"/>
      <c r="BQ65" s="506" t="s">
        <v>431</v>
      </c>
      <c r="BR65" s="962" t="s">
        <v>430</v>
      </c>
      <c r="BS65" s="963"/>
      <c r="BT65" s="963"/>
      <c r="BU65" s="963"/>
      <c r="BV65" s="506" t="s">
        <v>431</v>
      </c>
      <c r="BW65" s="962" t="s">
        <v>430</v>
      </c>
      <c r="BX65" s="963"/>
      <c r="BY65" s="963"/>
      <c r="BZ65" s="963"/>
      <c r="CA65" s="506" t="s">
        <v>431</v>
      </c>
      <c r="CB65" s="962" t="s">
        <v>430</v>
      </c>
      <c r="CC65" s="963"/>
      <c r="CD65" s="963"/>
      <c r="CE65" s="963"/>
      <c r="CF65" s="506" t="s">
        <v>431</v>
      </c>
      <c r="CG65" s="962" t="s">
        <v>430</v>
      </c>
      <c r="CH65" s="963"/>
      <c r="CI65" s="963"/>
      <c r="CJ65" s="963"/>
      <c r="CK65" s="506" t="s">
        <v>431</v>
      </c>
      <c r="CL65" s="962" t="s">
        <v>430</v>
      </c>
      <c r="CM65" s="963"/>
      <c r="CN65" s="963"/>
      <c r="CO65" s="963"/>
      <c r="CP65" s="506" t="s">
        <v>431</v>
      </c>
      <c r="CQ65" s="962" t="s">
        <v>430</v>
      </c>
      <c r="CR65" s="963"/>
      <c r="CS65" s="963"/>
      <c r="CT65" s="963"/>
      <c r="CU65" s="506" t="s">
        <v>431</v>
      </c>
      <c r="CV65" s="962" t="s">
        <v>430</v>
      </c>
      <c r="CW65" s="963"/>
      <c r="CX65" s="963"/>
      <c r="CY65" s="963"/>
      <c r="CZ65" s="506" t="s">
        <v>431</v>
      </c>
      <c r="DA65" s="962" t="s">
        <v>430</v>
      </c>
      <c r="DB65" s="963"/>
      <c r="DC65" s="963"/>
      <c r="DD65" s="963"/>
      <c r="DE65" s="506" t="s">
        <v>431</v>
      </c>
      <c r="DF65" s="962" t="s">
        <v>430</v>
      </c>
      <c r="DG65" s="963"/>
      <c r="DH65" s="963"/>
      <c r="DI65" s="963"/>
      <c r="DJ65" s="506" t="s">
        <v>431</v>
      </c>
      <c r="DK65" s="962" t="s">
        <v>430</v>
      </c>
      <c r="DL65" s="963"/>
      <c r="DM65" s="963"/>
      <c r="DN65" s="963"/>
      <c r="DO65" s="506" t="s">
        <v>431</v>
      </c>
      <c r="DP65" s="962" t="s">
        <v>430</v>
      </c>
      <c r="DQ65" s="963"/>
      <c r="DR65" s="963"/>
      <c r="DS65" s="963"/>
      <c r="DT65" s="506" t="s">
        <v>431</v>
      </c>
      <c r="DU65" s="962" t="s">
        <v>430</v>
      </c>
      <c r="DV65" s="963"/>
      <c r="DW65" s="963"/>
      <c r="DX65" s="963"/>
      <c r="DY65" s="506" t="s">
        <v>431</v>
      </c>
      <c r="DZ65" s="962" t="s">
        <v>430</v>
      </c>
      <c r="EA65" s="963"/>
      <c r="EB65" s="963"/>
      <c r="EC65" s="963"/>
      <c r="ED65" s="506" t="s">
        <v>431</v>
      </c>
      <c r="EE65" s="962" t="s">
        <v>430</v>
      </c>
      <c r="EF65" s="963"/>
      <c r="EG65" s="963"/>
      <c r="EH65" s="963"/>
      <c r="EI65" s="506" t="s">
        <v>431</v>
      </c>
      <c r="EJ65" s="962" t="s">
        <v>430</v>
      </c>
      <c r="EK65" s="963"/>
      <c r="EL65" s="963"/>
      <c r="EM65" s="963"/>
      <c r="EN65" s="506" t="s">
        <v>431</v>
      </c>
      <c r="EO65" s="962" t="s">
        <v>430</v>
      </c>
      <c r="EP65" s="963"/>
      <c r="EQ65" s="963"/>
      <c r="ER65" s="963"/>
      <c r="ES65" s="506" t="s">
        <v>431</v>
      </c>
      <c r="ET65" s="962" t="s">
        <v>430</v>
      </c>
      <c r="EU65" s="963"/>
      <c r="EV65" s="963"/>
      <c r="EW65" s="963"/>
      <c r="EX65" s="506" t="s">
        <v>431</v>
      </c>
      <c r="EY65" s="962" t="s">
        <v>430</v>
      </c>
      <c r="EZ65" s="963"/>
      <c r="FA65" s="963"/>
      <c r="FB65" s="963"/>
      <c r="FC65" s="506" t="s">
        <v>431</v>
      </c>
      <c r="FD65" s="962" t="s">
        <v>430</v>
      </c>
      <c r="FE65" s="963"/>
      <c r="FF65" s="963"/>
      <c r="FG65" s="963"/>
      <c r="FH65" s="506" t="s">
        <v>431</v>
      </c>
      <c r="FI65" s="962" t="s">
        <v>430</v>
      </c>
      <c r="FJ65" s="963"/>
      <c r="FK65" s="963"/>
      <c r="FL65" s="963"/>
      <c r="FM65" s="506" t="s">
        <v>431</v>
      </c>
      <c r="FN65" s="962" t="s">
        <v>430</v>
      </c>
      <c r="FO65" s="963"/>
      <c r="FP65" s="963"/>
      <c r="FQ65" s="963"/>
      <c r="FR65" s="506" t="s">
        <v>431</v>
      </c>
      <c r="FS65" s="962" t="s">
        <v>430</v>
      </c>
      <c r="FT65" s="963"/>
      <c r="FU65" s="963"/>
      <c r="FV65" s="963"/>
      <c r="FW65" s="506" t="s">
        <v>431</v>
      </c>
      <c r="FX65" s="962" t="s">
        <v>430</v>
      </c>
      <c r="FY65" s="963"/>
      <c r="FZ65" s="963"/>
      <c r="GA65" s="963"/>
      <c r="GB65" s="506" t="s">
        <v>431</v>
      </c>
      <c r="GC65" s="962" t="s">
        <v>430</v>
      </c>
      <c r="GD65" s="963"/>
      <c r="GE65" s="963"/>
      <c r="GF65" s="963"/>
      <c r="GG65" s="506" t="s">
        <v>431</v>
      </c>
      <c r="GH65" s="962" t="s">
        <v>430</v>
      </c>
      <c r="GI65" s="963"/>
      <c r="GJ65" s="963"/>
      <c r="GK65" s="963"/>
      <c r="GL65" s="506" t="s">
        <v>431</v>
      </c>
      <c r="GM65" s="962" t="s">
        <v>430</v>
      </c>
      <c r="GN65" s="963"/>
      <c r="GO65" s="963"/>
      <c r="GP65" s="963"/>
      <c r="GQ65" s="506" t="s">
        <v>431</v>
      </c>
      <c r="GR65" s="962" t="s">
        <v>430</v>
      </c>
      <c r="GS65" s="963"/>
      <c r="GT65" s="963"/>
      <c r="GU65" s="963"/>
      <c r="GV65" s="506" t="s">
        <v>431</v>
      </c>
      <c r="GW65" s="962" t="s">
        <v>430</v>
      </c>
      <c r="GX65" s="963"/>
      <c r="GY65" s="963"/>
      <c r="GZ65" s="963"/>
      <c r="HA65" s="506" t="s">
        <v>431</v>
      </c>
      <c r="HB65" s="962" t="s">
        <v>430</v>
      </c>
      <c r="HC65" s="963"/>
      <c r="HD65" s="963"/>
      <c r="HE65" s="963"/>
      <c r="HF65" s="506" t="s">
        <v>431</v>
      </c>
      <c r="HG65" s="962" t="s">
        <v>430</v>
      </c>
      <c r="HH65" s="963"/>
      <c r="HI65" s="963"/>
      <c r="HJ65" s="963"/>
      <c r="HK65" s="506" t="s">
        <v>431</v>
      </c>
      <c r="HL65" s="962" t="s">
        <v>430</v>
      </c>
      <c r="HM65" s="963"/>
      <c r="HN65" s="963"/>
      <c r="HO65" s="963"/>
      <c r="HP65" s="506" t="s">
        <v>431</v>
      </c>
      <c r="HQ65" s="962" t="s">
        <v>430</v>
      </c>
      <c r="HR65" s="963"/>
      <c r="HS65" s="963"/>
      <c r="HT65" s="963"/>
      <c r="HU65" s="506" t="s">
        <v>431</v>
      </c>
      <c r="HV65" s="962" t="s">
        <v>430</v>
      </c>
      <c r="HW65" s="963"/>
      <c r="HX65" s="963"/>
      <c r="HY65" s="963"/>
      <c r="HZ65" s="506" t="s">
        <v>431</v>
      </c>
      <c r="IA65" s="962" t="s">
        <v>430</v>
      </c>
      <c r="IB65" s="963"/>
      <c r="IC65" s="963"/>
      <c r="ID65" s="963"/>
      <c r="IE65" s="506" t="s">
        <v>431</v>
      </c>
      <c r="IF65" s="962" t="s">
        <v>430</v>
      </c>
      <c r="IG65" s="963"/>
      <c r="IH65" s="963"/>
      <c r="II65" s="963"/>
      <c r="IJ65" s="506" t="s">
        <v>431</v>
      </c>
      <c r="IK65" s="962" t="s">
        <v>430</v>
      </c>
      <c r="IL65" s="963"/>
      <c r="IM65" s="963"/>
      <c r="IN65" s="963"/>
      <c r="IO65" s="506" t="s">
        <v>431</v>
      </c>
      <c r="IP65" s="962" t="s">
        <v>430</v>
      </c>
      <c r="IQ65" s="963"/>
      <c r="IR65" s="963"/>
      <c r="IS65" s="963"/>
      <c r="IT65" s="506" t="s">
        <v>431</v>
      </c>
      <c r="IU65" s="962" t="s">
        <v>430</v>
      </c>
      <c r="IV65" s="963"/>
      <c r="IW65" s="963"/>
      <c r="IX65" s="963"/>
      <c r="IY65" s="506" t="s">
        <v>431</v>
      </c>
      <c r="IZ65" s="962" t="s">
        <v>430</v>
      </c>
      <c r="JA65" s="963"/>
      <c r="JB65" s="963"/>
      <c r="JC65" s="963"/>
      <c r="JD65" s="506" t="s">
        <v>431</v>
      </c>
      <c r="JE65" s="962" t="s">
        <v>430</v>
      </c>
      <c r="JF65" s="963"/>
      <c r="JG65" s="963"/>
      <c r="JH65" s="963"/>
      <c r="JI65" s="506" t="s">
        <v>431</v>
      </c>
      <c r="JJ65" s="962" t="s">
        <v>430</v>
      </c>
      <c r="JK65" s="963"/>
      <c r="JL65" s="963"/>
      <c r="JM65" s="963"/>
      <c r="JN65" s="506" t="s">
        <v>431</v>
      </c>
      <c r="JO65" s="962" t="s">
        <v>430</v>
      </c>
      <c r="JP65" s="963"/>
      <c r="JQ65" s="963"/>
      <c r="JR65" s="963"/>
      <c r="JS65" s="506" t="s">
        <v>431</v>
      </c>
      <c r="JT65" s="962" t="s">
        <v>430</v>
      </c>
      <c r="JU65" s="963"/>
      <c r="JV65" s="963"/>
      <c r="JW65" s="963"/>
      <c r="JX65" s="506" t="s">
        <v>431</v>
      </c>
      <c r="JY65" s="962" t="s">
        <v>430</v>
      </c>
      <c r="JZ65" s="963"/>
      <c r="KA65" s="963"/>
      <c r="KB65" s="963"/>
      <c r="KC65" s="506" t="s">
        <v>431</v>
      </c>
      <c r="KD65" s="962" t="s">
        <v>430</v>
      </c>
      <c r="KE65" s="963"/>
      <c r="KF65" s="963"/>
      <c r="KG65" s="963"/>
      <c r="KH65" s="506" t="s">
        <v>431</v>
      </c>
      <c r="KI65" s="962" t="s">
        <v>430</v>
      </c>
      <c r="KJ65" s="963"/>
      <c r="KK65" s="963"/>
      <c r="KL65" s="963"/>
      <c r="KM65" s="506" t="s">
        <v>431</v>
      </c>
      <c r="KN65" s="962" t="s">
        <v>430</v>
      </c>
      <c r="KO65" s="963"/>
      <c r="KP65" s="963"/>
      <c r="KQ65" s="963"/>
      <c r="KR65" s="506" t="s">
        <v>431</v>
      </c>
      <c r="KS65" s="962" t="s">
        <v>430</v>
      </c>
      <c r="KT65" s="963"/>
      <c r="KU65" s="963"/>
      <c r="KV65" s="963"/>
      <c r="KW65" s="506" t="s">
        <v>431</v>
      </c>
      <c r="KX65" s="962" t="s">
        <v>430</v>
      </c>
      <c r="KY65" s="963"/>
      <c r="KZ65" s="963"/>
      <c r="LA65" s="963"/>
      <c r="LB65" s="506" t="s">
        <v>431</v>
      </c>
      <c r="LC65" s="962" t="s">
        <v>430</v>
      </c>
      <c r="LD65" s="963"/>
      <c r="LE65" s="963"/>
      <c r="LF65" s="963"/>
      <c r="LG65" s="506" t="s">
        <v>431</v>
      </c>
      <c r="LH65" s="962" t="s">
        <v>430</v>
      </c>
      <c r="LI65" s="963"/>
      <c r="LJ65" s="963"/>
      <c r="LK65" s="963"/>
      <c r="LL65" s="506" t="s">
        <v>431</v>
      </c>
      <c r="LM65" s="962" t="s">
        <v>430</v>
      </c>
      <c r="LN65" s="963"/>
      <c r="LO65" s="963"/>
      <c r="LP65" s="963"/>
      <c r="LQ65" s="506" t="s">
        <v>431</v>
      </c>
      <c r="LR65" s="962" t="s">
        <v>430</v>
      </c>
      <c r="LS65" s="963"/>
      <c r="LT65" s="963"/>
      <c r="LU65" s="963"/>
      <c r="LV65" s="506" t="s">
        <v>431</v>
      </c>
      <c r="LW65" s="962" t="s">
        <v>430</v>
      </c>
      <c r="LX65" s="963"/>
      <c r="LY65" s="963"/>
      <c r="LZ65" s="963"/>
      <c r="MA65" s="506" t="s">
        <v>431</v>
      </c>
      <c r="MB65" s="962" t="s">
        <v>430</v>
      </c>
      <c r="MC65" s="963"/>
      <c r="MD65" s="963"/>
      <c r="ME65" s="963"/>
      <c r="MF65" s="506" t="s">
        <v>431</v>
      </c>
      <c r="MG65" s="962" t="s">
        <v>430</v>
      </c>
      <c r="MH65" s="963"/>
      <c r="MI65" s="963"/>
      <c r="MJ65" s="963"/>
      <c r="MK65" s="506" t="s">
        <v>431</v>
      </c>
      <c r="ML65" s="962" t="s">
        <v>430</v>
      </c>
      <c r="MM65" s="963"/>
      <c r="MN65" s="963"/>
      <c r="MO65" s="963"/>
      <c r="MP65" s="506" t="s">
        <v>431</v>
      </c>
      <c r="MQ65" s="962" t="s">
        <v>430</v>
      </c>
      <c r="MR65" s="963"/>
      <c r="MS65" s="963"/>
      <c r="MT65" s="963"/>
      <c r="MU65" s="506" t="s">
        <v>431</v>
      </c>
      <c r="MV65" s="962" t="s">
        <v>430</v>
      </c>
      <c r="MW65" s="963"/>
      <c r="MX65" s="963"/>
      <c r="MY65" s="963"/>
      <c r="MZ65" s="506" t="s">
        <v>431</v>
      </c>
      <c r="NA65" s="962" t="s">
        <v>430</v>
      </c>
      <c r="NB65" s="963"/>
      <c r="NC65" s="963"/>
      <c r="ND65" s="963"/>
      <c r="NE65" s="506" t="s">
        <v>431</v>
      </c>
      <c r="NF65" s="962" t="s">
        <v>430</v>
      </c>
      <c r="NG65" s="963"/>
      <c r="NH65" s="963"/>
      <c r="NI65" s="963"/>
      <c r="NJ65" s="506" t="s">
        <v>431</v>
      </c>
      <c r="NK65" s="962" t="s">
        <v>430</v>
      </c>
      <c r="NL65" s="963"/>
      <c r="NM65" s="963"/>
      <c r="NN65" s="963"/>
      <c r="NO65" s="506" t="s">
        <v>431</v>
      </c>
      <c r="NP65" s="962" t="s">
        <v>430</v>
      </c>
      <c r="NQ65" s="963"/>
      <c r="NR65" s="963"/>
      <c r="NS65" s="963"/>
      <c r="NT65" s="506" t="s">
        <v>431</v>
      </c>
      <c r="NU65" s="962" t="s">
        <v>430</v>
      </c>
      <c r="NV65" s="963"/>
      <c r="NW65" s="963"/>
      <c r="NX65" s="963"/>
      <c r="NY65" s="506" t="s">
        <v>431</v>
      </c>
      <c r="NZ65" s="962" t="s">
        <v>430</v>
      </c>
      <c r="OA65" s="963"/>
      <c r="OB65" s="963"/>
      <c r="OC65" s="963"/>
      <c r="OD65" s="506" t="s">
        <v>431</v>
      </c>
      <c r="OE65" s="962" t="s">
        <v>430</v>
      </c>
      <c r="OF65" s="963"/>
      <c r="OG65" s="963"/>
      <c r="OH65" s="963"/>
      <c r="OI65" s="506" t="s">
        <v>431</v>
      </c>
      <c r="OJ65" s="962" t="s">
        <v>430</v>
      </c>
      <c r="OK65" s="963"/>
      <c r="OL65" s="963"/>
      <c r="OM65" s="963"/>
      <c r="ON65" s="506" t="s">
        <v>431</v>
      </c>
      <c r="OO65" s="962" t="s">
        <v>430</v>
      </c>
      <c r="OP65" s="963"/>
      <c r="OQ65" s="963"/>
      <c r="OR65" s="963"/>
      <c r="OS65" s="506" t="s">
        <v>431</v>
      </c>
      <c r="OT65" s="962" t="s">
        <v>430</v>
      </c>
      <c r="OU65" s="963"/>
      <c r="OV65" s="963"/>
      <c r="OW65" s="963"/>
      <c r="OX65" s="506" t="s">
        <v>431</v>
      </c>
      <c r="OY65" s="962" t="s">
        <v>430</v>
      </c>
      <c r="OZ65" s="963"/>
      <c r="PA65" s="963"/>
      <c r="PB65" s="963"/>
      <c r="PC65" s="506" t="s">
        <v>431</v>
      </c>
      <c r="PD65" s="962" t="s">
        <v>430</v>
      </c>
      <c r="PE65" s="963"/>
      <c r="PF65" s="963"/>
      <c r="PG65" s="963"/>
      <c r="PH65" s="506" t="s">
        <v>431</v>
      </c>
      <c r="PI65" s="962" t="s">
        <v>430</v>
      </c>
      <c r="PJ65" s="963"/>
      <c r="PK65" s="963"/>
      <c r="PL65" s="963"/>
      <c r="PM65" s="506" t="s">
        <v>431</v>
      </c>
      <c r="PN65" s="962" t="s">
        <v>430</v>
      </c>
      <c r="PO65" s="963"/>
      <c r="PP65" s="963"/>
      <c r="PQ65" s="963"/>
      <c r="PR65" s="506" t="s">
        <v>431</v>
      </c>
      <c r="PS65" s="962" t="s">
        <v>430</v>
      </c>
      <c r="PT65" s="963"/>
      <c r="PU65" s="963"/>
      <c r="PV65" s="963"/>
      <c r="PW65" s="506" t="s">
        <v>431</v>
      </c>
      <c r="PX65" s="962" t="s">
        <v>430</v>
      </c>
      <c r="PY65" s="963"/>
      <c r="PZ65" s="963"/>
      <c r="QA65" s="963"/>
      <c r="QB65" s="506" t="s">
        <v>431</v>
      </c>
      <c r="QC65" s="962" t="s">
        <v>430</v>
      </c>
      <c r="QD65" s="963"/>
      <c r="QE65" s="963"/>
      <c r="QF65" s="963"/>
      <c r="QG65" s="506" t="s">
        <v>431</v>
      </c>
      <c r="QH65" s="962" t="s">
        <v>430</v>
      </c>
      <c r="QI65" s="963"/>
      <c r="QJ65" s="963"/>
      <c r="QK65" s="963"/>
      <c r="QL65" s="506" t="s">
        <v>431</v>
      </c>
      <c r="QM65" s="501"/>
    </row>
    <row r="66" spans="1:455" ht="49.5" customHeight="1">
      <c r="A66" s="967" t="s">
        <v>734</v>
      </c>
      <c r="B66" s="965" t="s">
        <v>432</v>
      </c>
      <c r="C66" s="965" t="s">
        <v>432</v>
      </c>
      <c r="D66" s="966" t="s">
        <v>432</v>
      </c>
      <c r="E66" s="962" t="s">
        <v>430</v>
      </c>
      <c r="F66" s="963"/>
      <c r="G66" s="963"/>
      <c r="H66" s="963"/>
      <c r="I66" s="506" t="s">
        <v>431</v>
      </c>
      <c r="J66" s="962" t="s">
        <v>430</v>
      </c>
      <c r="K66" s="963"/>
      <c r="L66" s="963"/>
      <c r="M66" s="963"/>
      <c r="N66" s="506" t="s">
        <v>431</v>
      </c>
      <c r="O66" s="962" t="s">
        <v>430</v>
      </c>
      <c r="P66" s="963"/>
      <c r="Q66" s="963"/>
      <c r="R66" s="963"/>
      <c r="S66" s="506" t="s">
        <v>431</v>
      </c>
      <c r="T66" s="962" t="s">
        <v>430</v>
      </c>
      <c r="U66" s="963"/>
      <c r="V66" s="963"/>
      <c r="W66" s="963"/>
      <c r="X66" s="506" t="s">
        <v>431</v>
      </c>
      <c r="Y66" s="962" t="s">
        <v>430</v>
      </c>
      <c r="Z66" s="963"/>
      <c r="AA66" s="963"/>
      <c r="AB66" s="963"/>
      <c r="AC66" s="506" t="s">
        <v>431</v>
      </c>
      <c r="AD66" s="962" t="s">
        <v>430</v>
      </c>
      <c r="AE66" s="963"/>
      <c r="AF66" s="963"/>
      <c r="AG66" s="963"/>
      <c r="AH66" s="506" t="s">
        <v>431</v>
      </c>
      <c r="AI66" s="962" t="s">
        <v>430</v>
      </c>
      <c r="AJ66" s="963"/>
      <c r="AK66" s="963"/>
      <c r="AL66" s="963"/>
      <c r="AM66" s="506" t="s">
        <v>431</v>
      </c>
      <c r="AN66" s="962" t="s">
        <v>430</v>
      </c>
      <c r="AO66" s="963"/>
      <c r="AP66" s="963"/>
      <c r="AQ66" s="963"/>
      <c r="AR66" s="506" t="s">
        <v>431</v>
      </c>
      <c r="AS66" s="962" t="s">
        <v>430</v>
      </c>
      <c r="AT66" s="963"/>
      <c r="AU66" s="963"/>
      <c r="AV66" s="963"/>
      <c r="AW66" s="506" t="s">
        <v>431</v>
      </c>
      <c r="AX66" s="962" t="s">
        <v>430</v>
      </c>
      <c r="AY66" s="963"/>
      <c r="AZ66" s="963"/>
      <c r="BA66" s="963"/>
      <c r="BB66" s="506" t="s">
        <v>431</v>
      </c>
      <c r="BC66" s="962" t="s">
        <v>430</v>
      </c>
      <c r="BD66" s="963"/>
      <c r="BE66" s="963"/>
      <c r="BF66" s="963"/>
      <c r="BG66" s="506" t="s">
        <v>431</v>
      </c>
      <c r="BH66" s="962" t="s">
        <v>430</v>
      </c>
      <c r="BI66" s="963"/>
      <c r="BJ66" s="963"/>
      <c r="BK66" s="963"/>
      <c r="BL66" s="506" t="s">
        <v>431</v>
      </c>
      <c r="BM66" s="962" t="s">
        <v>430</v>
      </c>
      <c r="BN66" s="963"/>
      <c r="BO66" s="963"/>
      <c r="BP66" s="963"/>
      <c r="BQ66" s="506" t="s">
        <v>431</v>
      </c>
      <c r="BR66" s="962" t="s">
        <v>430</v>
      </c>
      <c r="BS66" s="963"/>
      <c r="BT66" s="963"/>
      <c r="BU66" s="963"/>
      <c r="BV66" s="506" t="s">
        <v>431</v>
      </c>
      <c r="BW66" s="962" t="s">
        <v>430</v>
      </c>
      <c r="BX66" s="963"/>
      <c r="BY66" s="963"/>
      <c r="BZ66" s="963"/>
      <c r="CA66" s="506" t="s">
        <v>431</v>
      </c>
      <c r="CB66" s="962" t="s">
        <v>430</v>
      </c>
      <c r="CC66" s="963"/>
      <c r="CD66" s="963"/>
      <c r="CE66" s="963"/>
      <c r="CF66" s="506" t="s">
        <v>431</v>
      </c>
      <c r="CG66" s="962" t="s">
        <v>430</v>
      </c>
      <c r="CH66" s="963"/>
      <c r="CI66" s="963"/>
      <c r="CJ66" s="963"/>
      <c r="CK66" s="506" t="s">
        <v>431</v>
      </c>
      <c r="CL66" s="962" t="s">
        <v>430</v>
      </c>
      <c r="CM66" s="963"/>
      <c r="CN66" s="963"/>
      <c r="CO66" s="963"/>
      <c r="CP66" s="506" t="s">
        <v>431</v>
      </c>
      <c r="CQ66" s="962" t="s">
        <v>430</v>
      </c>
      <c r="CR66" s="963"/>
      <c r="CS66" s="963"/>
      <c r="CT66" s="963"/>
      <c r="CU66" s="506" t="s">
        <v>431</v>
      </c>
      <c r="CV66" s="962" t="s">
        <v>430</v>
      </c>
      <c r="CW66" s="963"/>
      <c r="CX66" s="963"/>
      <c r="CY66" s="963"/>
      <c r="CZ66" s="506" t="s">
        <v>431</v>
      </c>
      <c r="DA66" s="962" t="s">
        <v>430</v>
      </c>
      <c r="DB66" s="963"/>
      <c r="DC66" s="963"/>
      <c r="DD66" s="963"/>
      <c r="DE66" s="506" t="s">
        <v>431</v>
      </c>
      <c r="DF66" s="962" t="s">
        <v>430</v>
      </c>
      <c r="DG66" s="963"/>
      <c r="DH66" s="963"/>
      <c r="DI66" s="963"/>
      <c r="DJ66" s="506" t="s">
        <v>431</v>
      </c>
      <c r="DK66" s="962" t="s">
        <v>430</v>
      </c>
      <c r="DL66" s="963"/>
      <c r="DM66" s="963"/>
      <c r="DN66" s="963"/>
      <c r="DO66" s="506" t="s">
        <v>431</v>
      </c>
      <c r="DP66" s="962" t="s">
        <v>430</v>
      </c>
      <c r="DQ66" s="963"/>
      <c r="DR66" s="963"/>
      <c r="DS66" s="963"/>
      <c r="DT66" s="506" t="s">
        <v>431</v>
      </c>
      <c r="DU66" s="962" t="s">
        <v>430</v>
      </c>
      <c r="DV66" s="963"/>
      <c r="DW66" s="963"/>
      <c r="DX66" s="963"/>
      <c r="DY66" s="506" t="s">
        <v>431</v>
      </c>
      <c r="DZ66" s="962" t="s">
        <v>430</v>
      </c>
      <c r="EA66" s="963"/>
      <c r="EB66" s="963"/>
      <c r="EC66" s="963"/>
      <c r="ED66" s="506" t="s">
        <v>431</v>
      </c>
      <c r="EE66" s="962" t="s">
        <v>430</v>
      </c>
      <c r="EF66" s="963"/>
      <c r="EG66" s="963"/>
      <c r="EH66" s="963"/>
      <c r="EI66" s="506" t="s">
        <v>431</v>
      </c>
      <c r="EJ66" s="962" t="s">
        <v>430</v>
      </c>
      <c r="EK66" s="963"/>
      <c r="EL66" s="963"/>
      <c r="EM66" s="963"/>
      <c r="EN66" s="506" t="s">
        <v>431</v>
      </c>
      <c r="EO66" s="962" t="s">
        <v>430</v>
      </c>
      <c r="EP66" s="963"/>
      <c r="EQ66" s="963"/>
      <c r="ER66" s="963"/>
      <c r="ES66" s="506" t="s">
        <v>431</v>
      </c>
      <c r="ET66" s="962" t="s">
        <v>430</v>
      </c>
      <c r="EU66" s="963"/>
      <c r="EV66" s="963"/>
      <c r="EW66" s="963"/>
      <c r="EX66" s="506" t="s">
        <v>431</v>
      </c>
      <c r="EY66" s="962" t="s">
        <v>430</v>
      </c>
      <c r="EZ66" s="963"/>
      <c r="FA66" s="963"/>
      <c r="FB66" s="963"/>
      <c r="FC66" s="506" t="s">
        <v>431</v>
      </c>
      <c r="FD66" s="962" t="s">
        <v>430</v>
      </c>
      <c r="FE66" s="963"/>
      <c r="FF66" s="963"/>
      <c r="FG66" s="963"/>
      <c r="FH66" s="506" t="s">
        <v>431</v>
      </c>
      <c r="FI66" s="962" t="s">
        <v>430</v>
      </c>
      <c r="FJ66" s="963"/>
      <c r="FK66" s="963"/>
      <c r="FL66" s="963"/>
      <c r="FM66" s="506" t="s">
        <v>431</v>
      </c>
      <c r="FN66" s="962" t="s">
        <v>430</v>
      </c>
      <c r="FO66" s="963"/>
      <c r="FP66" s="963"/>
      <c r="FQ66" s="963"/>
      <c r="FR66" s="506" t="s">
        <v>431</v>
      </c>
      <c r="FS66" s="962" t="s">
        <v>430</v>
      </c>
      <c r="FT66" s="963"/>
      <c r="FU66" s="963"/>
      <c r="FV66" s="963"/>
      <c r="FW66" s="506" t="s">
        <v>431</v>
      </c>
      <c r="FX66" s="962" t="s">
        <v>430</v>
      </c>
      <c r="FY66" s="963"/>
      <c r="FZ66" s="963"/>
      <c r="GA66" s="963"/>
      <c r="GB66" s="506" t="s">
        <v>431</v>
      </c>
      <c r="GC66" s="962" t="s">
        <v>430</v>
      </c>
      <c r="GD66" s="963"/>
      <c r="GE66" s="963"/>
      <c r="GF66" s="963"/>
      <c r="GG66" s="506" t="s">
        <v>431</v>
      </c>
      <c r="GH66" s="962" t="s">
        <v>430</v>
      </c>
      <c r="GI66" s="963"/>
      <c r="GJ66" s="963"/>
      <c r="GK66" s="963"/>
      <c r="GL66" s="506" t="s">
        <v>431</v>
      </c>
      <c r="GM66" s="962" t="s">
        <v>430</v>
      </c>
      <c r="GN66" s="963"/>
      <c r="GO66" s="963"/>
      <c r="GP66" s="963"/>
      <c r="GQ66" s="506" t="s">
        <v>431</v>
      </c>
      <c r="GR66" s="962" t="s">
        <v>430</v>
      </c>
      <c r="GS66" s="963"/>
      <c r="GT66" s="963"/>
      <c r="GU66" s="963"/>
      <c r="GV66" s="506" t="s">
        <v>431</v>
      </c>
      <c r="GW66" s="962" t="s">
        <v>430</v>
      </c>
      <c r="GX66" s="963"/>
      <c r="GY66" s="963"/>
      <c r="GZ66" s="963"/>
      <c r="HA66" s="506" t="s">
        <v>431</v>
      </c>
      <c r="HB66" s="962" t="s">
        <v>430</v>
      </c>
      <c r="HC66" s="963"/>
      <c r="HD66" s="963"/>
      <c r="HE66" s="963"/>
      <c r="HF66" s="506" t="s">
        <v>431</v>
      </c>
      <c r="HG66" s="962" t="s">
        <v>430</v>
      </c>
      <c r="HH66" s="963"/>
      <c r="HI66" s="963"/>
      <c r="HJ66" s="963"/>
      <c r="HK66" s="506" t="s">
        <v>431</v>
      </c>
      <c r="HL66" s="962" t="s">
        <v>430</v>
      </c>
      <c r="HM66" s="963"/>
      <c r="HN66" s="963"/>
      <c r="HO66" s="963"/>
      <c r="HP66" s="506" t="s">
        <v>431</v>
      </c>
      <c r="HQ66" s="962" t="s">
        <v>430</v>
      </c>
      <c r="HR66" s="963"/>
      <c r="HS66" s="963"/>
      <c r="HT66" s="963"/>
      <c r="HU66" s="506" t="s">
        <v>431</v>
      </c>
      <c r="HV66" s="962" t="s">
        <v>430</v>
      </c>
      <c r="HW66" s="963"/>
      <c r="HX66" s="963"/>
      <c r="HY66" s="963"/>
      <c r="HZ66" s="506" t="s">
        <v>431</v>
      </c>
      <c r="IA66" s="962" t="s">
        <v>430</v>
      </c>
      <c r="IB66" s="963"/>
      <c r="IC66" s="963"/>
      <c r="ID66" s="963"/>
      <c r="IE66" s="506" t="s">
        <v>431</v>
      </c>
      <c r="IF66" s="962" t="s">
        <v>430</v>
      </c>
      <c r="IG66" s="963"/>
      <c r="IH66" s="963"/>
      <c r="II66" s="963"/>
      <c r="IJ66" s="506" t="s">
        <v>431</v>
      </c>
      <c r="IK66" s="962" t="s">
        <v>430</v>
      </c>
      <c r="IL66" s="963"/>
      <c r="IM66" s="963"/>
      <c r="IN66" s="963"/>
      <c r="IO66" s="506" t="s">
        <v>431</v>
      </c>
      <c r="IP66" s="962" t="s">
        <v>430</v>
      </c>
      <c r="IQ66" s="963"/>
      <c r="IR66" s="963"/>
      <c r="IS66" s="963"/>
      <c r="IT66" s="506" t="s">
        <v>431</v>
      </c>
      <c r="IU66" s="962" t="s">
        <v>430</v>
      </c>
      <c r="IV66" s="963"/>
      <c r="IW66" s="963"/>
      <c r="IX66" s="963"/>
      <c r="IY66" s="506" t="s">
        <v>431</v>
      </c>
      <c r="IZ66" s="962" t="s">
        <v>430</v>
      </c>
      <c r="JA66" s="963"/>
      <c r="JB66" s="963"/>
      <c r="JC66" s="963"/>
      <c r="JD66" s="506" t="s">
        <v>431</v>
      </c>
      <c r="JE66" s="962" t="s">
        <v>430</v>
      </c>
      <c r="JF66" s="963"/>
      <c r="JG66" s="963"/>
      <c r="JH66" s="963"/>
      <c r="JI66" s="506" t="s">
        <v>431</v>
      </c>
      <c r="JJ66" s="962" t="s">
        <v>430</v>
      </c>
      <c r="JK66" s="963"/>
      <c r="JL66" s="963"/>
      <c r="JM66" s="963"/>
      <c r="JN66" s="506" t="s">
        <v>431</v>
      </c>
      <c r="JO66" s="962" t="s">
        <v>430</v>
      </c>
      <c r="JP66" s="963"/>
      <c r="JQ66" s="963"/>
      <c r="JR66" s="963"/>
      <c r="JS66" s="506" t="s">
        <v>431</v>
      </c>
      <c r="JT66" s="962" t="s">
        <v>430</v>
      </c>
      <c r="JU66" s="963"/>
      <c r="JV66" s="963"/>
      <c r="JW66" s="963"/>
      <c r="JX66" s="506" t="s">
        <v>431</v>
      </c>
      <c r="JY66" s="962" t="s">
        <v>430</v>
      </c>
      <c r="JZ66" s="963"/>
      <c r="KA66" s="963"/>
      <c r="KB66" s="963"/>
      <c r="KC66" s="506" t="s">
        <v>431</v>
      </c>
      <c r="KD66" s="962" t="s">
        <v>430</v>
      </c>
      <c r="KE66" s="963"/>
      <c r="KF66" s="963"/>
      <c r="KG66" s="963"/>
      <c r="KH66" s="506" t="s">
        <v>431</v>
      </c>
      <c r="KI66" s="962" t="s">
        <v>430</v>
      </c>
      <c r="KJ66" s="963"/>
      <c r="KK66" s="963"/>
      <c r="KL66" s="963"/>
      <c r="KM66" s="506" t="s">
        <v>431</v>
      </c>
      <c r="KN66" s="962" t="s">
        <v>430</v>
      </c>
      <c r="KO66" s="963"/>
      <c r="KP66" s="963"/>
      <c r="KQ66" s="963"/>
      <c r="KR66" s="506" t="s">
        <v>431</v>
      </c>
      <c r="KS66" s="962" t="s">
        <v>430</v>
      </c>
      <c r="KT66" s="963"/>
      <c r="KU66" s="963"/>
      <c r="KV66" s="963"/>
      <c r="KW66" s="506" t="s">
        <v>431</v>
      </c>
      <c r="KX66" s="962" t="s">
        <v>430</v>
      </c>
      <c r="KY66" s="963"/>
      <c r="KZ66" s="963"/>
      <c r="LA66" s="963"/>
      <c r="LB66" s="506" t="s">
        <v>431</v>
      </c>
      <c r="LC66" s="962" t="s">
        <v>430</v>
      </c>
      <c r="LD66" s="963"/>
      <c r="LE66" s="963"/>
      <c r="LF66" s="963"/>
      <c r="LG66" s="506" t="s">
        <v>431</v>
      </c>
      <c r="LH66" s="962" t="s">
        <v>430</v>
      </c>
      <c r="LI66" s="963"/>
      <c r="LJ66" s="963"/>
      <c r="LK66" s="963"/>
      <c r="LL66" s="506" t="s">
        <v>431</v>
      </c>
      <c r="LM66" s="962" t="s">
        <v>430</v>
      </c>
      <c r="LN66" s="963"/>
      <c r="LO66" s="963"/>
      <c r="LP66" s="963"/>
      <c r="LQ66" s="506" t="s">
        <v>431</v>
      </c>
      <c r="LR66" s="962" t="s">
        <v>430</v>
      </c>
      <c r="LS66" s="963"/>
      <c r="LT66" s="963"/>
      <c r="LU66" s="963"/>
      <c r="LV66" s="506" t="s">
        <v>431</v>
      </c>
      <c r="LW66" s="962" t="s">
        <v>430</v>
      </c>
      <c r="LX66" s="963"/>
      <c r="LY66" s="963"/>
      <c r="LZ66" s="963"/>
      <c r="MA66" s="506" t="s">
        <v>431</v>
      </c>
      <c r="MB66" s="962" t="s">
        <v>430</v>
      </c>
      <c r="MC66" s="963"/>
      <c r="MD66" s="963"/>
      <c r="ME66" s="963"/>
      <c r="MF66" s="506" t="s">
        <v>431</v>
      </c>
      <c r="MG66" s="962" t="s">
        <v>430</v>
      </c>
      <c r="MH66" s="963"/>
      <c r="MI66" s="963"/>
      <c r="MJ66" s="963"/>
      <c r="MK66" s="506" t="s">
        <v>431</v>
      </c>
      <c r="ML66" s="962" t="s">
        <v>430</v>
      </c>
      <c r="MM66" s="963"/>
      <c r="MN66" s="963"/>
      <c r="MO66" s="963"/>
      <c r="MP66" s="506" t="s">
        <v>431</v>
      </c>
      <c r="MQ66" s="962" t="s">
        <v>430</v>
      </c>
      <c r="MR66" s="963"/>
      <c r="MS66" s="963"/>
      <c r="MT66" s="963"/>
      <c r="MU66" s="506" t="s">
        <v>431</v>
      </c>
      <c r="MV66" s="962" t="s">
        <v>430</v>
      </c>
      <c r="MW66" s="963"/>
      <c r="MX66" s="963"/>
      <c r="MY66" s="963"/>
      <c r="MZ66" s="506" t="s">
        <v>431</v>
      </c>
      <c r="NA66" s="962" t="s">
        <v>430</v>
      </c>
      <c r="NB66" s="963"/>
      <c r="NC66" s="963"/>
      <c r="ND66" s="963"/>
      <c r="NE66" s="506" t="s">
        <v>431</v>
      </c>
      <c r="NF66" s="962" t="s">
        <v>430</v>
      </c>
      <c r="NG66" s="963"/>
      <c r="NH66" s="963"/>
      <c r="NI66" s="963"/>
      <c r="NJ66" s="506" t="s">
        <v>431</v>
      </c>
      <c r="NK66" s="962" t="s">
        <v>430</v>
      </c>
      <c r="NL66" s="963"/>
      <c r="NM66" s="963"/>
      <c r="NN66" s="963"/>
      <c r="NO66" s="506" t="s">
        <v>431</v>
      </c>
      <c r="NP66" s="962" t="s">
        <v>430</v>
      </c>
      <c r="NQ66" s="963"/>
      <c r="NR66" s="963"/>
      <c r="NS66" s="963"/>
      <c r="NT66" s="506" t="s">
        <v>431</v>
      </c>
      <c r="NU66" s="962" t="s">
        <v>430</v>
      </c>
      <c r="NV66" s="963"/>
      <c r="NW66" s="963"/>
      <c r="NX66" s="963"/>
      <c r="NY66" s="506" t="s">
        <v>431</v>
      </c>
      <c r="NZ66" s="962" t="s">
        <v>430</v>
      </c>
      <c r="OA66" s="963"/>
      <c r="OB66" s="963"/>
      <c r="OC66" s="963"/>
      <c r="OD66" s="506" t="s">
        <v>431</v>
      </c>
      <c r="OE66" s="962" t="s">
        <v>430</v>
      </c>
      <c r="OF66" s="963"/>
      <c r="OG66" s="963"/>
      <c r="OH66" s="963"/>
      <c r="OI66" s="506" t="s">
        <v>431</v>
      </c>
      <c r="OJ66" s="962" t="s">
        <v>430</v>
      </c>
      <c r="OK66" s="963"/>
      <c r="OL66" s="963"/>
      <c r="OM66" s="963"/>
      <c r="ON66" s="506" t="s">
        <v>431</v>
      </c>
      <c r="OO66" s="962" t="s">
        <v>430</v>
      </c>
      <c r="OP66" s="963"/>
      <c r="OQ66" s="963"/>
      <c r="OR66" s="963"/>
      <c r="OS66" s="506" t="s">
        <v>431</v>
      </c>
      <c r="OT66" s="962" t="s">
        <v>430</v>
      </c>
      <c r="OU66" s="963"/>
      <c r="OV66" s="963"/>
      <c r="OW66" s="963"/>
      <c r="OX66" s="506" t="s">
        <v>431</v>
      </c>
      <c r="OY66" s="962" t="s">
        <v>430</v>
      </c>
      <c r="OZ66" s="963"/>
      <c r="PA66" s="963"/>
      <c r="PB66" s="963"/>
      <c r="PC66" s="506" t="s">
        <v>431</v>
      </c>
      <c r="PD66" s="962" t="s">
        <v>430</v>
      </c>
      <c r="PE66" s="963"/>
      <c r="PF66" s="963"/>
      <c r="PG66" s="963"/>
      <c r="PH66" s="506" t="s">
        <v>431</v>
      </c>
      <c r="PI66" s="962" t="s">
        <v>430</v>
      </c>
      <c r="PJ66" s="963"/>
      <c r="PK66" s="963"/>
      <c r="PL66" s="963"/>
      <c r="PM66" s="506" t="s">
        <v>431</v>
      </c>
      <c r="PN66" s="962" t="s">
        <v>430</v>
      </c>
      <c r="PO66" s="963"/>
      <c r="PP66" s="963"/>
      <c r="PQ66" s="963"/>
      <c r="PR66" s="506" t="s">
        <v>431</v>
      </c>
      <c r="PS66" s="962" t="s">
        <v>430</v>
      </c>
      <c r="PT66" s="963"/>
      <c r="PU66" s="963"/>
      <c r="PV66" s="963"/>
      <c r="PW66" s="506" t="s">
        <v>431</v>
      </c>
      <c r="PX66" s="962" t="s">
        <v>430</v>
      </c>
      <c r="PY66" s="963"/>
      <c r="PZ66" s="963"/>
      <c r="QA66" s="963"/>
      <c r="QB66" s="506" t="s">
        <v>431</v>
      </c>
      <c r="QC66" s="962" t="s">
        <v>430</v>
      </c>
      <c r="QD66" s="963"/>
      <c r="QE66" s="963"/>
      <c r="QF66" s="963"/>
      <c r="QG66" s="506" t="s">
        <v>431</v>
      </c>
      <c r="QH66" s="962" t="s">
        <v>430</v>
      </c>
      <c r="QI66" s="963"/>
      <c r="QJ66" s="963"/>
      <c r="QK66" s="963"/>
      <c r="QL66" s="506" t="s">
        <v>431</v>
      </c>
      <c r="QM66" s="501"/>
    </row>
    <row r="67" spans="1:455" s="456" customFormat="1" ht="84" customHeight="1">
      <c r="A67" s="968" t="s">
        <v>749</v>
      </c>
      <c r="B67" s="969" t="s">
        <v>433</v>
      </c>
      <c r="C67" s="969" t="s">
        <v>433</v>
      </c>
      <c r="D67" s="970" t="s">
        <v>433</v>
      </c>
      <c r="E67" s="962" t="s">
        <v>430</v>
      </c>
      <c r="F67" s="963"/>
      <c r="G67" s="963"/>
      <c r="H67" s="963"/>
      <c r="I67" s="506" t="s">
        <v>431</v>
      </c>
      <c r="J67" s="962" t="s">
        <v>430</v>
      </c>
      <c r="K67" s="963"/>
      <c r="L67" s="963"/>
      <c r="M67" s="963"/>
      <c r="N67" s="506" t="s">
        <v>431</v>
      </c>
      <c r="O67" s="962" t="s">
        <v>430</v>
      </c>
      <c r="P67" s="963"/>
      <c r="Q67" s="963"/>
      <c r="R67" s="963"/>
      <c r="S67" s="506" t="s">
        <v>431</v>
      </c>
      <c r="T67" s="962" t="s">
        <v>430</v>
      </c>
      <c r="U67" s="963"/>
      <c r="V67" s="963"/>
      <c r="W67" s="963"/>
      <c r="X67" s="506" t="s">
        <v>431</v>
      </c>
      <c r="Y67" s="962" t="s">
        <v>430</v>
      </c>
      <c r="Z67" s="963"/>
      <c r="AA67" s="963"/>
      <c r="AB67" s="963"/>
      <c r="AC67" s="506" t="s">
        <v>431</v>
      </c>
      <c r="AD67" s="962" t="s">
        <v>430</v>
      </c>
      <c r="AE67" s="963"/>
      <c r="AF67" s="963"/>
      <c r="AG67" s="963"/>
      <c r="AH67" s="506" t="s">
        <v>431</v>
      </c>
      <c r="AI67" s="962" t="s">
        <v>430</v>
      </c>
      <c r="AJ67" s="963"/>
      <c r="AK67" s="963"/>
      <c r="AL67" s="963"/>
      <c r="AM67" s="506" t="s">
        <v>431</v>
      </c>
      <c r="AN67" s="962" t="s">
        <v>430</v>
      </c>
      <c r="AO67" s="963"/>
      <c r="AP67" s="963"/>
      <c r="AQ67" s="963"/>
      <c r="AR67" s="506" t="s">
        <v>431</v>
      </c>
      <c r="AS67" s="962" t="s">
        <v>430</v>
      </c>
      <c r="AT67" s="963"/>
      <c r="AU67" s="963"/>
      <c r="AV67" s="963"/>
      <c r="AW67" s="506" t="s">
        <v>431</v>
      </c>
      <c r="AX67" s="962" t="s">
        <v>430</v>
      </c>
      <c r="AY67" s="963"/>
      <c r="AZ67" s="963"/>
      <c r="BA67" s="963"/>
      <c r="BB67" s="506" t="s">
        <v>431</v>
      </c>
      <c r="BC67" s="962" t="s">
        <v>430</v>
      </c>
      <c r="BD67" s="963"/>
      <c r="BE67" s="963"/>
      <c r="BF67" s="963"/>
      <c r="BG67" s="506" t="s">
        <v>431</v>
      </c>
      <c r="BH67" s="962" t="s">
        <v>430</v>
      </c>
      <c r="BI67" s="963"/>
      <c r="BJ67" s="963"/>
      <c r="BK67" s="963"/>
      <c r="BL67" s="506" t="s">
        <v>431</v>
      </c>
      <c r="BM67" s="962" t="s">
        <v>430</v>
      </c>
      <c r="BN67" s="963"/>
      <c r="BO67" s="963"/>
      <c r="BP67" s="963"/>
      <c r="BQ67" s="506" t="s">
        <v>431</v>
      </c>
      <c r="BR67" s="962" t="s">
        <v>430</v>
      </c>
      <c r="BS67" s="963"/>
      <c r="BT67" s="963"/>
      <c r="BU67" s="963"/>
      <c r="BV67" s="506" t="s">
        <v>431</v>
      </c>
      <c r="BW67" s="962" t="s">
        <v>430</v>
      </c>
      <c r="BX67" s="963"/>
      <c r="BY67" s="963"/>
      <c r="BZ67" s="963"/>
      <c r="CA67" s="506" t="s">
        <v>431</v>
      </c>
      <c r="CB67" s="962" t="s">
        <v>430</v>
      </c>
      <c r="CC67" s="963"/>
      <c r="CD67" s="963"/>
      <c r="CE67" s="963"/>
      <c r="CF67" s="506" t="s">
        <v>431</v>
      </c>
      <c r="CG67" s="962" t="s">
        <v>430</v>
      </c>
      <c r="CH67" s="963"/>
      <c r="CI67" s="963"/>
      <c r="CJ67" s="963"/>
      <c r="CK67" s="506" t="s">
        <v>431</v>
      </c>
      <c r="CL67" s="962" t="s">
        <v>430</v>
      </c>
      <c r="CM67" s="963"/>
      <c r="CN67" s="963"/>
      <c r="CO67" s="963"/>
      <c r="CP67" s="506" t="s">
        <v>431</v>
      </c>
      <c r="CQ67" s="962" t="s">
        <v>430</v>
      </c>
      <c r="CR67" s="963"/>
      <c r="CS67" s="963"/>
      <c r="CT67" s="963"/>
      <c r="CU67" s="506" t="s">
        <v>431</v>
      </c>
      <c r="CV67" s="962" t="s">
        <v>430</v>
      </c>
      <c r="CW67" s="963"/>
      <c r="CX67" s="963"/>
      <c r="CY67" s="963"/>
      <c r="CZ67" s="506" t="s">
        <v>431</v>
      </c>
      <c r="DA67" s="962" t="s">
        <v>430</v>
      </c>
      <c r="DB67" s="963"/>
      <c r="DC67" s="963"/>
      <c r="DD67" s="963"/>
      <c r="DE67" s="506" t="s">
        <v>431</v>
      </c>
      <c r="DF67" s="962" t="s">
        <v>430</v>
      </c>
      <c r="DG67" s="963"/>
      <c r="DH67" s="963"/>
      <c r="DI67" s="963"/>
      <c r="DJ67" s="506" t="s">
        <v>431</v>
      </c>
      <c r="DK67" s="962" t="s">
        <v>430</v>
      </c>
      <c r="DL67" s="963"/>
      <c r="DM67" s="963"/>
      <c r="DN67" s="963"/>
      <c r="DO67" s="506" t="s">
        <v>431</v>
      </c>
      <c r="DP67" s="962" t="s">
        <v>430</v>
      </c>
      <c r="DQ67" s="963"/>
      <c r="DR67" s="963"/>
      <c r="DS67" s="963"/>
      <c r="DT67" s="506" t="s">
        <v>431</v>
      </c>
      <c r="DU67" s="962" t="s">
        <v>430</v>
      </c>
      <c r="DV67" s="963"/>
      <c r="DW67" s="963"/>
      <c r="DX67" s="963"/>
      <c r="DY67" s="506" t="s">
        <v>431</v>
      </c>
      <c r="DZ67" s="962" t="s">
        <v>430</v>
      </c>
      <c r="EA67" s="963"/>
      <c r="EB67" s="963"/>
      <c r="EC67" s="963"/>
      <c r="ED67" s="506" t="s">
        <v>431</v>
      </c>
      <c r="EE67" s="962" t="s">
        <v>430</v>
      </c>
      <c r="EF67" s="963"/>
      <c r="EG67" s="963"/>
      <c r="EH67" s="963"/>
      <c r="EI67" s="506" t="s">
        <v>431</v>
      </c>
      <c r="EJ67" s="962" t="s">
        <v>430</v>
      </c>
      <c r="EK67" s="963"/>
      <c r="EL67" s="963"/>
      <c r="EM67" s="963"/>
      <c r="EN67" s="506" t="s">
        <v>431</v>
      </c>
      <c r="EO67" s="962" t="s">
        <v>430</v>
      </c>
      <c r="EP67" s="963"/>
      <c r="EQ67" s="963"/>
      <c r="ER67" s="963"/>
      <c r="ES67" s="506" t="s">
        <v>431</v>
      </c>
      <c r="ET67" s="962" t="s">
        <v>430</v>
      </c>
      <c r="EU67" s="963"/>
      <c r="EV67" s="963"/>
      <c r="EW67" s="963"/>
      <c r="EX67" s="506" t="s">
        <v>431</v>
      </c>
      <c r="EY67" s="962" t="s">
        <v>430</v>
      </c>
      <c r="EZ67" s="963"/>
      <c r="FA67" s="963"/>
      <c r="FB67" s="963"/>
      <c r="FC67" s="506" t="s">
        <v>431</v>
      </c>
      <c r="FD67" s="962" t="s">
        <v>430</v>
      </c>
      <c r="FE67" s="963"/>
      <c r="FF67" s="963"/>
      <c r="FG67" s="963"/>
      <c r="FH67" s="506" t="s">
        <v>431</v>
      </c>
      <c r="FI67" s="962" t="s">
        <v>430</v>
      </c>
      <c r="FJ67" s="963"/>
      <c r="FK67" s="963"/>
      <c r="FL67" s="963"/>
      <c r="FM67" s="506" t="s">
        <v>431</v>
      </c>
      <c r="FN67" s="962" t="s">
        <v>430</v>
      </c>
      <c r="FO67" s="963"/>
      <c r="FP67" s="963"/>
      <c r="FQ67" s="963"/>
      <c r="FR67" s="506" t="s">
        <v>431</v>
      </c>
      <c r="FS67" s="962" t="s">
        <v>430</v>
      </c>
      <c r="FT67" s="963"/>
      <c r="FU67" s="963"/>
      <c r="FV67" s="963"/>
      <c r="FW67" s="506" t="s">
        <v>431</v>
      </c>
      <c r="FX67" s="962" t="s">
        <v>430</v>
      </c>
      <c r="FY67" s="963"/>
      <c r="FZ67" s="963"/>
      <c r="GA67" s="963"/>
      <c r="GB67" s="506" t="s">
        <v>431</v>
      </c>
      <c r="GC67" s="962" t="s">
        <v>430</v>
      </c>
      <c r="GD67" s="963"/>
      <c r="GE67" s="963"/>
      <c r="GF67" s="963"/>
      <c r="GG67" s="506" t="s">
        <v>431</v>
      </c>
      <c r="GH67" s="962" t="s">
        <v>430</v>
      </c>
      <c r="GI67" s="963"/>
      <c r="GJ67" s="963"/>
      <c r="GK67" s="963"/>
      <c r="GL67" s="506" t="s">
        <v>431</v>
      </c>
      <c r="GM67" s="962" t="s">
        <v>430</v>
      </c>
      <c r="GN67" s="963"/>
      <c r="GO67" s="963"/>
      <c r="GP67" s="963"/>
      <c r="GQ67" s="506" t="s">
        <v>431</v>
      </c>
      <c r="GR67" s="962" t="s">
        <v>430</v>
      </c>
      <c r="GS67" s="963"/>
      <c r="GT67" s="963"/>
      <c r="GU67" s="963"/>
      <c r="GV67" s="506" t="s">
        <v>431</v>
      </c>
      <c r="GW67" s="962" t="s">
        <v>430</v>
      </c>
      <c r="GX67" s="963"/>
      <c r="GY67" s="963"/>
      <c r="GZ67" s="963"/>
      <c r="HA67" s="506" t="s">
        <v>431</v>
      </c>
      <c r="HB67" s="962" t="s">
        <v>430</v>
      </c>
      <c r="HC67" s="963"/>
      <c r="HD67" s="963"/>
      <c r="HE67" s="963"/>
      <c r="HF67" s="506" t="s">
        <v>431</v>
      </c>
      <c r="HG67" s="962" t="s">
        <v>430</v>
      </c>
      <c r="HH67" s="963"/>
      <c r="HI67" s="963"/>
      <c r="HJ67" s="963"/>
      <c r="HK67" s="506" t="s">
        <v>431</v>
      </c>
      <c r="HL67" s="962" t="s">
        <v>430</v>
      </c>
      <c r="HM67" s="963"/>
      <c r="HN67" s="963"/>
      <c r="HO67" s="963"/>
      <c r="HP67" s="506" t="s">
        <v>431</v>
      </c>
      <c r="HQ67" s="962" t="s">
        <v>430</v>
      </c>
      <c r="HR67" s="963"/>
      <c r="HS67" s="963"/>
      <c r="HT67" s="963"/>
      <c r="HU67" s="506" t="s">
        <v>431</v>
      </c>
      <c r="HV67" s="962" t="s">
        <v>430</v>
      </c>
      <c r="HW67" s="963"/>
      <c r="HX67" s="963"/>
      <c r="HY67" s="963"/>
      <c r="HZ67" s="506" t="s">
        <v>431</v>
      </c>
      <c r="IA67" s="962" t="s">
        <v>430</v>
      </c>
      <c r="IB67" s="963"/>
      <c r="IC67" s="963"/>
      <c r="ID67" s="963"/>
      <c r="IE67" s="506" t="s">
        <v>431</v>
      </c>
      <c r="IF67" s="962" t="s">
        <v>430</v>
      </c>
      <c r="IG67" s="963"/>
      <c r="IH67" s="963"/>
      <c r="II67" s="963"/>
      <c r="IJ67" s="506" t="s">
        <v>431</v>
      </c>
      <c r="IK67" s="962" t="s">
        <v>430</v>
      </c>
      <c r="IL67" s="963"/>
      <c r="IM67" s="963"/>
      <c r="IN67" s="963"/>
      <c r="IO67" s="506" t="s">
        <v>431</v>
      </c>
      <c r="IP67" s="962" t="s">
        <v>430</v>
      </c>
      <c r="IQ67" s="963"/>
      <c r="IR67" s="963"/>
      <c r="IS67" s="963"/>
      <c r="IT67" s="506" t="s">
        <v>431</v>
      </c>
      <c r="IU67" s="962" t="s">
        <v>430</v>
      </c>
      <c r="IV67" s="963"/>
      <c r="IW67" s="963"/>
      <c r="IX67" s="963"/>
      <c r="IY67" s="506" t="s">
        <v>431</v>
      </c>
      <c r="IZ67" s="962" t="s">
        <v>430</v>
      </c>
      <c r="JA67" s="963"/>
      <c r="JB67" s="963"/>
      <c r="JC67" s="963"/>
      <c r="JD67" s="506" t="s">
        <v>431</v>
      </c>
      <c r="JE67" s="962" t="s">
        <v>430</v>
      </c>
      <c r="JF67" s="963"/>
      <c r="JG67" s="963"/>
      <c r="JH67" s="963"/>
      <c r="JI67" s="506" t="s">
        <v>431</v>
      </c>
      <c r="JJ67" s="962" t="s">
        <v>430</v>
      </c>
      <c r="JK67" s="963"/>
      <c r="JL67" s="963"/>
      <c r="JM67" s="963"/>
      <c r="JN67" s="506" t="s">
        <v>431</v>
      </c>
      <c r="JO67" s="962" t="s">
        <v>430</v>
      </c>
      <c r="JP67" s="963"/>
      <c r="JQ67" s="963"/>
      <c r="JR67" s="963"/>
      <c r="JS67" s="506" t="s">
        <v>431</v>
      </c>
      <c r="JT67" s="962" t="s">
        <v>430</v>
      </c>
      <c r="JU67" s="963"/>
      <c r="JV67" s="963"/>
      <c r="JW67" s="963"/>
      <c r="JX67" s="506" t="s">
        <v>431</v>
      </c>
      <c r="JY67" s="962" t="s">
        <v>430</v>
      </c>
      <c r="JZ67" s="963"/>
      <c r="KA67" s="963"/>
      <c r="KB67" s="963"/>
      <c r="KC67" s="506" t="s">
        <v>431</v>
      </c>
      <c r="KD67" s="962" t="s">
        <v>430</v>
      </c>
      <c r="KE67" s="963"/>
      <c r="KF67" s="963"/>
      <c r="KG67" s="963"/>
      <c r="KH67" s="506" t="s">
        <v>431</v>
      </c>
      <c r="KI67" s="962" t="s">
        <v>430</v>
      </c>
      <c r="KJ67" s="963"/>
      <c r="KK67" s="963"/>
      <c r="KL67" s="963"/>
      <c r="KM67" s="506" t="s">
        <v>431</v>
      </c>
      <c r="KN67" s="962" t="s">
        <v>430</v>
      </c>
      <c r="KO67" s="963"/>
      <c r="KP67" s="963"/>
      <c r="KQ67" s="963"/>
      <c r="KR67" s="506" t="s">
        <v>431</v>
      </c>
      <c r="KS67" s="962" t="s">
        <v>430</v>
      </c>
      <c r="KT67" s="963"/>
      <c r="KU67" s="963"/>
      <c r="KV67" s="963"/>
      <c r="KW67" s="506" t="s">
        <v>431</v>
      </c>
      <c r="KX67" s="962" t="s">
        <v>430</v>
      </c>
      <c r="KY67" s="963"/>
      <c r="KZ67" s="963"/>
      <c r="LA67" s="963"/>
      <c r="LB67" s="506" t="s">
        <v>431</v>
      </c>
      <c r="LC67" s="962" t="s">
        <v>430</v>
      </c>
      <c r="LD67" s="963"/>
      <c r="LE67" s="963"/>
      <c r="LF67" s="963"/>
      <c r="LG67" s="506" t="s">
        <v>431</v>
      </c>
      <c r="LH67" s="962" t="s">
        <v>430</v>
      </c>
      <c r="LI67" s="963"/>
      <c r="LJ67" s="963"/>
      <c r="LK67" s="963"/>
      <c r="LL67" s="506" t="s">
        <v>431</v>
      </c>
      <c r="LM67" s="962" t="s">
        <v>430</v>
      </c>
      <c r="LN67" s="963"/>
      <c r="LO67" s="963"/>
      <c r="LP67" s="963"/>
      <c r="LQ67" s="506" t="s">
        <v>431</v>
      </c>
      <c r="LR67" s="962" t="s">
        <v>430</v>
      </c>
      <c r="LS67" s="963"/>
      <c r="LT67" s="963"/>
      <c r="LU67" s="963"/>
      <c r="LV67" s="506" t="s">
        <v>431</v>
      </c>
      <c r="LW67" s="962" t="s">
        <v>430</v>
      </c>
      <c r="LX67" s="963"/>
      <c r="LY67" s="963"/>
      <c r="LZ67" s="963"/>
      <c r="MA67" s="506" t="s">
        <v>431</v>
      </c>
      <c r="MB67" s="962" t="s">
        <v>430</v>
      </c>
      <c r="MC67" s="963"/>
      <c r="MD67" s="963"/>
      <c r="ME67" s="963"/>
      <c r="MF67" s="506" t="s">
        <v>431</v>
      </c>
      <c r="MG67" s="962" t="s">
        <v>430</v>
      </c>
      <c r="MH67" s="963"/>
      <c r="MI67" s="963"/>
      <c r="MJ67" s="963"/>
      <c r="MK67" s="506" t="s">
        <v>431</v>
      </c>
      <c r="ML67" s="962" t="s">
        <v>430</v>
      </c>
      <c r="MM67" s="963"/>
      <c r="MN67" s="963"/>
      <c r="MO67" s="963"/>
      <c r="MP67" s="506" t="s">
        <v>431</v>
      </c>
      <c r="MQ67" s="962" t="s">
        <v>430</v>
      </c>
      <c r="MR67" s="963"/>
      <c r="MS67" s="963"/>
      <c r="MT67" s="963"/>
      <c r="MU67" s="506" t="s">
        <v>431</v>
      </c>
      <c r="MV67" s="962" t="s">
        <v>430</v>
      </c>
      <c r="MW67" s="963"/>
      <c r="MX67" s="963"/>
      <c r="MY67" s="963"/>
      <c r="MZ67" s="506" t="s">
        <v>431</v>
      </c>
      <c r="NA67" s="962" t="s">
        <v>430</v>
      </c>
      <c r="NB67" s="963"/>
      <c r="NC67" s="963"/>
      <c r="ND67" s="963"/>
      <c r="NE67" s="506" t="s">
        <v>431</v>
      </c>
      <c r="NF67" s="962" t="s">
        <v>430</v>
      </c>
      <c r="NG67" s="963"/>
      <c r="NH67" s="963"/>
      <c r="NI67" s="963"/>
      <c r="NJ67" s="506" t="s">
        <v>431</v>
      </c>
      <c r="NK67" s="962" t="s">
        <v>430</v>
      </c>
      <c r="NL67" s="963"/>
      <c r="NM67" s="963"/>
      <c r="NN67" s="963"/>
      <c r="NO67" s="506" t="s">
        <v>431</v>
      </c>
      <c r="NP67" s="962" t="s">
        <v>430</v>
      </c>
      <c r="NQ67" s="963"/>
      <c r="NR67" s="963"/>
      <c r="NS67" s="963"/>
      <c r="NT67" s="506" t="s">
        <v>431</v>
      </c>
      <c r="NU67" s="962" t="s">
        <v>430</v>
      </c>
      <c r="NV67" s="963"/>
      <c r="NW67" s="963"/>
      <c r="NX67" s="963"/>
      <c r="NY67" s="506" t="s">
        <v>431</v>
      </c>
      <c r="NZ67" s="962" t="s">
        <v>430</v>
      </c>
      <c r="OA67" s="963"/>
      <c r="OB67" s="963"/>
      <c r="OC67" s="963"/>
      <c r="OD67" s="506" t="s">
        <v>431</v>
      </c>
      <c r="OE67" s="962" t="s">
        <v>430</v>
      </c>
      <c r="OF67" s="963"/>
      <c r="OG67" s="963"/>
      <c r="OH67" s="963"/>
      <c r="OI67" s="506" t="s">
        <v>431</v>
      </c>
      <c r="OJ67" s="962" t="s">
        <v>430</v>
      </c>
      <c r="OK67" s="963"/>
      <c r="OL67" s="963"/>
      <c r="OM67" s="963"/>
      <c r="ON67" s="506" t="s">
        <v>431</v>
      </c>
      <c r="OO67" s="962" t="s">
        <v>430</v>
      </c>
      <c r="OP67" s="963"/>
      <c r="OQ67" s="963"/>
      <c r="OR67" s="963"/>
      <c r="OS67" s="506" t="s">
        <v>431</v>
      </c>
      <c r="OT67" s="962" t="s">
        <v>430</v>
      </c>
      <c r="OU67" s="963"/>
      <c r="OV67" s="963"/>
      <c r="OW67" s="963"/>
      <c r="OX67" s="506" t="s">
        <v>431</v>
      </c>
      <c r="OY67" s="962" t="s">
        <v>430</v>
      </c>
      <c r="OZ67" s="963"/>
      <c r="PA67" s="963"/>
      <c r="PB67" s="963"/>
      <c r="PC67" s="506" t="s">
        <v>431</v>
      </c>
      <c r="PD67" s="962" t="s">
        <v>430</v>
      </c>
      <c r="PE67" s="963"/>
      <c r="PF67" s="963"/>
      <c r="PG67" s="963"/>
      <c r="PH67" s="506" t="s">
        <v>431</v>
      </c>
      <c r="PI67" s="962" t="s">
        <v>430</v>
      </c>
      <c r="PJ67" s="963"/>
      <c r="PK67" s="963"/>
      <c r="PL67" s="963"/>
      <c r="PM67" s="506" t="s">
        <v>431</v>
      </c>
      <c r="PN67" s="962" t="s">
        <v>430</v>
      </c>
      <c r="PO67" s="963"/>
      <c r="PP67" s="963"/>
      <c r="PQ67" s="963"/>
      <c r="PR67" s="506" t="s">
        <v>431</v>
      </c>
      <c r="PS67" s="962" t="s">
        <v>430</v>
      </c>
      <c r="PT67" s="963"/>
      <c r="PU67" s="963"/>
      <c r="PV67" s="963"/>
      <c r="PW67" s="506" t="s">
        <v>431</v>
      </c>
      <c r="PX67" s="962" t="s">
        <v>430</v>
      </c>
      <c r="PY67" s="963"/>
      <c r="PZ67" s="963"/>
      <c r="QA67" s="963"/>
      <c r="QB67" s="506" t="s">
        <v>431</v>
      </c>
      <c r="QC67" s="962" t="s">
        <v>430</v>
      </c>
      <c r="QD67" s="963"/>
      <c r="QE67" s="963"/>
      <c r="QF67" s="963"/>
      <c r="QG67" s="506" t="s">
        <v>431</v>
      </c>
      <c r="QH67" s="962" t="s">
        <v>430</v>
      </c>
      <c r="QI67" s="963"/>
      <c r="QJ67" s="963"/>
      <c r="QK67" s="963"/>
      <c r="QL67" s="506" t="s">
        <v>431</v>
      </c>
      <c r="QM67" s="501"/>
    </row>
    <row r="68" spans="1:455" s="456" customFormat="1" ht="66" customHeight="1">
      <c r="A68" s="971" t="s">
        <v>750</v>
      </c>
      <c r="B68" s="972" t="s">
        <v>434</v>
      </c>
      <c r="C68" s="972" t="s">
        <v>434</v>
      </c>
      <c r="D68" s="973" t="s">
        <v>434</v>
      </c>
      <c r="E68" s="962" t="s">
        <v>430</v>
      </c>
      <c r="F68" s="963"/>
      <c r="G68" s="963"/>
      <c r="H68" s="963"/>
      <c r="I68" s="506" t="s">
        <v>431</v>
      </c>
      <c r="J68" s="962" t="s">
        <v>430</v>
      </c>
      <c r="K68" s="963"/>
      <c r="L68" s="963"/>
      <c r="M68" s="963"/>
      <c r="N68" s="506" t="s">
        <v>431</v>
      </c>
      <c r="O68" s="962" t="s">
        <v>430</v>
      </c>
      <c r="P68" s="963"/>
      <c r="Q68" s="963"/>
      <c r="R68" s="963"/>
      <c r="S68" s="506" t="s">
        <v>431</v>
      </c>
      <c r="T68" s="962" t="s">
        <v>430</v>
      </c>
      <c r="U68" s="963"/>
      <c r="V68" s="963"/>
      <c r="W68" s="963"/>
      <c r="X68" s="506" t="s">
        <v>431</v>
      </c>
      <c r="Y68" s="962" t="s">
        <v>430</v>
      </c>
      <c r="Z68" s="963"/>
      <c r="AA68" s="963"/>
      <c r="AB68" s="963"/>
      <c r="AC68" s="506" t="s">
        <v>431</v>
      </c>
      <c r="AD68" s="962" t="s">
        <v>430</v>
      </c>
      <c r="AE68" s="963"/>
      <c r="AF68" s="963"/>
      <c r="AG68" s="963"/>
      <c r="AH68" s="506" t="s">
        <v>431</v>
      </c>
      <c r="AI68" s="962" t="s">
        <v>430</v>
      </c>
      <c r="AJ68" s="963"/>
      <c r="AK68" s="963"/>
      <c r="AL68" s="963"/>
      <c r="AM68" s="506" t="s">
        <v>431</v>
      </c>
      <c r="AN68" s="962" t="s">
        <v>430</v>
      </c>
      <c r="AO68" s="963"/>
      <c r="AP68" s="963"/>
      <c r="AQ68" s="963"/>
      <c r="AR68" s="506" t="s">
        <v>431</v>
      </c>
      <c r="AS68" s="962" t="s">
        <v>430</v>
      </c>
      <c r="AT68" s="963"/>
      <c r="AU68" s="963"/>
      <c r="AV68" s="963"/>
      <c r="AW68" s="506" t="s">
        <v>431</v>
      </c>
      <c r="AX68" s="962" t="s">
        <v>430</v>
      </c>
      <c r="AY68" s="963"/>
      <c r="AZ68" s="963"/>
      <c r="BA68" s="963"/>
      <c r="BB68" s="506" t="s">
        <v>431</v>
      </c>
      <c r="BC68" s="962" t="s">
        <v>430</v>
      </c>
      <c r="BD68" s="963"/>
      <c r="BE68" s="963"/>
      <c r="BF68" s="963"/>
      <c r="BG68" s="506" t="s">
        <v>431</v>
      </c>
      <c r="BH68" s="962" t="s">
        <v>430</v>
      </c>
      <c r="BI68" s="963"/>
      <c r="BJ68" s="963"/>
      <c r="BK68" s="963"/>
      <c r="BL68" s="506" t="s">
        <v>431</v>
      </c>
      <c r="BM68" s="962" t="s">
        <v>430</v>
      </c>
      <c r="BN68" s="963"/>
      <c r="BO68" s="963"/>
      <c r="BP68" s="963"/>
      <c r="BQ68" s="506" t="s">
        <v>431</v>
      </c>
      <c r="BR68" s="962" t="s">
        <v>430</v>
      </c>
      <c r="BS68" s="963"/>
      <c r="BT68" s="963"/>
      <c r="BU68" s="963"/>
      <c r="BV68" s="506" t="s">
        <v>431</v>
      </c>
      <c r="BW68" s="962" t="s">
        <v>430</v>
      </c>
      <c r="BX68" s="963"/>
      <c r="BY68" s="963"/>
      <c r="BZ68" s="963"/>
      <c r="CA68" s="506" t="s">
        <v>431</v>
      </c>
      <c r="CB68" s="962" t="s">
        <v>430</v>
      </c>
      <c r="CC68" s="963"/>
      <c r="CD68" s="963"/>
      <c r="CE68" s="963"/>
      <c r="CF68" s="506" t="s">
        <v>431</v>
      </c>
      <c r="CG68" s="962" t="s">
        <v>430</v>
      </c>
      <c r="CH68" s="963"/>
      <c r="CI68" s="963"/>
      <c r="CJ68" s="963"/>
      <c r="CK68" s="506" t="s">
        <v>431</v>
      </c>
      <c r="CL68" s="962" t="s">
        <v>430</v>
      </c>
      <c r="CM68" s="963"/>
      <c r="CN68" s="963"/>
      <c r="CO68" s="963"/>
      <c r="CP68" s="506" t="s">
        <v>431</v>
      </c>
      <c r="CQ68" s="962" t="s">
        <v>430</v>
      </c>
      <c r="CR68" s="963"/>
      <c r="CS68" s="963"/>
      <c r="CT68" s="963"/>
      <c r="CU68" s="506" t="s">
        <v>431</v>
      </c>
      <c r="CV68" s="962" t="s">
        <v>430</v>
      </c>
      <c r="CW68" s="963"/>
      <c r="CX68" s="963"/>
      <c r="CY68" s="963"/>
      <c r="CZ68" s="506" t="s">
        <v>431</v>
      </c>
      <c r="DA68" s="962" t="s">
        <v>430</v>
      </c>
      <c r="DB68" s="963"/>
      <c r="DC68" s="963"/>
      <c r="DD68" s="963"/>
      <c r="DE68" s="506" t="s">
        <v>431</v>
      </c>
      <c r="DF68" s="962" t="s">
        <v>430</v>
      </c>
      <c r="DG68" s="963"/>
      <c r="DH68" s="963"/>
      <c r="DI68" s="963"/>
      <c r="DJ68" s="506" t="s">
        <v>431</v>
      </c>
      <c r="DK68" s="962" t="s">
        <v>430</v>
      </c>
      <c r="DL68" s="963"/>
      <c r="DM68" s="963"/>
      <c r="DN68" s="963"/>
      <c r="DO68" s="506" t="s">
        <v>431</v>
      </c>
      <c r="DP68" s="962" t="s">
        <v>430</v>
      </c>
      <c r="DQ68" s="963"/>
      <c r="DR68" s="963"/>
      <c r="DS68" s="963"/>
      <c r="DT68" s="506" t="s">
        <v>431</v>
      </c>
      <c r="DU68" s="962" t="s">
        <v>430</v>
      </c>
      <c r="DV68" s="963"/>
      <c r="DW68" s="963"/>
      <c r="DX68" s="963"/>
      <c r="DY68" s="506" t="s">
        <v>431</v>
      </c>
      <c r="DZ68" s="962" t="s">
        <v>430</v>
      </c>
      <c r="EA68" s="963"/>
      <c r="EB68" s="963"/>
      <c r="EC68" s="963"/>
      <c r="ED68" s="506" t="s">
        <v>431</v>
      </c>
      <c r="EE68" s="962" t="s">
        <v>430</v>
      </c>
      <c r="EF68" s="963"/>
      <c r="EG68" s="963"/>
      <c r="EH68" s="963"/>
      <c r="EI68" s="506" t="s">
        <v>431</v>
      </c>
      <c r="EJ68" s="962" t="s">
        <v>430</v>
      </c>
      <c r="EK68" s="963"/>
      <c r="EL68" s="963"/>
      <c r="EM68" s="963"/>
      <c r="EN68" s="506" t="s">
        <v>431</v>
      </c>
      <c r="EO68" s="962" t="s">
        <v>430</v>
      </c>
      <c r="EP68" s="963"/>
      <c r="EQ68" s="963"/>
      <c r="ER68" s="963"/>
      <c r="ES68" s="506" t="s">
        <v>431</v>
      </c>
      <c r="ET68" s="962" t="s">
        <v>430</v>
      </c>
      <c r="EU68" s="963"/>
      <c r="EV68" s="963"/>
      <c r="EW68" s="963"/>
      <c r="EX68" s="506" t="s">
        <v>431</v>
      </c>
      <c r="EY68" s="962" t="s">
        <v>430</v>
      </c>
      <c r="EZ68" s="963"/>
      <c r="FA68" s="963"/>
      <c r="FB68" s="963"/>
      <c r="FC68" s="506" t="s">
        <v>431</v>
      </c>
      <c r="FD68" s="962" t="s">
        <v>430</v>
      </c>
      <c r="FE68" s="963"/>
      <c r="FF68" s="963"/>
      <c r="FG68" s="963"/>
      <c r="FH68" s="506" t="s">
        <v>431</v>
      </c>
      <c r="FI68" s="962" t="s">
        <v>430</v>
      </c>
      <c r="FJ68" s="963"/>
      <c r="FK68" s="963"/>
      <c r="FL68" s="963"/>
      <c r="FM68" s="506" t="s">
        <v>431</v>
      </c>
      <c r="FN68" s="962" t="s">
        <v>430</v>
      </c>
      <c r="FO68" s="963"/>
      <c r="FP68" s="963"/>
      <c r="FQ68" s="963"/>
      <c r="FR68" s="506" t="s">
        <v>431</v>
      </c>
      <c r="FS68" s="962" t="s">
        <v>430</v>
      </c>
      <c r="FT68" s="963"/>
      <c r="FU68" s="963"/>
      <c r="FV68" s="963"/>
      <c r="FW68" s="506" t="s">
        <v>431</v>
      </c>
      <c r="FX68" s="962" t="s">
        <v>430</v>
      </c>
      <c r="FY68" s="963"/>
      <c r="FZ68" s="963"/>
      <c r="GA68" s="963"/>
      <c r="GB68" s="506" t="s">
        <v>431</v>
      </c>
      <c r="GC68" s="962" t="s">
        <v>430</v>
      </c>
      <c r="GD68" s="963"/>
      <c r="GE68" s="963"/>
      <c r="GF68" s="963"/>
      <c r="GG68" s="506" t="s">
        <v>431</v>
      </c>
      <c r="GH68" s="962" t="s">
        <v>430</v>
      </c>
      <c r="GI68" s="963"/>
      <c r="GJ68" s="963"/>
      <c r="GK68" s="963"/>
      <c r="GL68" s="506" t="s">
        <v>431</v>
      </c>
      <c r="GM68" s="962" t="s">
        <v>430</v>
      </c>
      <c r="GN68" s="963"/>
      <c r="GO68" s="963"/>
      <c r="GP68" s="963"/>
      <c r="GQ68" s="506" t="s">
        <v>431</v>
      </c>
      <c r="GR68" s="962" t="s">
        <v>430</v>
      </c>
      <c r="GS68" s="963"/>
      <c r="GT68" s="963"/>
      <c r="GU68" s="963"/>
      <c r="GV68" s="506" t="s">
        <v>431</v>
      </c>
      <c r="GW68" s="962" t="s">
        <v>430</v>
      </c>
      <c r="GX68" s="963"/>
      <c r="GY68" s="963"/>
      <c r="GZ68" s="963"/>
      <c r="HA68" s="506" t="s">
        <v>431</v>
      </c>
      <c r="HB68" s="962" t="s">
        <v>430</v>
      </c>
      <c r="HC68" s="963"/>
      <c r="HD68" s="963"/>
      <c r="HE68" s="963"/>
      <c r="HF68" s="506" t="s">
        <v>431</v>
      </c>
      <c r="HG68" s="962" t="s">
        <v>430</v>
      </c>
      <c r="HH68" s="963"/>
      <c r="HI68" s="963"/>
      <c r="HJ68" s="963"/>
      <c r="HK68" s="506" t="s">
        <v>431</v>
      </c>
      <c r="HL68" s="962" t="s">
        <v>430</v>
      </c>
      <c r="HM68" s="963"/>
      <c r="HN68" s="963"/>
      <c r="HO68" s="963"/>
      <c r="HP68" s="506" t="s">
        <v>431</v>
      </c>
      <c r="HQ68" s="962" t="s">
        <v>430</v>
      </c>
      <c r="HR68" s="963"/>
      <c r="HS68" s="963"/>
      <c r="HT68" s="963"/>
      <c r="HU68" s="506" t="s">
        <v>431</v>
      </c>
      <c r="HV68" s="962" t="s">
        <v>430</v>
      </c>
      <c r="HW68" s="963"/>
      <c r="HX68" s="963"/>
      <c r="HY68" s="963"/>
      <c r="HZ68" s="506" t="s">
        <v>431</v>
      </c>
      <c r="IA68" s="962" t="s">
        <v>430</v>
      </c>
      <c r="IB68" s="963"/>
      <c r="IC68" s="963"/>
      <c r="ID68" s="963"/>
      <c r="IE68" s="506" t="s">
        <v>431</v>
      </c>
      <c r="IF68" s="962" t="s">
        <v>430</v>
      </c>
      <c r="IG68" s="963"/>
      <c r="IH68" s="963"/>
      <c r="II68" s="963"/>
      <c r="IJ68" s="506" t="s">
        <v>431</v>
      </c>
      <c r="IK68" s="962" t="s">
        <v>430</v>
      </c>
      <c r="IL68" s="963"/>
      <c r="IM68" s="963"/>
      <c r="IN68" s="963"/>
      <c r="IO68" s="506" t="s">
        <v>431</v>
      </c>
      <c r="IP68" s="962" t="s">
        <v>430</v>
      </c>
      <c r="IQ68" s="963"/>
      <c r="IR68" s="963"/>
      <c r="IS68" s="963"/>
      <c r="IT68" s="506" t="s">
        <v>431</v>
      </c>
      <c r="IU68" s="962" t="s">
        <v>430</v>
      </c>
      <c r="IV68" s="963"/>
      <c r="IW68" s="963"/>
      <c r="IX68" s="963"/>
      <c r="IY68" s="506" t="s">
        <v>431</v>
      </c>
      <c r="IZ68" s="962" t="s">
        <v>430</v>
      </c>
      <c r="JA68" s="963"/>
      <c r="JB68" s="963"/>
      <c r="JC68" s="963"/>
      <c r="JD68" s="506" t="s">
        <v>431</v>
      </c>
      <c r="JE68" s="962" t="s">
        <v>430</v>
      </c>
      <c r="JF68" s="963"/>
      <c r="JG68" s="963"/>
      <c r="JH68" s="963"/>
      <c r="JI68" s="506" t="s">
        <v>431</v>
      </c>
      <c r="JJ68" s="962" t="s">
        <v>430</v>
      </c>
      <c r="JK68" s="963"/>
      <c r="JL68" s="963"/>
      <c r="JM68" s="963"/>
      <c r="JN68" s="506" t="s">
        <v>431</v>
      </c>
      <c r="JO68" s="962" t="s">
        <v>430</v>
      </c>
      <c r="JP68" s="963"/>
      <c r="JQ68" s="963"/>
      <c r="JR68" s="963"/>
      <c r="JS68" s="506" t="s">
        <v>431</v>
      </c>
      <c r="JT68" s="962" t="s">
        <v>430</v>
      </c>
      <c r="JU68" s="963"/>
      <c r="JV68" s="963"/>
      <c r="JW68" s="963"/>
      <c r="JX68" s="506" t="s">
        <v>431</v>
      </c>
      <c r="JY68" s="962" t="s">
        <v>430</v>
      </c>
      <c r="JZ68" s="963"/>
      <c r="KA68" s="963"/>
      <c r="KB68" s="963"/>
      <c r="KC68" s="506" t="s">
        <v>431</v>
      </c>
      <c r="KD68" s="962" t="s">
        <v>430</v>
      </c>
      <c r="KE68" s="963"/>
      <c r="KF68" s="963"/>
      <c r="KG68" s="963"/>
      <c r="KH68" s="506" t="s">
        <v>431</v>
      </c>
      <c r="KI68" s="962" t="s">
        <v>430</v>
      </c>
      <c r="KJ68" s="963"/>
      <c r="KK68" s="963"/>
      <c r="KL68" s="963"/>
      <c r="KM68" s="506" t="s">
        <v>431</v>
      </c>
      <c r="KN68" s="962" t="s">
        <v>430</v>
      </c>
      <c r="KO68" s="963"/>
      <c r="KP68" s="963"/>
      <c r="KQ68" s="963"/>
      <c r="KR68" s="506" t="s">
        <v>431</v>
      </c>
      <c r="KS68" s="962" t="s">
        <v>430</v>
      </c>
      <c r="KT68" s="963"/>
      <c r="KU68" s="963"/>
      <c r="KV68" s="963"/>
      <c r="KW68" s="506" t="s">
        <v>431</v>
      </c>
      <c r="KX68" s="962" t="s">
        <v>430</v>
      </c>
      <c r="KY68" s="963"/>
      <c r="KZ68" s="963"/>
      <c r="LA68" s="963"/>
      <c r="LB68" s="506" t="s">
        <v>431</v>
      </c>
      <c r="LC68" s="962" t="s">
        <v>430</v>
      </c>
      <c r="LD68" s="963"/>
      <c r="LE68" s="963"/>
      <c r="LF68" s="963"/>
      <c r="LG68" s="506" t="s">
        <v>431</v>
      </c>
      <c r="LH68" s="962" t="s">
        <v>430</v>
      </c>
      <c r="LI68" s="963"/>
      <c r="LJ68" s="963"/>
      <c r="LK68" s="963"/>
      <c r="LL68" s="506" t="s">
        <v>431</v>
      </c>
      <c r="LM68" s="962" t="s">
        <v>430</v>
      </c>
      <c r="LN68" s="963"/>
      <c r="LO68" s="963"/>
      <c r="LP68" s="963"/>
      <c r="LQ68" s="506" t="s">
        <v>431</v>
      </c>
      <c r="LR68" s="962" t="s">
        <v>430</v>
      </c>
      <c r="LS68" s="963"/>
      <c r="LT68" s="963"/>
      <c r="LU68" s="963"/>
      <c r="LV68" s="506" t="s">
        <v>431</v>
      </c>
      <c r="LW68" s="962" t="s">
        <v>430</v>
      </c>
      <c r="LX68" s="963"/>
      <c r="LY68" s="963"/>
      <c r="LZ68" s="963"/>
      <c r="MA68" s="506" t="s">
        <v>431</v>
      </c>
      <c r="MB68" s="962" t="s">
        <v>430</v>
      </c>
      <c r="MC68" s="963"/>
      <c r="MD68" s="963"/>
      <c r="ME68" s="963"/>
      <c r="MF68" s="506" t="s">
        <v>431</v>
      </c>
      <c r="MG68" s="962" t="s">
        <v>430</v>
      </c>
      <c r="MH68" s="963"/>
      <c r="MI68" s="963"/>
      <c r="MJ68" s="963"/>
      <c r="MK68" s="506" t="s">
        <v>431</v>
      </c>
      <c r="ML68" s="962" t="s">
        <v>430</v>
      </c>
      <c r="MM68" s="963"/>
      <c r="MN68" s="963"/>
      <c r="MO68" s="963"/>
      <c r="MP68" s="506" t="s">
        <v>431</v>
      </c>
      <c r="MQ68" s="962" t="s">
        <v>430</v>
      </c>
      <c r="MR68" s="963"/>
      <c r="MS68" s="963"/>
      <c r="MT68" s="963"/>
      <c r="MU68" s="506" t="s">
        <v>431</v>
      </c>
      <c r="MV68" s="962" t="s">
        <v>430</v>
      </c>
      <c r="MW68" s="963"/>
      <c r="MX68" s="963"/>
      <c r="MY68" s="963"/>
      <c r="MZ68" s="506" t="s">
        <v>431</v>
      </c>
      <c r="NA68" s="962" t="s">
        <v>430</v>
      </c>
      <c r="NB68" s="963"/>
      <c r="NC68" s="963"/>
      <c r="ND68" s="963"/>
      <c r="NE68" s="506" t="s">
        <v>431</v>
      </c>
      <c r="NF68" s="962" t="s">
        <v>430</v>
      </c>
      <c r="NG68" s="963"/>
      <c r="NH68" s="963"/>
      <c r="NI68" s="963"/>
      <c r="NJ68" s="506" t="s">
        <v>431</v>
      </c>
      <c r="NK68" s="962" t="s">
        <v>430</v>
      </c>
      <c r="NL68" s="963"/>
      <c r="NM68" s="963"/>
      <c r="NN68" s="963"/>
      <c r="NO68" s="506" t="s">
        <v>431</v>
      </c>
      <c r="NP68" s="962" t="s">
        <v>430</v>
      </c>
      <c r="NQ68" s="963"/>
      <c r="NR68" s="963"/>
      <c r="NS68" s="963"/>
      <c r="NT68" s="506" t="s">
        <v>431</v>
      </c>
      <c r="NU68" s="962" t="s">
        <v>430</v>
      </c>
      <c r="NV68" s="963"/>
      <c r="NW68" s="963"/>
      <c r="NX68" s="963"/>
      <c r="NY68" s="506" t="s">
        <v>431</v>
      </c>
      <c r="NZ68" s="962" t="s">
        <v>430</v>
      </c>
      <c r="OA68" s="963"/>
      <c r="OB68" s="963"/>
      <c r="OC68" s="963"/>
      <c r="OD68" s="506" t="s">
        <v>431</v>
      </c>
      <c r="OE68" s="962" t="s">
        <v>430</v>
      </c>
      <c r="OF68" s="963"/>
      <c r="OG68" s="963"/>
      <c r="OH68" s="963"/>
      <c r="OI68" s="506" t="s">
        <v>431</v>
      </c>
      <c r="OJ68" s="962" t="s">
        <v>430</v>
      </c>
      <c r="OK68" s="963"/>
      <c r="OL68" s="963"/>
      <c r="OM68" s="963"/>
      <c r="ON68" s="506" t="s">
        <v>431</v>
      </c>
      <c r="OO68" s="962" t="s">
        <v>430</v>
      </c>
      <c r="OP68" s="963"/>
      <c r="OQ68" s="963"/>
      <c r="OR68" s="963"/>
      <c r="OS68" s="506" t="s">
        <v>431</v>
      </c>
      <c r="OT68" s="962" t="s">
        <v>430</v>
      </c>
      <c r="OU68" s="963"/>
      <c r="OV68" s="963"/>
      <c r="OW68" s="963"/>
      <c r="OX68" s="506" t="s">
        <v>431</v>
      </c>
      <c r="OY68" s="962" t="s">
        <v>430</v>
      </c>
      <c r="OZ68" s="963"/>
      <c r="PA68" s="963"/>
      <c r="PB68" s="963"/>
      <c r="PC68" s="506" t="s">
        <v>431</v>
      </c>
      <c r="PD68" s="962" t="s">
        <v>430</v>
      </c>
      <c r="PE68" s="963"/>
      <c r="PF68" s="963"/>
      <c r="PG68" s="963"/>
      <c r="PH68" s="506" t="s">
        <v>431</v>
      </c>
      <c r="PI68" s="962" t="s">
        <v>430</v>
      </c>
      <c r="PJ68" s="963"/>
      <c r="PK68" s="963"/>
      <c r="PL68" s="963"/>
      <c r="PM68" s="506" t="s">
        <v>431</v>
      </c>
      <c r="PN68" s="962" t="s">
        <v>430</v>
      </c>
      <c r="PO68" s="963"/>
      <c r="PP68" s="963"/>
      <c r="PQ68" s="963"/>
      <c r="PR68" s="506" t="s">
        <v>431</v>
      </c>
      <c r="PS68" s="962" t="s">
        <v>430</v>
      </c>
      <c r="PT68" s="963"/>
      <c r="PU68" s="963"/>
      <c r="PV68" s="963"/>
      <c r="PW68" s="506" t="s">
        <v>431</v>
      </c>
      <c r="PX68" s="962" t="s">
        <v>430</v>
      </c>
      <c r="PY68" s="963"/>
      <c r="PZ68" s="963"/>
      <c r="QA68" s="963"/>
      <c r="QB68" s="506" t="s">
        <v>431</v>
      </c>
      <c r="QC68" s="962" t="s">
        <v>430</v>
      </c>
      <c r="QD68" s="963"/>
      <c r="QE68" s="963"/>
      <c r="QF68" s="963"/>
      <c r="QG68" s="506" t="s">
        <v>431</v>
      </c>
      <c r="QH68" s="962" t="s">
        <v>430</v>
      </c>
      <c r="QI68" s="963"/>
      <c r="QJ68" s="963"/>
      <c r="QK68" s="963"/>
      <c r="QL68" s="506" t="s">
        <v>431</v>
      </c>
      <c r="QM68" s="501"/>
    </row>
    <row r="69" spans="1:455" s="456" customFormat="1" ht="49.5" customHeight="1">
      <c r="A69" s="971" t="s">
        <v>751</v>
      </c>
      <c r="B69" s="972" t="s">
        <v>434</v>
      </c>
      <c r="C69" s="972" t="s">
        <v>434</v>
      </c>
      <c r="D69" s="973" t="s">
        <v>434</v>
      </c>
      <c r="E69" s="962" t="s">
        <v>430</v>
      </c>
      <c r="F69" s="963"/>
      <c r="G69" s="963"/>
      <c r="H69" s="963"/>
      <c r="I69" s="506" t="s">
        <v>431</v>
      </c>
      <c r="J69" s="962" t="s">
        <v>430</v>
      </c>
      <c r="K69" s="963"/>
      <c r="L69" s="963"/>
      <c r="M69" s="963"/>
      <c r="N69" s="506" t="s">
        <v>431</v>
      </c>
      <c r="O69" s="962" t="s">
        <v>430</v>
      </c>
      <c r="P69" s="963"/>
      <c r="Q69" s="963"/>
      <c r="R69" s="963"/>
      <c r="S69" s="506" t="s">
        <v>431</v>
      </c>
      <c r="T69" s="962" t="s">
        <v>430</v>
      </c>
      <c r="U69" s="963"/>
      <c r="V69" s="963"/>
      <c r="W69" s="963"/>
      <c r="X69" s="506" t="s">
        <v>431</v>
      </c>
      <c r="Y69" s="962" t="s">
        <v>430</v>
      </c>
      <c r="Z69" s="963"/>
      <c r="AA69" s="963"/>
      <c r="AB69" s="963"/>
      <c r="AC69" s="506" t="s">
        <v>431</v>
      </c>
      <c r="AD69" s="962" t="s">
        <v>430</v>
      </c>
      <c r="AE69" s="963"/>
      <c r="AF69" s="963"/>
      <c r="AG69" s="963"/>
      <c r="AH69" s="506" t="s">
        <v>431</v>
      </c>
      <c r="AI69" s="962" t="s">
        <v>430</v>
      </c>
      <c r="AJ69" s="963"/>
      <c r="AK69" s="963"/>
      <c r="AL69" s="963"/>
      <c r="AM69" s="506" t="s">
        <v>431</v>
      </c>
      <c r="AN69" s="962" t="s">
        <v>430</v>
      </c>
      <c r="AO69" s="963"/>
      <c r="AP69" s="963"/>
      <c r="AQ69" s="963"/>
      <c r="AR69" s="506" t="s">
        <v>431</v>
      </c>
      <c r="AS69" s="962" t="s">
        <v>430</v>
      </c>
      <c r="AT69" s="963"/>
      <c r="AU69" s="963"/>
      <c r="AV69" s="963"/>
      <c r="AW69" s="506" t="s">
        <v>431</v>
      </c>
      <c r="AX69" s="962" t="s">
        <v>430</v>
      </c>
      <c r="AY69" s="963"/>
      <c r="AZ69" s="963"/>
      <c r="BA69" s="963"/>
      <c r="BB69" s="506" t="s">
        <v>431</v>
      </c>
      <c r="BC69" s="962" t="s">
        <v>430</v>
      </c>
      <c r="BD69" s="963"/>
      <c r="BE69" s="963"/>
      <c r="BF69" s="963"/>
      <c r="BG69" s="506" t="s">
        <v>431</v>
      </c>
      <c r="BH69" s="962" t="s">
        <v>430</v>
      </c>
      <c r="BI69" s="963"/>
      <c r="BJ69" s="963"/>
      <c r="BK69" s="963"/>
      <c r="BL69" s="506" t="s">
        <v>431</v>
      </c>
      <c r="BM69" s="962" t="s">
        <v>430</v>
      </c>
      <c r="BN69" s="963"/>
      <c r="BO69" s="963"/>
      <c r="BP69" s="963"/>
      <c r="BQ69" s="506" t="s">
        <v>431</v>
      </c>
      <c r="BR69" s="962" t="s">
        <v>430</v>
      </c>
      <c r="BS69" s="963"/>
      <c r="BT69" s="963"/>
      <c r="BU69" s="963"/>
      <c r="BV69" s="506" t="s">
        <v>431</v>
      </c>
      <c r="BW69" s="962" t="s">
        <v>430</v>
      </c>
      <c r="BX69" s="963"/>
      <c r="BY69" s="963"/>
      <c r="BZ69" s="963"/>
      <c r="CA69" s="506" t="s">
        <v>431</v>
      </c>
      <c r="CB69" s="962" t="s">
        <v>430</v>
      </c>
      <c r="CC69" s="963"/>
      <c r="CD69" s="963"/>
      <c r="CE69" s="963"/>
      <c r="CF69" s="506" t="s">
        <v>431</v>
      </c>
      <c r="CG69" s="962" t="s">
        <v>430</v>
      </c>
      <c r="CH69" s="963"/>
      <c r="CI69" s="963"/>
      <c r="CJ69" s="963"/>
      <c r="CK69" s="506" t="s">
        <v>431</v>
      </c>
      <c r="CL69" s="962" t="s">
        <v>430</v>
      </c>
      <c r="CM69" s="963"/>
      <c r="CN69" s="963"/>
      <c r="CO69" s="963"/>
      <c r="CP69" s="506" t="s">
        <v>431</v>
      </c>
      <c r="CQ69" s="962" t="s">
        <v>430</v>
      </c>
      <c r="CR69" s="963"/>
      <c r="CS69" s="963"/>
      <c r="CT69" s="963"/>
      <c r="CU69" s="506" t="s">
        <v>431</v>
      </c>
      <c r="CV69" s="962" t="s">
        <v>430</v>
      </c>
      <c r="CW69" s="963"/>
      <c r="CX69" s="963"/>
      <c r="CY69" s="963"/>
      <c r="CZ69" s="506" t="s">
        <v>431</v>
      </c>
      <c r="DA69" s="962" t="s">
        <v>430</v>
      </c>
      <c r="DB69" s="963"/>
      <c r="DC69" s="963"/>
      <c r="DD69" s="963"/>
      <c r="DE69" s="506" t="s">
        <v>431</v>
      </c>
      <c r="DF69" s="962" t="s">
        <v>430</v>
      </c>
      <c r="DG69" s="963"/>
      <c r="DH69" s="963"/>
      <c r="DI69" s="963"/>
      <c r="DJ69" s="506" t="s">
        <v>431</v>
      </c>
      <c r="DK69" s="962" t="s">
        <v>430</v>
      </c>
      <c r="DL69" s="963"/>
      <c r="DM69" s="963"/>
      <c r="DN69" s="963"/>
      <c r="DO69" s="506" t="s">
        <v>431</v>
      </c>
      <c r="DP69" s="962" t="s">
        <v>430</v>
      </c>
      <c r="DQ69" s="963"/>
      <c r="DR69" s="963"/>
      <c r="DS69" s="963"/>
      <c r="DT69" s="506" t="s">
        <v>431</v>
      </c>
      <c r="DU69" s="962" t="s">
        <v>430</v>
      </c>
      <c r="DV69" s="963"/>
      <c r="DW69" s="963"/>
      <c r="DX69" s="963"/>
      <c r="DY69" s="506" t="s">
        <v>431</v>
      </c>
      <c r="DZ69" s="962" t="s">
        <v>430</v>
      </c>
      <c r="EA69" s="963"/>
      <c r="EB69" s="963"/>
      <c r="EC69" s="963"/>
      <c r="ED69" s="506" t="s">
        <v>431</v>
      </c>
      <c r="EE69" s="962" t="s">
        <v>430</v>
      </c>
      <c r="EF69" s="963"/>
      <c r="EG69" s="963"/>
      <c r="EH69" s="963"/>
      <c r="EI69" s="506" t="s">
        <v>431</v>
      </c>
      <c r="EJ69" s="962" t="s">
        <v>430</v>
      </c>
      <c r="EK69" s="963"/>
      <c r="EL69" s="963"/>
      <c r="EM69" s="963"/>
      <c r="EN69" s="506" t="s">
        <v>431</v>
      </c>
      <c r="EO69" s="962" t="s">
        <v>430</v>
      </c>
      <c r="EP69" s="963"/>
      <c r="EQ69" s="963"/>
      <c r="ER69" s="963"/>
      <c r="ES69" s="506" t="s">
        <v>431</v>
      </c>
      <c r="ET69" s="962" t="s">
        <v>430</v>
      </c>
      <c r="EU69" s="963"/>
      <c r="EV69" s="963"/>
      <c r="EW69" s="963"/>
      <c r="EX69" s="506" t="s">
        <v>431</v>
      </c>
      <c r="EY69" s="962" t="s">
        <v>430</v>
      </c>
      <c r="EZ69" s="963"/>
      <c r="FA69" s="963"/>
      <c r="FB69" s="963"/>
      <c r="FC69" s="506" t="s">
        <v>431</v>
      </c>
      <c r="FD69" s="962" t="s">
        <v>430</v>
      </c>
      <c r="FE69" s="963"/>
      <c r="FF69" s="963"/>
      <c r="FG69" s="963"/>
      <c r="FH69" s="506" t="s">
        <v>431</v>
      </c>
      <c r="FI69" s="962" t="s">
        <v>430</v>
      </c>
      <c r="FJ69" s="963"/>
      <c r="FK69" s="963"/>
      <c r="FL69" s="963"/>
      <c r="FM69" s="506" t="s">
        <v>431</v>
      </c>
      <c r="FN69" s="962" t="s">
        <v>430</v>
      </c>
      <c r="FO69" s="963"/>
      <c r="FP69" s="963"/>
      <c r="FQ69" s="963"/>
      <c r="FR69" s="506" t="s">
        <v>431</v>
      </c>
      <c r="FS69" s="962" t="s">
        <v>430</v>
      </c>
      <c r="FT69" s="963"/>
      <c r="FU69" s="963"/>
      <c r="FV69" s="963"/>
      <c r="FW69" s="506" t="s">
        <v>431</v>
      </c>
      <c r="FX69" s="962" t="s">
        <v>430</v>
      </c>
      <c r="FY69" s="963"/>
      <c r="FZ69" s="963"/>
      <c r="GA69" s="963"/>
      <c r="GB69" s="506" t="s">
        <v>431</v>
      </c>
      <c r="GC69" s="962" t="s">
        <v>430</v>
      </c>
      <c r="GD69" s="963"/>
      <c r="GE69" s="963"/>
      <c r="GF69" s="963"/>
      <c r="GG69" s="506" t="s">
        <v>431</v>
      </c>
      <c r="GH69" s="962" t="s">
        <v>430</v>
      </c>
      <c r="GI69" s="963"/>
      <c r="GJ69" s="963"/>
      <c r="GK69" s="963"/>
      <c r="GL69" s="506" t="s">
        <v>431</v>
      </c>
      <c r="GM69" s="962" t="s">
        <v>430</v>
      </c>
      <c r="GN69" s="963"/>
      <c r="GO69" s="963"/>
      <c r="GP69" s="963"/>
      <c r="GQ69" s="506" t="s">
        <v>431</v>
      </c>
      <c r="GR69" s="962" t="s">
        <v>430</v>
      </c>
      <c r="GS69" s="963"/>
      <c r="GT69" s="963"/>
      <c r="GU69" s="963"/>
      <c r="GV69" s="506" t="s">
        <v>431</v>
      </c>
      <c r="GW69" s="962" t="s">
        <v>430</v>
      </c>
      <c r="GX69" s="963"/>
      <c r="GY69" s="963"/>
      <c r="GZ69" s="963"/>
      <c r="HA69" s="506" t="s">
        <v>431</v>
      </c>
      <c r="HB69" s="962" t="s">
        <v>430</v>
      </c>
      <c r="HC69" s="963"/>
      <c r="HD69" s="963"/>
      <c r="HE69" s="963"/>
      <c r="HF69" s="506" t="s">
        <v>431</v>
      </c>
      <c r="HG69" s="962" t="s">
        <v>430</v>
      </c>
      <c r="HH69" s="963"/>
      <c r="HI69" s="963"/>
      <c r="HJ69" s="963"/>
      <c r="HK69" s="506" t="s">
        <v>431</v>
      </c>
      <c r="HL69" s="962" t="s">
        <v>430</v>
      </c>
      <c r="HM69" s="963"/>
      <c r="HN69" s="963"/>
      <c r="HO69" s="963"/>
      <c r="HP69" s="506" t="s">
        <v>431</v>
      </c>
      <c r="HQ69" s="962" t="s">
        <v>430</v>
      </c>
      <c r="HR69" s="963"/>
      <c r="HS69" s="963"/>
      <c r="HT69" s="963"/>
      <c r="HU69" s="506" t="s">
        <v>431</v>
      </c>
      <c r="HV69" s="962" t="s">
        <v>430</v>
      </c>
      <c r="HW69" s="963"/>
      <c r="HX69" s="963"/>
      <c r="HY69" s="963"/>
      <c r="HZ69" s="506" t="s">
        <v>431</v>
      </c>
      <c r="IA69" s="962" t="s">
        <v>430</v>
      </c>
      <c r="IB69" s="963"/>
      <c r="IC69" s="963"/>
      <c r="ID69" s="963"/>
      <c r="IE69" s="506" t="s">
        <v>431</v>
      </c>
      <c r="IF69" s="962" t="s">
        <v>430</v>
      </c>
      <c r="IG69" s="963"/>
      <c r="IH69" s="963"/>
      <c r="II69" s="963"/>
      <c r="IJ69" s="506" t="s">
        <v>431</v>
      </c>
      <c r="IK69" s="962" t="s">
        <v>430</v>
      </c>
      <c r="IL69" s="963"/>
      <c r="IM69" s="963"/>
      <c r="IN69" s="963"/>
      <c r="IO69" s="506" t="s">
        <v>431</v>
      </c>
      <c r="IP69" s="962" t="s">
        <v>430</v>
      </c>
      <c r="IQ69" s="963"/>
      <c r="IR69" s="963"/>
      <c r="IS69" s="963"/>
      <c r="IT69" s="506" t="s">
        <v>431</v>
      </c>
      <c r="IU69" s="962" t="s">
        <v>430</v>
      </c>
      <c r="IV69" s="963"/>
      <c r="IW69" s="963"/>
      <c r="IX69" s="963"/>
      <c r="IY69" s="506" t="s">
        <v>431</v>
      </c>
      <c r="IZ69" s="962" t="s">
        <v>430</v>
      </c>
      <c r="JA69" s="963"/>
      <c r="JB69" s="963"/>
      <c r="JC69" s="963"/>
      <c r="JD69" s="506" t="s">
        <v>431</v>
      </c>
      <c r="JE69" s="962" t="s">
        <v>430</v>
      </c>
      <c r="JF69" s="963"/>
      <c r="JG69" s="963"/>
      <c r="JH69" s="963"/>
      <c r="JI69" s="506" t="s">
        <v>431</v>
      </c>
      <c r="JJ69" s="962" t="s">
        <v>430</v>
      </c>
      <c r="JK69" s="963"/>
      <c r="JL69" s="963"/>
      <c r="JM69" s="963"/>
      <c r="JN69" s="506" t="s">
        <v>431</v>
      </c>
      <c r="JO69" s="962" t="s">
        <v>430</v>
      </c>
      <c r="JP69" s="963"/>
      <c r="JQ69" s="963"/>
      <c r="JR69" s="963"/>
      <c r="JS69" s="506" t="s">
        <v>431</v>
      </c>
      <c r="JT69" s="962" t="s">
        <v>430</v>
      </c>
      <c r="JU69" s="963"/>
      <c r="JV69" s="963"/>
      <c r="JW69" s="963"/>
      <c r="JX69" s="506" t="s">
        <v>431</v>
      </c>
      <c r="JY69" s="962" t="s">
        <v>430</v>
      </c>
      <c r="JZ69" s="963"/>
      <c r="KA69" s="963"/>
      <c r="KB69" s="963"/>
      <c r="KC69" s="506" t="s">
        <v>431</v>
      </c>
      <c r="KD69" s="962" t="s">
        <v>430</v>
      </c>
      <c r="KE69" s="963"/>
      <c r="KF69" s="963"/>
      <c r="KG69" s="963"/>
      <c r="KH69" s="506" t="s">
        <v>431</v>
      </c>
      <c r="KI69" s="962" t="s">
        <v>430</v>
      </c>
      <c r="KJ69" s="963"/>
      <c r="KK69" s="963"/>
      <c r="KL69" s="963"/>
      <c r="KM69" s="506" t="s">
        <v>431</v>
      </c>
      <c r="KN69" s="962" t="s">
        <v>430</v>
      </c>
      <c r="KO69" s="963"/>
      <c r="KP69" s="963"/>
      <c r="KQ69" s="963"/>
      <c r="KR69" s="506" t="s">
        <v>431</v>
      </c>
      <c r="KS69" s="962" t="s">
        <v>430</v>
      </c>
      <c r="KT69" s="963"/>
      <c r="KU69" s="963"/>
      <c r="KV69" s="963"/>
      <c r="KW69" s="506" t="s">
        <v>431</v>
      </c>
      <c r="KX69" s="962" t="s">
        <v>430</v>
      </c>
      <c r="KY69" s="963"/>
      <c r="KZ69" s="963"/>
      <c r="LA69" s="963"/>
      <c r="LB69" s="506" t="s">
        <v>431</v>
      </c>
      <c r="LC69" s="962" t="s">
        <v>430</v>
      </c>
      <c r="LD69" s="963"/>
      <c r="LE69" s="963"/>
      <c r="LF69" s="963"/>
      <c r="LG69" s="506" t="s">
        <v>431</v>
      </c>
      <c r="LH69" s="962" t="s">
        <v>430</v>
      </c>
      <c r="LI69" s="963"/>
      <c r="LJ69" s="963"/>
      <c r="LK69" s="963"/>
      <c r="LL69" s="506" t="s">
        <v>431</v>
      </c>
      <c r="LM69" s="962" t="s">
        <v>430</v>
      </c>
      <c r="LN69" s="963"/>
      <c r="LO69" s="963"/>
      <c r="LP69" s="963"/>
      <c r="LQ69" s="506" t="s">
        <v>431</v>
      </c>
      <c r="LR69" s="962" t="s">
        <v>430</v>
      </c>
      <c r="LS69" s="963"/>
      <c r="LT69" s="963"/>
      <c r="LU69" s="963"/>
      <c r="LV69" s="506" t="s">
        <v>431</v>
      </c>
      <c r="LW69" s="962" t="s">
        <v>430</v>
      </c>
      <c r="LX69" s="963"/>
      <c r="LY69" s="963"/>
      <c r="LZ69" s="963"/>
      <c r="MA69" s="506" t="s">
        <v>431</v>
      </c>
      <c r="MB69" s="962" t="s">
        <v>430</v>
      </c>
      <c r="MC69" s="963"/>
      <c r="MD69" s="963"/>
      <c r="ME69" s="963"/>
      <c r="MF69" s="506" t="s">
        <v>431</v>
      </c>
      <c r="MG69" s="962" t="s">
        <v>430</v>
      </c>
      <c r="MH69" s="963"/>
      <c r="MI69" s="963"/>
      <c r="MJ69" s="963"/>
      <c r="MK69" s="506" t="s">
        <v>431</v>
      </c>
      <c r="ML69" s="962" t="s">
        <v>430</v>
      </c>
      <c r="MM69" s="963"/>
      <c r="MN69" s="963"/>
      <c r="MO69" s="963"/>
      <c r="MP69" s="506" t="s">
        <v>431</v>
      </c>
      <c r="MQ69" s="962" t="s">
        <v>430</v>
      </c>
      <c r="MR69" s="963"/>
      <c r="MS69" s="963"/>
      <c r="MT69" s="963"/>
      <c r="MU69" s="506" t="s">
        <v>431</v>
      </c>
      <c r="MV69" s="962" t="s">
        <v>430</v>
      </c>
      <c r="MW69" s="963"/>
      <c r="MX69" s="963"/>
      <c r="MY69" s="963"/>
      <c r="MZ69" s="506" t="s">
        <v>431</v>
      </c>
      <c r="NA69" s="962" t="s">
        <v>430</v>
      </c>
      <c r="NB69" s="963"/>
      <c r="NC69" s="963"/>
      <c r="ND69" s="963"/>
      <c r="NE69" s="506" t="s">
        <v>431</v>
      </c>
      <c r="NF69" s="962" t="s">
        <v>430</v>
      </c>
      <c r="NG69" s="963"/>
      <c r="NH69" s="963"/>
      <c r="NI69" s="963"/>
      <c r="NJ69" s="506" t="s">
        <v>431</v>
      </c>
      <c r="NK69" s="962" t="s">
        <v>430</v>
      </c>
      <c r="NL69" s="963"/>
      <c r="NM69" s="963"/>
      <c r="NN69" s="963"/>
      <c r="NO69" s="506" t="s">
        <v>431</v>
      </c>
      <c r="NP69" s="962" t="s">
        <v>430</v>
      </c>
      <c r="NQ69" s="963"/>
      <c r="NR69" s="963"/>
      <c r="NS69" s="963"/>
      <c r="NT69" s="506" t="s">
        <v>431</v>
      </c>
      <c r="NU69" s="962" t="s">
        <v>430</v>
      </c>
      <c r="NV69" s="963"/>
      <c r="NW69" s="963"/>
      <c r="NX69" s="963"/>
      <c r="NY69" s="506" t="s">
        <v>431</v>
      </c>
      <c r="NZ69" s="962" t="s">
        <v>430</v>
      </c>
      <c r="OA69" s="963"/>
      <c r="OB69" s="963"/>
      <c r="OC69" s="963"/>
      <c r="OD69" s="506" t="s">
        <v>431</v>
      </c>
      <c r="OE69" s="962" t="s">
        <v>430</v>
      </c>
      <c r="OF69" s="963"/>
      <c r="OG69" s="963"/>
      <c r="OH69" s="963"/>
      <c r="OI69" s="506" t="s">
        <v>431</v>
      </c>
      <c r="OJ69" s="962" t="s">
        <v>430</v>
      </c>
      <c r="OK69" s="963"/>
      <c r="OL69" s="963"/>
      <c r="OM69" s="963"/>
      <c r="ON69" s="506" t="s">
        <v>431</v>
      </c>
      <c r="OO69" s="962" t="s">
        <v>430</v>
      </c>
      <c r="OP69" s="963"/>
      <c r="OQ69" s="963"/>
      <c r="OR69" s="963"/>
      <c r="OS69" s="506" t="s">
        <v>431</v>
      </c>
      <c r="OT69" s="962" t="s">
        <v>430</v>
      </c>
      <c r="OU69" s="963"/>
      <c r="OV69" s="963"/>
      <c r="OW69" s="963"/>
      <c r="OX69" s="506" t="s">
        <v>431</v>
      </c>
      <c r="OY69" s="962" t="s">
        <v>430</v>
      </c>
      <c r="OZ69" s="963"/>
      <c r="PA69" s="963"/>
      <c r="PB69" s="963"/>
      <c r="PC69" s="506" t="s">
        <v>431</v>
      </c>
      <c r="PD69" s="962" t="s">
        <v>430</v>
      </c>
      <c r="PE69" s="963"/>
      <c r="PF69" s="963"/>
      <c r="PG69" s="963"/>
      <c r="PH69" s="506" t="s">
        <v>431</v>
      </c>
      <c r="PI69" s="962" t="s">
        <v>430</v>
      </c>
      <c r="PJ69" s="963"/>
      <c r="PK69" s="963"/>
      <c r="PL69" s="963"/>
      <c r="PM69" s="506" t="s">
        <v>431</v>
      </c>
      <c r="PN69" s="962" t="s">
        <v>430</v>
      </c>
      <c r="PO69" s="963"/>
      <c r="PP69" s="963"/>
      <c r="PQ69" s="963"/>
      <c r="PR69" s="506" t="s">
        <v>431</v>
      </c>
      <c r="PS69" s="962" t="s">
        <v>430</v>
      </c>
      <c r="PT69" s="963"/>
      <c r="PU69" s="963"/>
      <c r="PV69" s="963"/>
      <c r="PW69" s="506" t="s">
        <v>431</v>
      </c>
      <c r="PX69" s="962" t="s">
        <v>430</v>
      </c>
      <c r="PY69" s="963"/>
      <c r="PZ69" s="963"/>
      <c r="QA69" s="963"/>
      <c r="QB69" s="506" t="s">
        <v>431</v>
      </c>
      <c r="QC69" s="962" t="s">
        <v>430</v>
      </c>
      <c r="QD69" s="963"/>
      <c r="QE69" s="963"/>
      <c r="QF69" s="963"/>
      <c r="QG69" s="506" t="s">
        <v>431</v>
      </c>
      <c r="QH69" s="962" t="s">
        <v>430</v>
      </c>
      <c r="QI69" s="963"/>
      <c r="QJ69" s="963"/>
      <c r="QK69" s="963"/>
      <c r="QL69" s="506" t="s">
        <v>431</v>
      </c>
      <c r="QM69" s="501"/>
    </row>
    <row r="70" spans="1:455" s="456" customFormat="1" ht="49.5" customHeight="1">
      <c r="A70" s="971" t="s">
        <v>752</v>
      </c>
      <c r="B70" s="972" t="s">
        <v>434</v>
      </c>
      <c r="C70" s="972" t="s">
        <v>434</v>
      </c>
      <c r="D70" s="973" t="s">
        <v>434</v>
      </c>
      <c r="E70" s="962" t="s">
        <v>430</v>
      </c>
      <c r="F70" s="963"/>
      <c r="G70" s="963"/>
      <c r="H70" s="963"/>
      <c r="I70" s="506" t="s">
        <v>431</v>
      </c>
      <c r="J70" s="962" t="s">
        <v>430</v>
      </c>
      <c r="K70" s="963"/>
      <c r="L70" s="963"/>
      <c r="M70" s="963"/>
      <c r="N70" s="506" t="s">
        <v>431</v>
      </c>
      <c r="O70" s="962" t="s">
        <v>430</v>
      </c>
      <c r="P70" s="963"/>
      <c r="Q70" s="963"/>
      <c r="R70" s="963"/>
      <c r="S70" s="506" t="s">
        <v>431</v>
      </c>
      <c r="T70" s="962" t="s">
        <v>430</v>
      </c>
      <c r="U70" s="963"/>
      <c r="V70" s="963"/>
      <c r="W70" s="963"/>
      <c r="X70" s="506" t="s">
        <v>431</v>
      </c>
      <c r="Y70" s="962" t="s">
        <v>430</v>
      </c>
      <c r="Z70" s="963"/>
      <c r="AA70" s="963"/>
      <c r="AB70" s="963"/>
      <c r="AC70" s="506" t="s">
        <v>431</v>
      </c>
      <c r="AD70" s="962" t="s">
        <v>430</v>
      </c>
      <c r="AE70" s="963"/>
      <c r="AF70" s="963"/>
      <c r="AG70" s="963"/>
      <c r="AH70" s="506" t="s">
        <v>431</v>
      </c>
      <c r="AI70" s="962" t="s">
        <v>430</v>
      </c>
      <c r="AJ70" s="963"/>
      <c r="AK70" s="963"/>
      <c r="AL70" s="963"/>
      <c r="AM70" s="506" t="s">
        <v>431</v>
      </c>
      <c r="AN70" s="962" t="s">
        <v>430</v>
      </c>
      <c r="AO70" s="963"/>
      <c r="AP70" s="963"/>
      <c r="AQ70" s="963"/>
      <c r="AR70" s="506" t="s">
        <v>431</v>
      </c>
      <c r="AS70" s="962" t="s">
        <v>430</v>
      </c>
      <c r="AT70" s="963"/>
      <c r="AU70" s="963"/>
      <c r="AV70" s="963"/>
      <c r="AW70" s="506" t="s">
        <v>431</v>
      </c>
      <c r="AX70" s="962" t="s">
        <v>430</v>
      </c>
      <c r="AY70" s="963"/>
      <c r="AZ70" s="963"/>
      <c r="BA70" s="963"/>
      <c r="BB70" s="506" t="s">
        <v>431</v>
      </c>
      <c r="BC70" s="962" t="s">
        <v>430</v>
      </c>
      <c r="BD70" s="963"/>
      <c r="BE70" s="963"/>
      <c r="BF70" s="963"/>
      <c r="BG70" s="506" t="s">
        <v>431</v>
      </c>
      <c r="BH70" s="962" t="s">
        <v>430</v>
      </c>
      <c r="BI70" s="963"/>
      <c r="BJ70" s="963"/>
      <c r="BK70" s="963"/>
      <c r="BL70" s="506" t="s">
        <v>431</v>
      </c>
      <c r="BM70" s="962" t="s">
        <v>430</v>
      </c>
      <c r="BN70" s="963"/>
      <c r="BO70" s="963"/>
      <c r="BP70" s="963"/>
      <c r="BQ70" s="506" t="s">
        <v>431</v>
      </c>
      <c r="BR70" s="962" t="s">
        <v>430</v>
      </c>
      <c r="BS70" s="963"/>
      <c r="BT70" s="963"/>
      <c r="BU70" s="963"/>
      <c r="BV70" s="506" t="s">
        <v>431</v>
      </c>
      <c r="BW70" s="962" t="s">
        <v>430</v>
      </c>
      <c r="BX70" s="963"/>
      <c r="BY70" s="963"/>
      <c r="BZ70" s="963"/>
      <c r="CA70" s="506" t="s">
        <v>431</v>
      </c>
      <c r="CB70" s="962" t="s">
        <v>430</v>
      </c>
      <c r="CC70" s="963"/>
      <c r="CD70" s="963"/>
      <c r="CE70" s="963"/>
      <c r="CF70" s="506" t="s">
        <v>431</v>
      </c>
      <c r="CG70" s="962" t="s">
        <v>430</v>
      </c>
      <c r="CH70" s="963"/>
      <c r="CI70" s="963"/>
      <c r="CJ70" s="963"/>
      <c r="CK70" s="506" t="s">
        <v>431</v>
      </c>
      <c r="CL70" s="962" t="s">
        <v>430</v>
      </c>
      <c r="CM70" s="963"/>
      <c r="CN70" s="963"/>
      <c r="CO70" s="963"/>
      <c r="CP70" s="506" t="s">
        <v>431</v>
      </c>
      <c r="CQ70" s="962" t="s">
        <v>430</v>
      </c>
      <c r="CR70" s="963"/>
      <c r="CS70" s="963"/>
      <c r="CT70" s="963"/>
      <c r="CU70" s="506" t="s">
        <v>431</v>
      </c>
      <c r="CV70" s="962" t="s">
        <v>430</v>
      </c>
      <c r="CW70" s="963"/>
      <c r="CX70" s="963"/>
      <c r="CY70" s="963"/>
      <c r="CZ70" s="506" t="s">
        <v>431</v>
      </c>
      <c r="DA70" s="962" t="s">
        <v>430</v>
      </c>
      <c r="DB70" s="963"/>
      <c r="DC70" s="963"/>
      <c r="DD70" s="963"/>
      <c r="DE70" s="506" t="s">
        <v>431</v>
      </c>
      <c r="DF70" s="962" t="s">
        <v>430</v>
      </c>
      <c r="DG70" s="963"/>
      <c r="DH70" s="963"/>
      <c r="DI70" s="963"/>
      <c r="DJ70" s="506" t="s">
        <v>431</v>
      </c>
      <c r="DK70" s="962" t="s">
        <v>430</v>
      </c>
      <c r="DL70" s="963"/>
      <c r="DM70" s="963"/>
      <c r="DN70" s="963"/>
      <c r="DO70" s="506" t="s">
        <v>431</v>
      </c>
      <c r="DP70" s="962" t="s">
        <v>430</v>
      </c>
      <c r="DQ70" s="963"/>
      <c r="DR70" s="963"/>
      <c r="DS70" s="963"/>
      <c r="DT70" s="506" t="s">
        <v>431</v>
      </c>
      <c r="DU70" s="962" t="s">
        <v>430</v>
      </c>
      <c r="DV70" s="963"/>
      <c r="DW70" s="963"/>
      <c r="DX70" s="963"/>
      <c r="DY70" s="506" t="s">
        <v>431</v>
      </c>
      <c r="DZ70" s="962" t="s">
        <v>430</v>
      </c>
      <c r="EA70" s="963"/>
      <c r="EB70" s="963"/>
      <c r="EC70" s="963"/>
      <c r="ED70" s="506" t="s">
        <v>431</v>
      </c>
      <c r="EE70" s="962" t="s">
        <v>430</v>
      </c>
      <c r="EF70" s="963"/>
      <c r="EG70" s="963"/>
      <c r="EH70" s="963"/>
      <c r="EI70" s="506" t="s">
        <v>431</v>
      </c>
      <c r="EJ70" s="962" t="s">
        <v>430</v>
      </c>
      <c r="EK70" s="963"/>
      <c r="EL70" s="963"/>
      <c r="EM70" s="963"/>
      <c r="EN70" s="506" t="s">
        <v>431</v>
      </c>
      <c r="EO70" s="962" t="s">
        <v>430</v>
      </c>
      <c r="EP70" s="963"/>
      <c r="EQ70" s="963"/>
      <c r="ER70" s="963"/>
      <c r="ES70" s="506" t="s">
        <v>431</v>
      </c>
      <c r="ET70" s="962" t="s">
        <v>430</v>
      </c>
      <c r="EU70" s="963"/>
      <c r="EV70" s="963"/>
      <c r="EW70" s="963"/>
      <c r="EX70" s="506" t="s">
        <v>431</v>
      </c>
      <c r="EY70" s="962" t="s">
        <v>430</v>
      </c>
      <c r="EZ70" s="963"/>
      <c r="FA70" s="963"/>
      <c r="FB70" s="963"/>
      <c r="FC70" s="506" t="s">
        <v>431</v>
      </c>
      <c r="FD70" s="962" t="s">
        <v>430</v>
      </c>
      <c r="FE70" s="963"/>
      <c r="FF70" s="963"/>
      <c r="FG70" s="963"/>
      <c r="FH70" s="506" t="s">
        <v>431</v>
      </c>
      <c r="FI70" s="962" t="s">
        <v>430</v>
      </c>
      <c r="FJ70" s="963"/>
      <c r="FK70" s="963"/>
      <c r="FL70" s="963"/>
      <c r="FM70" s="506" t="s">
        <v>431</v>
      </c>
      <c r="FN70" s="962" t="s">
        <v>430</v>
      </c>
      <c r="FO70" s="963"/>
      <c r="FP70" s="963"/>
      <c r="FQ70" s="963"/>
      <c r="FR70" s="506" t="s">
        <v>431</v>
      </c>
      <c r="FS70" s="962" t="s">
        <v>430</v>
      </c>
      <c r="FT70" s="963"/>
      <c r="FU70" s="963"/>
      <c r="FV70" s="963"/>
      <c r="FW70" s="506" t="s">
        <v>431</v>
      </c>
      <c r="FX70" s="962" t="s">
        <v>430</v>
      </c>
      <c r="FY70" s="963"/>
      <c r="FZ70" s="963"/>
      <c r="GA70" s="963"/>
      <c r="GB70" s="506" t="s">
        <v>431</v>
      </c>
      <c r="GC70" s="962" t="s">
        <v>430</v>
      </c>
      <c r="GD70" s="963"/>
      <c r="GE70" s="963"/>
      <c r="GF70" s="963"/>
      <c r="GG70" s="506" t="s">
        <v>431</v>
      </c>
      <c r="GH70" s="962" t="s">
        <v>430</v>
      </c>
      <c r="GI70" s="963"/>
      <c r="GJ70" s="963"/>
      <c r="GK70" s="963"/>
      <c r="GL70" s="506" t="s">
        <v>431</v>
      </c>
      <c r="GM70" s="962" t="s">
        <v>430</v>
      </c>
      <c r="GN70" s="963"/>
      <c r="GO70" s="963"/>
      <c r="GP70" s="963"/>
      <c r="GQ70" s="506" t="s">
        <v>431</v>
      </c>
      <c r="GR70" s="962" t="s">
        <v>430</v>
      </c>
      <c r="GS70" s="963"/>
      <c r="GT70" s="963"/>
      <c r="GU70" s="963"/>
      <c r="GV70" s="506" t="s">
        <v>431</v>
      </c>
      <c r="GW70" s="962" t="s">
        <v>430</v>
      </c>
      <c r="GX70" s="963"/>
      <c r="GY70" s="963"/>
      <c r="GZ70" s="963"/>
      <c r="HA70" s="506" t="s">
        <v>431</v>
      </c>
      <c r="HB70" s="962" t="s">
        <v>430</v>
      </c>
      <c r="HC70" s="963"/>
      <c r="HD70" s="963"/>
      <c r="HE70" s="963"/>
      <c r="HF70" s="506" t="s">
        <v>431</v>
      </c>
      <c r="HG70" s="962" t="s">
        <v>430</v>
      </c>
      <c r="HH70" s="963"/>
      <c r="HI70" s="963"/>
      <c r="HJ70" s="963"/>
      <c r="HK70" s="506" t="s">
        <v>431</v>
      </c>
      <c r="HL70" s="962" t="s">
        <v>430</v>
      </c>
      <c r="HM70" s="963"/>
      <c r="HN70" s="963"/>
      <c r="HO70" s="963"/>
      <c r="HP70" s="506" t="s">
        <v>431</v>
      </c>
      <c r="HQ70" s="962" t="s">
        <v>430</v>
      </c>
      <c r="HR70" s="963"/>
      <c r="HS70" s="963"/>
      <c r="HT70" s="963"/>
      <c r="HU70" s="506" t="s">
        <v>431</v>
      </c>
      <c r="HV70" s="962" t="s">
        <v>430</v>
      </c>
      <c r="HW70" s="963"/>
      <c r="HX70" s="963"/>
      <c r="HY70" s="963"/>
      <c r="HZ70" s="506" t="s">
        <v>431</v>
      </c>
      <c r="IA70" s="962" t="s">
        <v>430</v>
      </c>
      <c r="IB70" s="963"/>
      <c r="IC70" s="963"/>
      <c r="ID70" s="963"/>
      <c r="IE70" s="506" t="s">
        <v>431</v>
      </c>
      <c r="IF70" s="962" t="s">
        <v>430</v>
      </c>
      <c r="IG70" s="963"/>
      <c r="IH70" s="963"/>
      <c r="II70" s="963"/>
      <c r="IJ70" s="506" t="s">
        <v>431</v>
      </c>
      <c r="IK70" s="962" t="s">
        <v>430</v>
      </c>
      <c r="IL70" s="963"/>
      <c r="IM70" s="963"/>
      <c r="IN70" s="963"/>
      <c r="IO70" s="506" t="s">
        <v>431</v>
      </c>
      <c r="IP70" s="962" t="s">
        <v>430</v>
      </c>
      <c r="IQ70" s="963"/>
      <c r="IR70" s="963"/>
      <c r="IS70" s="963"/>
      <c r="IT70" s="506" t="s">
        <v>431</v>
      </c>
      <c r="IU70" s="962" t="s">
        <v>430</v>
      </c>
      <c r="IV70" s="963"/>
      <c r="IW70" s="963"/>
      <c r="IX70" s="963"/>
      <c r="IY70" s="506" t="s">
        <v>431</v>
      </c>
      <c r="IZ70" s="962" t="s">
        <v>430</v>
      </c>
      <c r="JA70" s="963"/>
      <c r="JB70" s="963"/>
      <c r="JC70" s="963"/>
      <c r="JD70" s="506" t="s">
        <v>431</v>
      </c>
      <c r="JE70" s="962" t="s">
        <v>430</v>
      </c>
      <c r="JF70" s="963"/>
      <c r="JG70" s="963"/>
      <c r="JH70" s="963"/>
      <c r="JI70" s="506" t="s">
        <v>431</v>
      </c>
      <c r="JJ70" s="962" t="s">
        <v>430</v>
      </c>
      <c r="JK70" s="963"/>
      <c r="JL70" s="963"/>
      <c r="JM70" s="963"/>
      <c r="JN70" s="506" t="s">
        <v>431</v>
      </c>
      <c r="JO70" s="962" t="s">
        <v>430</v>
      </c>
      <c r="JP70" s="963"/>
      <c r="JQ70" s="963"/>
      <c r="JR70" s="963"/>
      <c r="JS70" s="506" t="s">
        <v>431</v>
      </c>
      <c r="JT70" s="962" t="s">
        <v>430</v>
      </c>
      <c r="JU70" s="963"/>
      <c r="JV70" s="963"/>
      <c r="JW70" s="963"/>
      <c r="JX70" s="506" t="s">
        <v>431</v>
      </c>
      <c r="JY70" s="962" t="s">
        <v>430</v>
      </c>
      <c r="JZ70" s="963"/>
      <c r="KA70" s="963"/>
      <c r="KB70" s="963"/>
      <c r="KC70" s="506" t="s">
        <v>431</v>
      </c>
      <c r="KD70" s="962" t="s">
        <v>430</v>
      </c>
      <c r="KE70" s="963"/>
      <c r="KF70" s="963"/>
      <c r="KG70" s="963"/>
      <c r="KH70" s="506" t="s">
        <v>431</v>
      </c>
      <c r="KI70" s="962" t="s">
        <v>430</v>
      </c>
      <c r="KJ70" s="963"/>
      <c r="KK70" s="963"/>
      <c r="KL70" s="963"/>
      <c r="KM70" s="506" t="s">
        <v>431</v>
      </c>
      <c r="KN70" s="962" t="s">
        <v>430</v>
      </c>
      <c r="KO70" s="963"/>
      <c r="KP70" s="963"/>
      <c r="KQ70" s="963"/>
      <c r="KR70" s="506" t="s">
        <v>431</v>
      </c>
      <c r="KS70" s="962" t="s">
        <v>430</v>
      </c>
      <c r="KT70" s="963"/>
      <c r="KU70" s="963"/>
      <c r="KV70" s="963"/>
      <c r="KW70" s="506" t="s">
        <v>431</v>
      </c>
      <c r="KX70" s="962" t="s">
        <v>430</v>
      </c>
      <c r="KY70" s="963"/>
      <c r="KZ70" s="963"/>
      <c r="LA70" s="963"/>
      <c r="LB70" s="506" t="s">
        <v>431</v>
      </c>
      <c r="LC70" s="962" t="s">
        <v>430</v>
      </c>
      <c r="LD70" s="963"/>
      <c r="LE70" s="963"/>
      <c r="LF70" s="963"/>
      <c r="LG70" s="506" t="s">
        <v>431</v>
      </c>
      <c r="LH70" s="962" t="s">
        <v>430</v>
      </c>
      <c r="LI70" s="963"/>
      <c r="LJ70" s="963"/>
      <c r="LK70" s="963"/>
      <c r="LL70" s="506" t="s">
        <v>431</v>
      </c>
      <c r="LM70" s="962" t="s">
        <v>430</v>
      </c>
      <c r="LN70" s="963"/>
      <c r="LO70" s="963"/>
      <c r="LP70" s="963"/>
      <c r="LQ70" s="506" t="s">
        <v>431</v>
      </c>
      <c r="LR70" s="962" t="s">
        <v>430</v>
      </c>
      <c r="LS70" s="963"/>
      <c r="LT70" s="963"/>
      <c r="LU70" s="963"/>
      <c r="LV70" s="506" t="s">
        <v>431</v>
      </c>
      <c r="LW70" s="962" t="s">
        <v>430</v>
      </c>
      <c r="LX70" s="963"/>
      <c r="LY70" s="963"/>
      <c r="LZ70" s="963"/>
      <c r="MA70" s="506" t="s">
        <v>431</v>
      </c>
      <c r="MB70" s="962" t="s">
        <v>430</v>
      </c>
      <c r="MC70" s="963"/>
      <c r="MD70" s="963"/>
      <c r="ME70" s="963"/>
      <c r="MF70" s="506" t="s">
        <v>431</v>
      </c>
      <c r="MG70" s="962" t="s">
        <v>430</v>
      </c>
      <c r="MH70" s="963"/>
      <c r="MI70" s="963"/>
      <c r="MJ70" s="963"/>
      <c r="MK70" s="506" t="s">
        <v>431</v>
      </c>
      <c r="ML70" s="962" t="s">
        <v>430</v>
      </c>
      <c r="MM70" s="963"/>
      <c r="MN70" s="963"/>
      <c r="MO70" s="963"/>
      <c r="MP70" s="506" t="s">
        <v>431</v>
      </c>
      <c r="MQ70" s="962" t="s">
        <v>430</v>
      </c>
      <c r="MR70" s="963"/>
      <c r="MS70" s="963"/>
      <c r="MT70" s="963"/>
      <c r="MU70" s="506" t="s">
        <v>431</v>
      </c>
      <c r="MV70" s="962" t="s">
        <v>430</v>
      </c>
      <c r="MW70" s="963"/>
      <c r="MX70" s="963"/>
      <c r="MY70" s="963"/>
      <c r="MZ70" s="506" t="s">
        <v>431</v>
      </c>
      <c r="NA70" s="962" t="s">
        <v>430</v>
      </c>
      <c r="NB70" s="963"/>
      <c r="NC70" s="963"/>
      <c r="ND70" s="963"/>
      <c r="NE70" s="506" t="s">
        <v>431</v>
      </c>
      <c r="NF70" s="962" t="s">
        <v>430</v>
      </c>
      <c r="NG70" s="963"/>
      <c r="NH70" s="963"/>
      <c r="NI70" s="963"/>
      <c r="NJ70" s="506" t="s">
        <v>431</v>
      </c>
      <c r="NK70" s="962" t="s">
        <v>430</v>
      </c>
      <c r="NL70" s="963"/>
      <c r="NM70" s="963"/>
      <c r="NN70" s="963"/>
      <c r="NO70" s="506" t="s">
        <v>431</v>
      </c>
      <c r="NP70" s="962" t="s">
        <v>430</v>
      </c>
      <c r="NQ70" s="963"/>
      <c r="NR70" s="963"/>
      <c r="NS70" s="963"/>
      <c r="NT70" s="506" t="s">
        <v>431</v>
      </c>
      <c r="NU70" s="962" t="s">
        <v>430</v>
      </c>
      <c r="NV70" s="963"/>
      <c r="NW70" s="963"/>
      <c r="NX70" s="963"/>
      <c r="NY70" s="506" t="s">
        <v>431</v>
      </c>
      <c r="NZ70" s="962" t="s">
        <v>430</v>
      </c>
      <c r="OA70" s="963"/>
      <c r="OB70" s="963"/>
      <c r="OC70" s="963"/>
      <c r="OD70" s="506" t="s">
        <v>431</v>
      </c>
      <c r="OE70" s="962" t="s">
        <v>430</v>
      </c>
      <c r="OF70" s="963"/>
      <c r="OG70" s="963"/>
      <c r="OH70" s="963"/>
      <c r="OI70" s="506" t="s">
        <v>431</v>
      </c>
      <c r="OJ70" s="962" t="s">
        <v>430</v>
      </c>
      <c r="OK70" s="963"/>
      <c r="OL70" s="963"/>
      <c r="OM70" s="963"/>
      <c r="ON70" s="506" t="s">
        <v>431</v>
      </c>
      <c r="OO70" s="962" t="s">
        <v>430</v>
      </c>
      <c r="OP70" s="963"/>
      <c r="OQ70" s="963"/>
      <c r="OR70" s="963"/>
      <c r="OS70" s="506" t="s">
        <v>431</v>
      </c>
      <c r="OT70" s="962" t="s">
        <v>430</v>
      </c>
      <c r="OU70" s="963"/>
      <c r="OV70" s="963"/>
      <c r="OW70" s="963"/>
      <c r="OX70" s="506" t="s">
        <v>431</v>
      </c>
      <c r="OY70" s="962" t="s">
        <v>430</v>
      </c>
      <c r="OZ70" s="963"/>
      <c r="PA70" s="963"/>
      <c r="PB70" s="963"/>
      <c r="PC70" s="506" t="s">
        <v>431</v>
      </c>
      <c r="PD70" s="962" t="s">
        <v>430</v>
      </c>
      <c r="PE70" s="963"/>
      <c r="PF70" s="963"/>
      <c r="PG70" s="963"/>
      <c r="PH70" s="506" t="s">
        <v>431</v>
      </c>
      <c r="PI70" s="962" t="s">
        <v>430</v>
      </c>
      <c r="PJ70" s="963"/>
      <c r="PK70" s="963"/>
      <c r="PL70" s="963"/>
      <c r="PM70" s="506" t="s">
        <v>431</v>
      </c>
      <c r="PN70" s="962" t="s">
        <v>430</v>
      </c>
      <c r="PO70" s="963"/>
      <c r="PP70" s="963"/>
      <c r="PQ70" s="963"/>
      <c r="PR70" s="506" t="s">
        <v>431</v>
      </c>
      <c r="PS70" s="962" t="s">
        <v>430</v>
      </c>
      <c r="PT70" s="963"/>
      <c r="PU70" s="963"/>
      <c r="PV70" s="963"/>
      <c r="PW70" s="506" t="s">
        <v>431</v>
      </c>
      <c r="PX70" s="962" t="s">
        <v>430</v>
      </c>
      <c r="PY70" s="963"/>
      <c r="PZ70" s="963"/>
      <c r="QA70" s="963"/>
      <c r="QB70" s="506" t="s">
        <v>431</v>
      </c>
      <c r="QC70" s="962" t="s">
        <v>430</v>
      </c>
      <c r="QD70" s="963"/>
      <c r="QE70" s="963"/>
      <c r="QF70" s="963"/>
      <c r="QG70" s="506" t="s">
        <v>431</v>
      </c>
      <c r="QH70" s="962" t="s">
        <v>430</v>
      </c>
      <c r="QI70" s="963"/>
      <c r="QJ70" s="963"/>
      <c r="QK70" s="963"/>
      <c r="QL70" s="506" t="s">
        <v>431</v>
      </c>
      <c r="QM70" s="501"/>
    </row>
    <row r="71" spans="1:455" s="456" customFormat="1" ht="49.5" customHeight="1">
      <c r="A71" s="971" t="s">
        <v>753</v>
      </c>
      <c r="B71" s="972" t="s">
        <v>434</v>
      </c>
      <c r="C71" s="972" t="s">
        <v>434</v>
      </c>
      <c r="D71" s="973" t="s">
        <v>434</v>
      </c>
      <c r="E71" s="962" t="s">
        <v>430</v>
      </c>
      <c r="F71" s="963"/>
      <c r="G71" s="963"/>
      <c r="H71" s="963"/>
      <c r="I71" s="506" t="s">
        <v>431</v>
      </c>
      <c r="J71" s="962" t="s">
        <v>430</v>
      </c>
      <c r="K71" s="963"/>
      <c r="L71" s="963"/>
      <c r="M71" s="963"/>
      <c r="N71" s="506" t="s">
        <v>431</v>
      </c>
      <c r="O71" s="962" t="s">
        <v>430</v>
      </c>
      <c r="P71" s="963"/>
      <c r="Q71" s="963"/>
      <c r="R71" s="963"/>
      <c r="S71" s="506" t="s">
        <v>431</v>
      </c>
      <c r="T71" s="962" t="s">
        <v>430</v>
      </c>
      <c r="U71" s="963"/>
      <c r="V71" s="963"/>
      <c r="W71" s="963"/>
      <c r="X71" s="506" t="s">
        <v>431</v>
      </c>
      <c r="Y71" s="962" t="s">
        <v>430</v>
      </c>
      <c r="Z71" s="963"/>
      <c r="AA71" s="963"/>
      <c r="AB71" s="963"/>
      <c r="AC71" s="506" t="s">
        <v>431</v>
      </c>
      <c r="AD71" s="962" t="s">
        <v>430</v>
      </c>
      <c r="AE71" s="963"/>
      <c r="AF71" s="963"/>
      <c r="AG71" s="963"/>
      <c r="AH71" s="506" t="s">
        <v>431</v>
      </c>
      <c r="AI71" s="962" t="s">
        <v>430</v>
      </c>
      <c r="AJ71" s="963"/>
      <c r="AK71" s="963"/>
      <c r="AL71" s="963"/>
      <c r="AM71" s="506" t="s">
        <v>431</v>
      </c>
      <c r="AN71" s="962" t="s">
        <v>430</v>
      </c>
      <c r="AO71" s="963"/>
      <c r="AP71" s="963"/>
      <c r="AQ71" s="963"/>
      <c r="AR71" s="506" t="s">
        <v>431</v>
      </c>
      <c r="AS71" s="962" t="s">
        <v>430</v>
      </c>
      <c r="AT71" s="963"/>
      <c r="AU71" s="963"/>
      <c r="AV71" s="963"/>
      <c r="AW71" s="506" t="s">
        <v>431</v>
      </c>
      <c r="AX71" s="962" t="s">
        <v>430</v>
      </c>
      <c r="AY71" s="963"/>
      <c r="AZ71" s="963"/>
      <c r="BA71" s="963"/>
      <c r="BB71" s="506" t="s">
        <v>431</v>
      </c>
      <c r="BC71" s="962" t="s">
        <v>430</v>
      </c>
      <c r="BD71" s="963"/>
      <c r="BE71" s="963"/>
      <c r="BF71" s="963"/>
      <c r="BG71" s="506" t="s">
        <v>431</v>
      </c>
      <c r="BH71" s="962" t="s">
        <v>430</v>
      </c>
      <c r="BI71" s="963"/>
      <c r="BJ71" s="963"/>
      <c r="BK71" s="963"/>
      <c r="BL71" s="506" t="s">
        <v>431</v>
      </c>
      <c r="BM71" s="962" t="s">
        <v>430</v>
      </c>
      <c r="BN71" s="963"/>
      <c r="BO71" s="963"/>
      <c r="BP71" s="963"/>
      <c r="BQ71" s="506" t="s">
        <v>431</v>
      </c>
      <c r="BR71" s="962" t="s">
        <v>430</v>
      </c>
      <c r="BS71" s="963"/>
      <c r="BT71" s="963"/>
      <c r="BU71" s="963"/>
      <c r="BV71" s="506" t="s">
        <v>431</v>
      </c>
      <c r="BW71" s="962" t="s">
        <v>430</v>
      </c>
      <c r="BX71" s="963"/>
      <c r="BY71" s="963"/>
      <c r="BZ71" s="963"/>
      <c r="CA71" s="506" t="s">
        <v>431</v>
      </c>
      <c r="CB71" s="962" t="s">
        <v>430</v>
      </c>
      <c r="CC71" s="963"/>
      <c r="CD71" s="963"/>
      <c r="CE71" s="963"/>
      <c r="CF71" s="506" t="s">
        <v>431</v>
      </c>
      <c r="CG71" s="962" t="s">
        <v>430</v>
      </c>
      <c r="CH71" s="963"/>
      <c r="CI71" s="963"/>
      <c r="CJ71" s="963"/>
      <c r="CK71" s="506" t="s">
        <v>431</v>
      </c>
      <c r="CL71" s="962" t="s">
        <v>430</v>
      </c>
      <c r="CM71" s="963"/>
      <c r="CN71" s="963"/>
      <c r="CO71" s="963"/>
      <c r="CP71" s="506" t="s">
        <v>431</v>
      </c>
      <c r="CQ71" s="962" t="s">
        <v>430</v>
      </c>
      <c r="CR71" s="963"/>
      <c r="CS71" s="963"/>
      <c r="CT71" s="963"/>
      <c r="CU71" s="506" t="s">
        <v>431</v>
      </c>
      <c r="CV71" s="962" t="s">
        <v>430</v>
      </c>
      <c r="CW71" s="963"/>
      <c r="CX71" s="963"/>
      <c r="CY71" s="963"/>
      <c r="CZ71" s="506" t="s">
        <v>431</v>
      </c>
      <c r="DA71" s="962" t="s">
        <v>430</v>
      </c>
      <c r="DB71" s="963"/>
      <c r="DC71" s="963"/>
      <c r="DD71" s="963"/>
      <c r="DE71" s="506" t="s">
        <v>431</v>
      </c>
      <c r="DF71" s="962" t="s">
        <v>430</v>
      </c>
      <c r="DG71" s="963"/>
      <c r="DH71" s="963"/>
      <c r="DI71" s="963"/>
      <c r="DJ71" s="506" t="s">
        <v>431</v>
      </c>
      <c r="DK71" s="962" t="s">
        <v>430</v>
      </c>
      <c r="DL71" s="963"/>
      <c r="DM71" s="963"/>
      <c r="DN71" s="963"/>
      <c r="DO71" s="506" t="s">
        <v>431</v>
      </c>
      <c r="DP71" s="962" t="s">
        <v>430</v>
      </c>
      <c r="DQ71" s="963"/>
      <c r="DR71" s="963"/>
      <c r="DS71" s="963"/>
      <c r="DT71" s="506" t="s">
        <v>431</v>
      </c>
      <c r="DU71" s="962" t="s">
        <v>430</v>
      </c>
      <c r="DV71" s="963"/>
      <c r="DW71" s="963"/>
      <c r="DX71" s="963"/>
      <c r="DY71" s="506" t="s">
        <v>431</v>
      </c>
      <c r="DZ71" s="962" t="s">
        <v>430</v>
      </c>
      <c r="EA71" s="963"/>
      <c r="EB71" s="963"/>
      <c r="EC71" s="963"/>
      <c r="ED71" s="506" t="s">
        <v>431</v>
      </c>
      <c r="EE71" s="962" t="s">
        <v>430</v>
      </c>
      <c r="EF71" s="963"/>
      <c r="EG71" s="963"/>
      <c r="EH71" s="963"/>
      <c r="EI71" s="506" t="s">
        <v>431</v>
      </c>
      <c r="EJ71" s="962" t="s">
        <v>430</v>
      </c>
      <c r="EK71" s="963"/>
      <c r="EL71" s="963"/>
      <c r="EM71" s="963"/>
      <c r="EN71" s="506" t="s">
        <v>431</v>
      </c>
      <c r="EO71" s="962" t="s">
        <v>430</v>
      </c>
      <c r="EP71" s="963"/>
      <c r="EQ71" s="963"/>
      <c r="ER71" s="963"/>
      <c r="ES71" s="506" t="s">
        <v>431</v>
      </c>
      <c r="ET71" s="962" t="s">
        <v>430</v>
      </c>
      <c r="EU71" s="963"/>
      <c r="EV71" s="963"/>
      <c r="EW71" s="963"/>
      <c r="EX71" s="506" t="s">
        <v>431</v>
      </c>
      <c r="EY71" s="962" t="s">
        <v>430</v>
      </c>
      <c r="EZ71" s="963"/>
      <c r="FA71" s="963"/>
      <c r="FB71" s="963"/>
      <c r="FC71" s="506" t="s">
        <v>431</v>
      </c>
      <c r="FD71" s="962" t="s">
        <v>430</v>
      </c>
      <c r="FE71" s="963"/>
      <c r="FF71" s="963"/>
      <c r="FG71" s="963"/>
      <c r="FH71" s="506" t="s">
        <v>431</v>
      </c>
      <c r="FI71" s="962" t="s">
        <v>430</v>
      </c>
      <c r="FJ71" s="963"/>
      <c r="FK71" s="963"/>
      <c r="FL71" s="963"/>
      <c r="FM71" s="506" t="s">
        <v>431</v>
      </c>
      <c r="FN71" s="962" t="s">
        <v>430</v>
      </c>
      <c r="FO71" s="963"/>
      <c r="FP71" s="963"/>
      <c r="FQ71" s="963"/>
      <c r="FR71" s="506" t="s">
        <v>431</v>
      </c>
      <c r="FS71" s="962" t="s">
        <v>430</v>
      </c>
      <c r="FT71" s="963"/>
      <c r="FU71" s="963"/>
      <c r="FV71" s="963"/>
      <c r="FW71" s="506" t="s">
        <v>431</v>
      </c>
      <c r="FX71" s="962" t="s">
        <v>430</v>
      </c>
      <c r="FY71" s="963"/>
      <c r="FZ71" s="963"/>
      <c r="GA71" s="963"/>
      <c r="GB71" s="506" t="s">
        <v>431</v>
      </c>
      <c r="GC71" s="962" t="s">
        <v>430</v>
      </c>
      <c r="GD71" s="963"/>
      <c r="GE71" s="963"/>
      <c r="GF71" s="963"/>
      <c r="GG71" s="506" t="s">
        <v>431</v>
      </c>
      <c r="GH71" s="962" t="s">
        <v>430</v>
      </c>
      <c r="GI71" s="963"/>
      <c r="GJ71" s="963"/>
      <c r="GK71" s="963"/>
      <c r="GL71" s="506" t="s">
        <v>431</v>
      </c>
      <c r="GM71" s="962" t="s">
        <v>430</v>
      </c>
      <c r="GN71" s="963"/>
      <c r="GO71" s="963"/>
      <c r="GP71" s="963"/>
      <c r="GQ71" s="506" t="s">
        <v>431</v>
      </c>
      <c r="GR71" s="962" t="s">
        <v>430</v>
      </c>
      <c r="GS71" s="963"/>
      <c r="GT71" s="963"/>
      <c r="GU71" s="963"/>
      <c r="GV71" s="506" t="s">
        <v>431</v>
      </c>
      <c r="GW71" s="962" t="s">
        <v>430</v>
      </c>
      <c r="GX71" s="963"/>
      <c r="GY71" s="963"/>
      <c r="GZ71" s="963"/>
      <c r="HA71" s="506" t="s">
        <v>431</v>
      </c>
      <c r="HB71" s="962" t="s">
        <v>430</v>
      </c>
      <c r="HC71" s="963"/>
      <c r="HD71" s="963"/>
      <c r="HE71" s="963"/>
      <c r="HF71" s="506" t="s">
        <v>431</v>
      </c>
      <c r="HG71" s="962" t="s">
        <v>430</v>
      </c>
      <c r="HH71" s="963"/>
      <c r="HI71" s="963"/>
      <c r="HJ71" s="963"/>
      <c r="HK71" s="506" t="s">
        <v>431</v>
      </c>
      <c r="HL71" s="962" t="s">
        <v>430</v>
      </c>
      <c r="HM71" s="963"/>
      <c r="HN71" s="963"/>
      <c r="HO71" s="963"/>
      <c r="HP71" s="506" t="s">
        <v>431</v>
      </c>
      <c r="HQ71" s="962" t="s">
        <v>430</v>
      </c>
      <c r="HR71" s="963"/>
      <c r="HS71" s="963"/>
      <c r="HT71" s="963"/>
      <c r="HU71" s="506" t="s">
        <v>431</v>
      </c>
      <c r="HV71" s="962" t="s">
        <v>430</v>
      </c>
      <c r="HW71" s="963"/>
      <c r="HX71" s="963"/>
      <c r="HY71" s="963"/>
      <c r="HZ71" s="506" t="s">
        <v>431</v>
      </c>
      <c r="IA71" s="962" t="s">
        <v>430</v>
      </c>
      <c r="IB71" s="963"/>
      <c r="IC71" s="963"/>
      <c r="ID71" s="963"/>
      <c r="IE71" s="506" t="s">
        <v>431</v>
      </c>
      <c r="IF71" s="962" t="s">
        <v>430</v>
      </c>
      <c r="IG71" s="963"/>
      <c r="IH71" s="963"/>
      <c r="II71" s="963"/>
      <c r="IJ71" s="506" t="s">
        <v>431</v>
      </c>
      <c r="IK71" s="962" t="s">
        <v>430</v>
      </c>
      <c r="IL71" s="963"/>
      <c r="IM71" s="963"/>
      <c r="IN71" s="963"/>
      <c r="IO71" s="506" t="s">
        <v>431</v>
      </c>
      <c r="IP71" s="962" t="s">
        <v>430</v>
      </c>
      <c r="IQ71" s="963"/>
      <c r="IR71" s="963"/>
      <c r="IS71" s="963"/>
      <c r="IT71" s="506" t="s">
        <v>431</v>
      </c>
      <c r="IU71" s="962" t="s">
        <v>430</v>
      </c>
      <c r="IV71" s="963"/>
      <c r="IW71" s="963"/>
      <c r="IX71" s="963"/>
      <c r="IY71" s="506" t="s">
        <v>431</v>
      </c>
      <c r="IZ71" s="962" t="s">
        <v>430</v>
      </c>
      <c r="JA71" s="963"/>
      <c r="JB71" s="963"/>
      <c r="JC71" s="963"/>
      <c r="JD71" s="506" t="s">
        <v>431</v>
      </c>
      <c r="JE71" s="962" t="s">
        <v>430</v>
      </c>
      <c r="JF71" s="963"/>
      <c r="JG71" s="963"/>
      <c r="JH71" s="963"/>
      <c r="JI71" s="506" t="s">
        <v>431</v>
      </c>
      <c r="JJ71" s="962" t="s">
        <v>430</v>
      </c>
      <c r="JK71" s="963"/>
      <c r="JL71" s="963"/>
      <c r="JM71" s="963"/>
      <c r="JN71" s="506" t="s">
        <v>431</v>
      </c>
      <c r="JO71" s="962" t="s">
        <v>430</v>
      </c>
      <c r="JP71" s="963"/>
      <c r="JQ71" s="963"/>
      <c r="JR71" s="963"/>
      <c r="JS71" s="506" t="s">
        <v>431</v>
      </c>
      <c r="JT71" s="962" t="s">
        <v>430</v>
      </c>
      <c r="JU71" s="963"/>
      <c r="JV71" s="963"/>
      <c r="JW71" s="963"/>
      <c r="JX71" s="506" t="s">
        <v>431</v>
      </c>
      <c r="JY71" s="962" t="s">
        <v>430</v>
      </c>
      <c r="JZ71" s="963"/>
      <c r="KA71" s="963"/>
      <c r="KB71" s="963"/>
      <c r="KC71" s="506" t="s">
        <v>431</v>
      </c>
      <c r="KD71" s="962" t="s">
        <v>430</v>
      </c>
      <c r="KE71" s="963"/>
      <c r="KF71" s="963"/>
      <c r="KG71" s="963"/>
      <c r="KH71" s="506" t="s">
        <v>431</v>
      </c>
      <c r="KI71" s="962" t="s">
        <v>430</v>
      </c>
      <c r="KJ71" s="963"/>
      <c r="KK71" s="963"/>
      <c r="KL71" s="963"/>
      <c r="KM71" s="506" t="s">
        <v>431</v>
      </c>
      <c r="KN71" s="962" t="s">
        <v>430</v>
      </c>
      <c r="KO71" s="963"/>
      <c r="KP71" s="963"/>
      <c r="KQ71" s="963"/>
      <c r="KR71" s="506" t="s">
        <v>431</v>
      </c>
      <c r="KS71" s="962" t="s">
        <v>430</v>
      </c>
      <c r="KT71" s="963"/>
      <c r="KU71" s="963"/>
      <c r="KV71" s="963"/>
      <c r="KW71" s="506" t="s">
        <v>431</v>
      </c>
      <c r="KX71" s="962" t="s">
        <v>430</v>
      </c>
      <c r="KY71" s="963"/>
      <c r="KZ71" s="963"/>
      <c r="LA71" s="963"/>
      <c r="LB71" s="506" t="s">
        <v>431</v>
      </c>
      <c r="LC71" s="962" t="s">
        <v>430</v>
      </c>
      <c r="LD71" s="963"/>
      <c r="LE71" s="963"/>
      <c r="LF71" s="963"/>
      <c r="LG71" s="506" t="s">
        <v>431</v>
      </c>
      <c r="LH71" s="962" t="s">
        <v>430</v>
      </c>
      <c r="LI71" s="963"/>
      <c r="LJ71" s="963"/>
      <c r="LK71" s="963"/>
      <c r="LL71" s="506" t="s">
        <v>431</v>
      </c>
      <c r="LM71" s="962" t="s">
        <v>430</v>
      </c>
      <c r="LN71" s="963"/>
      <c r="LO71" s="963"/>
      <c r="LP71" s="963"/>
      <c r="LQ71" s="506" t="s">
        <v>431</v>
      </c>
      <c r="LR71" s="962" t="s">
        <v>430</v>
      </c>
      <c r="LS71" s="963"/>
      <c r="LT71" s="963"/>
      <c r="LU71" s="963"/>
      <c r="LV71" s="506" t="s">
        <v>431</v>
      </c>
      <c r="LW71" s="962" t="s">
        <v>430</v>
      </c>
      <c r="LX71" s="963"/>
      <c r="LY71" s="963"/>
      <c r="LZ71" s="963"/>
      <c r="MA71" s="506" t="s">
        <v>431</v>
      </c>
      <c r="MB71" s="962" t="s">
        <v>430</v>
      </c>
      <c r="MC71" s="963"/>
      <c r="MD71" s="963"/>
      <c r="ME71" s="963"/>
      <c r="MF71" s="506" t="s">
        <v>431</v>
      </c>
      <c r="MG71" s="962" t="s">
        <v>430</v>
      </c>
      <c r="MH71" s="963"/>
      <c r="MI71" s="963"/>
      <c r="MJ71" s="963"/>
      <c r="MK71" s="506" t="s">
        <v>431</v>
      </c>
      <c r="ML71" s="962" t="s">
        <v>430</v>
      </c>
      <c r="MM71" s="963"/>
      <c r="MN71" s="963"/>
      <c r="MO71" s="963"/>
      <c r="MP71" s="506" t="s">
        <v>431</v>
      </c>
      <c r="MQ71" s="962" t="s">
        <v>430</v>
      </c>
      <c r="MR71" s="963"/>
      <c r="MS71" s="963"/>
      <c r="MT71" s="963"/>
      <c r="MU71" s="506" t="s">
        <v>431</v>
      </c>
      <c r="MV71" s="962" t="s">
        <v>430</v>
      </c>
      <c r="MW71" s="963"/>
      <c r="MX71" s="963"/>
      <c r="MY71" s="963"/>
      <c r="MZ71" s="506" t="s">
        <v>431</v>
      </c>
      <c r="NA71" s="962" t="s">
        <v>430</v>
      </c>
      <c r="NB71" s="963"/>
      <c r="NC71" s="963"/>
      <c r="ND71" s="963"/>
      <c r="NE71" s="506" t="s">
        <v>431</v>
      </c>
      <c r="NF71" s="962" t="s">
        <v>430</v>
      </c>
      <c r="NG71" s="963"/>
      <c r="NH71" s="963"/>
      <c r="NI71" s="963"/>
      <c r="NJ71" s="506" t="s">
        <v>431</v>
      </c>
      <c r="NK71" s="962" t="s">
        <v>430</v>
      </c>
      <c r="NL71" s="963"/>
      <c r="NM71" s="963"/>
      <c r="NN71" s="963"/>
      <c r="NO71" s="506" t="s">
        <v>431</v>
      </c>
      <c r="NP71" s="962" t="s">
        <v>430</v>
      </c>
      <c r="NQ71" s="963"/>
      <c r="NR71" s="963"/>
      <c r="NS71" s="963"/>
      <c r="NT71" s="506" t="s">
        <v>431</v>
      </c>
      <c r="NU71" s="962" t="s">
        <v>430</v>
      </c>
      <c r="NV71" s="963"/>
      <c r="NW71" s="963"/>
      <c r="NX71" s="963"/>
      <c r="NY71" s="506" t="s">
        <v>431</v>
      </c>
      <c r="NZ71" s="962" t="s">
        <v>430</v>
      </c>
      <c r="OA71" s="963"/>
      <c r="OB71" s="963"/>
      <c r="OC71" s="963"/>
      <c r="OD71" s="506" t="s">
        <v>431</v>
      </c>
      <c r="OE71" s="962" t="s">
        <v>430</v>
      </c>
      <c r="OF71" s="963"/>
      <c r="OG71" s="963"/>
      <c r="OH71" s="963"/>
      <c r="OI71" s="506" t="s">
        <v>431</v>
      </c>
      <c r="OJ71" s="962" t="s">
        <v>430</v>
      </c>
      <c r="OK71" s="963"/>
      <c r="OL71" s="963"/>
      <c r="OM71" s="963"/>
      <c r="ON71" s="506" t="s">
        <v>431</v>
      </c>
      <c r="OO71" s="962" t="s">
        <v>430</v>
      </c>
      <c r="OP71" s="963"/>
      <c r="OQ71" s="963"/>
      <c r="OR71" s="963"/>
      <c r="OS71" s="506" t="s">
        <v>431</v>
      </c>
      <c r="OT71" s="962" t="s">
        <v>430</v>
      </c>
      <c r="OU71" s="963"/>
      <c r="OV71" s="963"/>
      <c r="OW71" s="963"/>
      <c r="OX71" s="506" t="s">
        <v>431</v>
      </c>
      <c r="OY71" s="962" t="s">
        <v>430</v>
      </c>
      <c r="OZ71" s="963"/>
      <c r="PA71" s="963"/>
      <c r="PB71" s="963"/>
      <c r="PC71" s="506" t="s">
        <v>431</v>
      </c>
      <c r="PD71" s="962" t="s">
        <v>430</v>
      </c>
      <c r="PE71" s="963"/>
      <c r="PF71" s="963"/>
      <c r="PG71" s="963"/>
      <c r="PH71" s="506" t="s">
        <v>431</v>
      </c>
      <c r="PI71" s="962" t="s">
        <v>430</v>
      </c>
      <c r="PJ71" s="963"/>
      <c r="PK71" s="963"/>
      <c r="PL71" s="963"/>
      <c r="PM71" s="506" t="s">
        <v>431</v>
      </c>
      <c r="PN71" s="962" t="s">
        <v>430</v>
      </c>
      <c r="PO71" s="963"/>
      <c r="PP71" s="963"/>
      <c r="PQ71" s="963"/>
      <c r="PR71" s="506" t="s">
        <v>431</v>
      </c>
      <c r="PS71" s="962" t="s">
        <v>430</v>
      </c>
      <c r="PT71" s="963"/>
      <c r="PU71" s="963"/>
      <c r="PV71" s="963"/>
      <c r="PW71" s="506" t="s">
        <v>431</v>
      </c>
      <c r="PX71" s="962" t="s">
        <v>430</v>
      </c>
      <c r="PY71" s="963"/>
      <c r="PZ71" s="963"/>
      <c r="QA71" s="963"/>
      <c r="QB71" s="506" t="s">
        <v>431</v>
      </c>
      <c r="QC71" s="962" t="s">
        <v>430</v>
      </c>
      <c r="QD71" s="963"/>
      <c r="QE71" s="963"/>
      <c r="QF71" s="963"/>
      <c r="QG71" s="506" t="s">
        <v>431</v>
      </c>
      <c r="QH71" s="962" t="s">
        <v>430</v>
      </c>
      <c r="QI71" s="963"/>
      <c r="QJ71" s="963"/>
      <c r="QK71" s="963"/>
      <c r="QL71" s="506" t="s">
        <v>431</v>
      </c>
      <c r="QM71" s="501"/>
    </row>
    <row r="72" spans="1:455" s="456" customFormat="1" ht="49.5" customHeight="1">
      <c r="A72" s="971" t="s">
        <v>754</v>
      </c>
      <c r="B72" s="972" t="s">
        <v>434</v>
      </c>
      <c r="C72" s="972" t="s">
        <v>434</v>
      </c>
      <c r="D72" s="973" t="s">
        <v>434</v>
      </c>
      <c r="E72" s="962" t="s">
        <v>430</v>
      </c>
      <c r="F72" s="963"/>
      <c r="G72" s="963"/>
      <c r="H72" s="963"/>
      <c r="I72" s="506" t="s">
        <v>431</v>
      </c>
      <c r="J72" s="962" t="s">
        <v>430</v>
      </c>
      <c r="K72" s="963"/>
      <c r="L72" s="963"/>
      <c r="M72" s="963"/>
      <c r="N72" s="506" t="s">
        <v>431</v>
      </c>
      <c r="O72" s="962" t="s">
        <v>430</v>
      </c>
      <c r="P72" s="963"/>
      <c r="Q72" s="963"/>
      <c r="R72" s="963"/>
      <c r="S72" s="506" t="s">
        <v>431</v>
      </c>
      <c r="T72" s="962" t="s">
        <v>430</v>
      </c>
      <c r="U72" s="963"/>
      <c r="V72" s="963"/>
      <c r="W72" s="963"/>
      <c r="X72" s="506" t="s">
        <v>431</v>
      </c>
      <c r="Y72" s="962" t="s">
        <v>430</v>
      </c>
      <c r="Z72" s="963"/>
      <c r="AA72" s="963"/>
      <c r="AB72" s="963"/>
      <c r="AC72" s="506" t="s">
        <v>431</v>
      </c>
      <c r="AD72" s="962" t="s">
        <v>430</v>
      </c>
      <c r="AE72" s="963"/>
      <c r="AF72" s="963"/>
      <c r="AG72" s="963"/>
      <c r="AH72" s="506" t="s">
        <v>431</v>
      </c>
      <c r="AI72" s="962" t="s">
        <v>430</v>
      </c>
      <c r="AJ72" s="963"/>
      <c r="AK72" s="963"/>
      <c r="AL72" s="963"/>
      <c r="AM72" s="506" t="s">
        <v>431</v>
      </c>
      <c r="AN72" s="962" t="s">
        <v>430</v>
      </c>
      <c r="AO72" s="963"/>
      <c r="AP72" s="963"/>
      <c r="AQ72" s="963"/>
      <c r="AR72" s="506" t="s">
        <v>431</v>
      </c>
      <c r="AS72" s="962" t="s">
        <v>430</v>
      </c>
      <c r="AT72" s="963"/>
      <c r="AU72" s="963"/>
      <c r="AV72" s="963"/>
      <c r="AW72" s="506" t="s">
        <v>431</v>
      </c>
      <c r="AX72" s="962" t="s">
        <v>430</v>
      </c>
      <c r="AY72" s="963"/>
      <c r="AZ72" s="963"/>
      <c r="BA72" s="963"/>
      <c r="BB72" s="506" t="s">
        <v>431</v>
      </c>
      <c r="BC72" s="962" t="s">
        <v>430</v>
      </c>
      <c r="BD72" s="963"/>
      <c r="BE72" s="963"/>
      <c r="BF72" s="963"/>
      <c r="BG72" s="506" t="s">
        <v>431</v>
      </c>
      <c r="BH72" s="962" t="s">
        <v>430</v>
      </c>
      <c r="BI72" s="963"/>
      <c r="BJ72" s="963"/>
      <c r="BK72" s="963"/>
      <c r="BL72" s="506" t="s">
        <v>431</v>
      </c>
      <c r="BM72" s="962" t="s">
        <v>430</v>
      </c>
      <c r="BN72" s="963"/>
      <c r="BO72" s="963"/>
      <c r="BP72" s="963"/>
      <c r="BQ72" s="506" t="s">
        <v>431</v>
      </c>
      <c r="BR72" s="962" t="s">
        <v>430</v>
      </c>
      <c r="BS72" s="963"/>
      <c r="BT72" s="963"/>
      <c r="BU72" s="963"/>
      <c r="BV72" s="506" t="s">
        <v>431</v>
      </c>
      <c r="BW72" s="962" t="s">
        <v>430</v>
      </c>
      <c r="BX72" s="963"/>
      <c r="BY72" s="963"/>
      <c r="BZ72" s="963"/>
      <c r="CA72" s="506" t="s">
        <v>431</v>
      </c>
      <c r="CB72" s="962" t="s">
        <v>430</v>
      </c>
      <c r="CC72" s="963"/>
      <c r="CD72" s="963"/>
      <c r="CE72" s="963"/>
      <c r="CF72" s="506" t="s">
        <v>431</v>
      </c>
      <c r="CG72" s="962" t="s">
        <v>430</v>
      </c>
      <c r="CH72" s="963"/>
      <c r="CI72" s="963"/>
      <c r="CJ72" s="963"/>
      <c r="CK72" s="506" t="s">
        <v>431</v>
      </c>
      <c r="CL72" s="962" t="s">
        <v>430</v>
      </c>
      <c r="CM72" s="963"/>
      <c r="CN72" s="963"/>
      <c r="CO72" s="963"/>
      <c r="CP72" s="506" t="s">
        <v>431</v>
      </c>
      <c r="CQ72" s="962" t="s">
        <v>430</v>
      </c>
      <c r="CR72" s="963"/>
      <c r="CS72" s="963"/>
      <c r="CT72" s="963"/>
      <c r="CU72" s="506" t="s">
        <v>431</v>
      </c>
      <c r="CV72" s="962" t="s">
        <v>430</v>
      </c>
      <c r="CW72" s="963"/>
      <c r="CX72" s="963"/>
      <c r="CY72" s="963"/>
      <c r="CZ72" s="506" t="s">
        <v>431</v>
      </c>
      <c r="DA72" s="962" t="s">
        <v>430</v>
      </c>
      <c r="DB72" s="963"/>
      <c r="DC72" s="963"/>
      <c r="DD72" s="963"/>
      <c r="DE72" s="506" t="s">
        <v>431</v>
      </c>
      <c r="DF72" s="962" t="s">
        <v>430</v>
      </c>
      <c r="DG72" s="963"/>
      <c r="DH72" s="963"/>
      <c r="DI72" s="963"/>
      <c r="DJ72" s="506" t="s">
        <v>431</v>
      </c>
      <c r="DK72" s="962" t="s">
        <v>430</v>
      </c>
      <c r="DL72" s="963"/>
      <c r="DM72" s="963"/>
      <c r="DN72" s="963"/>
      <c r="DO72" s="506" t="s">
        <v>431</v>
      </c>
      <c r="DP72" s="962" t="s">
        <v>430</v>
      </c>
      <c r="DQ72" s="963"/>
      <c r="DR72" s="963"/>
      <c r="DS72" s="963"/>
      <c r="DT72" s="506" t="s">
        <v>431</v>
      </c>
      <c r="DU72" s="962" t="s">
        <v>430</v>
      </c>
      <c r="DV72" s="963"/>
      <c r="DW72" s="963"/>
      <c r="DX72" s="963"/>
      <c r="DY72" s="506" t="s">
        <v>431</v>
      </c>
      <c r="DZ72" s="962" t="s">
        <v>430</v>
      </c>
      <c r="EA72" s="963"/>
      <c r="EB72" s="963"/>
      <c r="EC72" s="963"/>
      <c r="ED72" s="506" t="s">
        <v>431</v>
      </c>
      <c r="EE72" s="962" t="s">
        <v>430</v>
      </c>
      <c r="EF72" s="963"/>
      <c r="EG72" s="963"/>
      <c r="EH72" s="963"/>
      <c r="EI72" s="506" t="s">
        <v>431</v>
      </c>
      <c r="EJ72" s="962" t="s">
        <v>430</v>
      </c>
      <c r="EK72" s="963"/>
      <c r="EL72" s="963"/>
      <c r="EM72" s="963"/>
      <c r="EN72" s="506" t="s">
        <v>431</v>
      </c>
      <c r="EO72" s="962" t="s">
        <v>430</v>
      </c>
      <c r="EP72" s="963"/>
      <c r="EQ72" s="963"/>
      <c r="ER72" s="963"/>
      <c r="ES72" s="506" t="s">
        <v>431</v>
      </c>
      <c r="ET72" s="962" t="s">
        <v>430</v>
      </c>
      <c r="EU72" s="963"/>
      <c r="EV72" s="963"/>
      <c r="EW72" s="963"/>
      <c r="EX72" s="506" t="s">
        <v>431</v>
      </c>
      <c r="EY72" s="962" t="s">
        <v>430</v>
      </c>
      <c r="EZ72" s="963"/>
      <c r="FA72" s="963"/>
      <c r="FB72" s="963"/>
      <c r="FC72" s="506" t="s">
        <v>431</v>
      </c>
      <c r="FD72" s="962" t="s">
        <v>430</v>
      </c>
      <c r="FE72" s="963"/>
      <c r="FF72" s="963"/>
      <c r="FG72" s="963"/>
      <c r="FH72" s="506" t="s">
        <v>431</v>
      </c>
      <c r="FI72" s="962" t="s">
        <v>430</v>
      </c>
      <c r="FJ72" s="963"/>
      <c r="FK72" s="963"/>
      <c r="FL72" s="963"/>
      <c r="FM72" s="506" t="s">
        <v>431</v>
      </c>
      <c r="FN72" s="962" t="s">
        <v>430</v>
      </c>
      <c r="FO72" s="963"/>
      <c r="FP72" s="963"/>
      <c r="FQ72" s="963"/>
      <c r="FR72" s="506" t="s">
        <v>431</v>
      </c>
      <c r="FS72" s="962" t="s">
        <v>430</v>
      </c>
      <c r="FT72" s="963"/>
      <c r="FU72" s="963"/>
      <c r="FV72" s="963"/>
      <c r="FW72" s="506" t="s">
        <v>431</v>
      </c>
      <c r="FX72" s="962" t="s">
        <v>430</v>
      </c>
      <c r="FY72" s="963"/>
      <c r="FZ72" s="963"/>
      <c r="GA72" s="963"/>
      <c r="GB72" s="506" t="s">
        <v>431</v>
      </c>
      <c r="GC72" s="962" t="s">
        <v>430</v>
      </c>
      <c r="GD72" s="963"/>
      <c r="GE72" s="963"/>
      <c r="GF72" s="963"/>
      <c r="GG72" s="506" t="s">
        <v>431</v>
      </c>
      <c r="GH72" s="962" t="s">
        <v>430</v>
      </c>
      <c r="GI72" s="963"/>
      <c r="GJ72" s="963"/>
      <c r="GK72" s="963"/>
      <c r="GL72" s="506" t="s">
        <v>431</v>
      </c>
      <c r="GM72" s="962" t="s">
        <v>430</v>
      </c>
      <c r="GN72" s="963"/>
      <c r="GO72" s="963"/>
      <c r="GP72" s="963"/>
      <c r="GQ72" s="506" t="s">
        <v>431</v>
      </c>
      <c r="GR72" s="962" t="s">
        <v>430</v>
      </c>
      <c r="GS72" s="963"/>
      <c r="GT72" s="963"/>
      <c r="GU72" s="963"/>
      <c r="GV72" s="506" t="s">
        <v>431</v>
      </c>
      <c r="GW72" s="962" t="s">
        <v>430</v>
      </c>
      <c r="GX72" s="963"/>
      <c r="GY72" s="963"/>
      <c r="GZ72" s="963"/>
      <c r="HA72" s="506" t="s">
        <v>431</v>
      </c>
      <c r="HB72" s="962" t="s">
        <v>430</v>
      </c>
      <c r="HC72" s="963"/>
      <c r="HD72" s="963"/>
      <c r="HE72" s="963"/>
      <c r="HF72" s="506" t="s">
        <v>431</v>
      </c>
      <c r="HG72" s="962" t="s">
        <v>430</v>
      </c>
      <c r="HH72" s="963"/>
      <c r="HI72" s="963"/>
      <c r="HJ72" s="963"/>
      <c r="HK72" s="506" t="s">
        <v>431</v>
      </c>
      <c r="HL72" s="962" t="s">
        <v>430</v>
      </c>
      <c r="HM72" s="963"/>
      <c r="HN72" s="963"/>
      <c r="HO72" s="963"/>
      <c r="HP72" s="506" t="s">
        <v>431</v>
      </c>
      <c r="HQ72" s="962" t="s">
        <v>430</v>
      </c>
      <c r="HR72" s="963"/>
      <c r="HS72" s="963"/>
      <c r="HT72" s="963"/>
      <c r="HU72" s="506" t="s">
        <v>431</v>
      </c>
      <c r="HV72" s="962" t="s">
        <v>430</v>
      </c>
      <c r="HW72" s="963"/>
      <c r="HX72" s="963"/>
      <c r="HY72" s="963"/>
      <c r="HZ72" s="506" t="s">
        <v>431</v>
      </c>
      <c r="IA72" s="962" t="s">
        <v>430</v>
      </c>
      <c r="IB72" s="963"/>
      <c r="IC72" s="963"/>
      <c r="ID72" s="963"/>
      <c r="IE72" s="506" t="s">
        <v>431</v>
      </c>
      <c r="IF72" s="962" t="s">
        <v>430</v>
      </c>
      <c r="IG72" s="963"/>
      <c r="IH72" s="963"/>
      <c r="II72" s="963"/>
      <c r="IJ72" s="506" t="s">
        <v>431</v>
      </c>
      <c r="IK72" s="962" t="s">
        <v>430</v>
      </c>
      <c r="IL72" s="963"/>
      <c r="IM72" s="963"/>
      <c r="IN72" s="963"/>
      <c r="IO72" s="506" t="s">
        <v>431</v>
      </c>
      <c r="IP72" s="962" t="s">
        <v>430</v>
      </c>
      <c r="IQ72" s="963"/>
      <c r="IR72" s="963"/>
      <c r="IS72" s="963"/>
      <c r="IT72" s="506" t="s">
        <v>431</v>
      </c>
      <c r="IU72" s="962" t="s">
        <v>430</v>
      </c>
      <c r="IV72" s="963"/>
      <c r="IW72" s="963"/>
      <c r="IX72" s="963"/>
      <c r="IY72" s="506" t="s">
        <v>431</v>
      </c>
      <c r="IZ72" s="962" t="s">
        <v>430</v>
      </c>
      <c r="JA72" s="963"/>
      <c r="JB72" s="963"/>
      <c r="JC72" s="963"/>
      <c r="JD72" s="506" t="s">
        <v>431</v>
      </c>
      <c r="JE72" s="962" t="s">
        <v>430</v>
      </c>
      <c r="JF72" s="963"/>
      <c r="JG72" s="963"/>
      <c r="JH72" s="963"/>
      <c r="JI72" s="506" t="s">
        <v>431</v>
      </c>
      <c r="JJ72" s="962" t="s">
        <v>430</v>
      </c>
      <c r="JK72" s="963"/>
      <c r="JL72" s="963"/>
      <c r="JM72" s="963"/>
      <c r="JN72" s="506" t="s">
        <v>431</v>
      </c>
      <c r="JO72" s="962" t="s">
        <v>430</v>
      </c>
      <c r="JP72" s="963"/>
      <c r="JQ72" s="963"/>
      <c r="JR72" s="963"/>
      <c r="JS72" s="506" t="s">
        <v>431</v>
      </c>
      <c r="JT72" s="962" t="s">
        <v>430</v>
      </c>
      <c r="JU72" s="963"/>
      <c r="JV72" s="963"/>
      <c r="JW72" s="963"/>
      <c r="JX72" s="506" t="s">
        <v>431</v>
      </c>
      <c r="JY72" s="962" t="s">
        <v>430</v>
      </c>
      <c r="JZ72" s="963"/>
      <c r="KA72" s="963"/>
      <c r="KB72" s="963"/>
      <c r="KC72" s="506" t="s">
        <v>431</v>
      </c>
      <c r="KD72" s="962" t="s">
        <v>430</v>
      </c>
      <c r="KE72" s="963"/>
      <c r="KF72" s="963"/>
      <c r="KG72" s="963"/>
      <c r="KH72" s="506" t="s">
        <v>431</v>
      </c>
      <c r="KI72" s="962" t="s">
        <v>430</v>
      </c>
      <c r="KJ72" s="963"/>
      <c r="KK72" s="963"/>
      <c r="KL72" s="963"/>
      <c r="KM72" s="506" t="s">
        <v>431</v>
      </c>
      <c r="KN72" s="962" t="s">
        <v>430</v>
      </c>
      <c r="KO72" s="963"/>
      <c r="KP72" s="963"/>
      <c r="KQ72" s="963"/>
      <c r="KR72" s="506" t="s">
        <v>431</v>
      </c>
      <c r="KS72" s="962" t="s">
        <v>430</v>
      </c>
      <c r="KT72" s="963"/>
      <c r="KU72" s="963"/>
      <c r="KV72" s="963"/>
      <c r="KW72" s="506" t="s">
        <v>431</v>
      </c>
      <c r="KX72" s="962" t="s">
        <v>430</v>
      </c>
      <c r="KY72" s="963"/>
      <c r="KZ72" s="963"/>
      <c r="LA72" s="963"/>
      <c r="LB72" s="506" t="s">
        <v>431</v>
      </c>
      <c r="LC72" s="962" t="s">
        <v>430</v>
      </c>
      <c r="LD72" s="963"/>
      <c r="LE72" s="963"/>
      <c r="LF72" s="963"/>
      <c r="LG72" s="506" t="s">
        <v>431</v>
      </c>
      <c r="LH72" s="962" t="s">
        <v>430</v>
      </c>
      <c r="LI72" s="963"/>
      <c r="LJ72" s="963"/>
      <c r="LK72" s="963"/>
      <c r="LL72" s="506" t="s">
        <v>431</v>
      </c>
      <c r="LM72" s="962" t="s">
        <v>430</v>
      </c>
      <c r="LN72" s="963"/>
      <c r="LO72" s="963"/>
      <c r="LP72" s="963"/>
      <c r="LQ72" s="506" t="s">
        <v>431</v>
      </c>
      <c r="LR72" s="962" t="s">
        <v>430</v>
      </c>
      <c r="LS72" s="963"/>
      <c r="LT72" s="963"/>
      <c r="LU72" s="963"/>
      <c r="LV72" s="506" t="s">
        <v>431</v>
      </c>
      <c r="LW72" s="962" t="s">
        <v>430</v>
      </c>
      <c r="LX72" s="963"/>
      <c r="LY72" s="963"/>
      <c r="LZ72" s="963"/>
      <c r="MA72" s="506" t="s">
        <v>431</v>
      </c>
      <c r="MB72" s="962" t="s">
        <v>430</v>
      </c>
      <c r="MC72" s="963"/>
      <c r="MD72" s="963"/>
      <c r="ME72" s="963"/>
      <c r="MF72" s="506" t="s">
        <v>431</v>
      </c>
      <c r="MG72" s="962" t="s">
        <v>430</v>
      </c>
      <c r="MH72" s="963"/>
      <c r="MI72" s="963"/>
      <c r="MJ72" s="963"/>
      <c r="MK72" s="506" t="s">
        <v>431</v>
      </c>
      <c r="ML72" s="962" t="s">
        <v>430</v>
      </c>
      <c r="MM72" s="963"/>
      <c r="MN72" s="963"/>
      <c r="MO72" s="963"/>
      <c r="MP72" s="506" t="s">
        <v>431</v>
      </c>
      <c r="MQ72" s="962" t="s">
        <v>430</v>
      </c>
      <c r="MR72" s="963"/>
      <c r="MS72" s="963"/>
      <c r="MT72" s="963"/>
      <c r="MU72" s="506" t="s">
        <v>431</v>
      </c>
      <c r="MV72" s="962" t="s">
        <v>430</v>
      </c>
      <c r="MW72" s="963"/>
      <c r="MX72" s="963"/>
      <c r="MY72" s="963"/>
      <c r="MZ72" s="506" t="s">
        <v>431</v>
      </c>
      <c r="NA72" s="962" t="s">
        <v>430</v>
      </c>
      <c r="NB72" s="963"/>
      <c r="NC72" s="963"/>
      <c r="ND72" s="963"/>
      <c r="NE72" s="506" t="s">
        <v>431</v>
      </c>
      <c r="NF72" s="962" t="s">
        <v>430</v>
      </c>
      <c r="NG72" s="963"/>
      <c r="NH72" s="963"/>
      <c r="NI72" s="963"/>
      <c r="NJ72" s="506" t="s">
        <v>431</v>
      </c>
      <c r="NK72" s="962" t="s">
        <v>430</v>
      </c>
      <c r="NL72" s="963"/>
      <c r="NM72" s="963"/>
      <c r="NN72" s="963"/>
      <c r="NO72" s="506" t="s">
        <v>431</v>
      </c>
      <c r="NP72" s="962" t="s">
        <v>430</v>
      </c>
      <c r="NQ72" s="963"/>
      <c r="NR72" s="963"/>
      <c r="NS72" s="963"/>
      <c r="NT72" s="506" t="s">
        <v>431</v>
      </c>
      <c r="NU72" s="962" t="s">
        <v>430</v>
      </c>
      <c r="NV72" s="963"/>
      <c r="NW72" s="963"/>
      <c r="NX72" s="963"/>
      <c r="NY72" s="506" t="s">
        <v>431</v>
      </c>
      <c r="NZ72" s="962" t="s">
        <v>430</v>
      </c>
      <c r="OA72" s="963"/>
      <c r="OB72" s="963"/>
      <c r="OC72" s="963"/>
      <c r="OD72" s="506" t="s">
        <v>431</v>
      </c>
      <c r="OE72" s="962" t="s">
        <v>430</v>
      </c>
      <c r="OF72" s="963"/>
      <c r="OG72" s="963"/>
      <c r="OH72" s="963"/>
      <c r="OI72" s="506" t="s">
        <v>431</v>
      </c>
      <c r="OJ72" s="962" t="s">
        <v>430</v>
      </c>
      <c r="OK72" s="963"/>
      <c r="OL72" s="963"/>
      <c r="OM72" s="963"/>
      <c r="ON72" s="506" t="s">
        <v>431</v>
      </c>
      <c r="OO72" s="962" t="s">
        <v>430</v>
      </c>
      <c r="OP72" s="963"/>
      <c r="OQ72" s="963"/>
      <c r="OR72" s="963"/>
      <c r="OS72" s="506" t="s">
        <v>431</v>
      </c>
      <c r="OT72" s="962" t="s">
        <v>430</v>
      </c>
      <c r="OU72" s="963"/>
      <c r="OV72" s="963"/>
      <c r="OW72" s="963"/>
      <c r="OX72" s="506" t="s">
        <v>431</v>
      </c>
      <c r="OY72" s="962" t="s">
        <v>430</v>
      </c>
      <c r="OZ72" s="963"/>
      <c r="PA72" s="963"/>
      <c r="PB72" s="963"/>
      <c r="PC72" s="506" t="s">
        <v>431</v>
      </c>
      <c r="PD72" s="962" t="s">
        <v>430</v>
      </c>
      <c r="PE72" s="963"/>
      <c r="PF72" s="963"/>
      <c r="PG72" s="963"/>
      <c r="PH72" s="506" t="s">
        <v>431</v>
      </c>
      <c r="PI72" s="962" t="s">
        <v>430</v>
      </c>
      <c r="PJ72" s="963"/>
      <c r="PK72" s="963"/>
      <c r="PL72" s="963"/>
      <c r="PM72" s="506" t="s">
        <v>431</v>
      </c>
      <c r="PN72" s="962" t="s">
        <v>430</v>
      </c>
      <c r="PO72" s="963"/>
      <c r="PP72" s="963"/>
      <c r="PQ72" s="963"/>
      <c r="PR72" s="506" t="s">
        <v>431</v>
      </c>
      <c r="PS72" s="962" t="s">
        <v>430</v>
      </c>
      <c r="PT72" s="963"/>
      <c r="PU72" s="963"/>
      <c r="PV72" s="963"/>
      <c r="PW72" s="506" t="s">
        <v>431</v>
      </c>
      <c r="PX72" s="962" t="s">
        <v>430</v>
      </c>
      <c r="PY72" s="963"/>
      <c r="PZ72" s="963"/>
      <c r="QA72" s="963"/>
      <c r="QB72" s="506" t="s">
        <v>431</v>
      </c>
      <c r="QC72" s="962" t="s">
        <v>430</v>
      </c>
      <c r="QD72" s="963"/>
      <c r="QE72" s="963"/>
      <c r="QF72" s="963"/>
      <c r="QG72" s="506" t="s">
        <v>431</v>
      </c>
      <c r="QH72" s="962" t="s">
        <v>430</v>
      </c>
      <c r="QI72" s="963"/>
      <c r="QJ72" s="963"/>
      <c r="QK72" s="963"/>
      <c r="QL72" s="506" t="s">
        <v>431</v>
      </c>
      <c r="QM72" s="501"/>
    </row>
    <row r="73" spans="1:455" s="456" customFormat="1" ht="177" customHeight="1">
      <c r="A73" s="971" t="s">
        <v>755</v>
      </c>
      <c r="B73" s="972" t="s">
        <v>434</v>
      </c>
      <c r="C73" s="972" t="s">
        <v>434</v>
      </c>
      <c r="D73" s="973" t="s">
        <v>434</v>
      </c>
      <c r="E73" s="962" t="s">
        <v>430</v>
      </c>
      <c r="F73" s="963"/>
      <c r="G73" s="963"/>
      <c r="H73" s="963"/>
      <c r="I73" s="506" t="s">
        <v>431</v>
      </c>
      <c r="J73" s="962" t="s">
        <v>430</v>
      </c>
      <c r="K73" s="963"/>
      <c r="L73" s="963"/>
      <c r="M73" s="963"/>
      <c r="N73" s="506" t="s">
        <v>431</v>
      </c>
      <c r="O73" s="962" t="s">
        <v>430</v>
      </c>
      <c r="P73" s="963"/>
      <c r="Q73" s="963"/>
      <c r="R73" s="963"/>
      <c r="S73" s="506" t="s">
        <v>431</v>
      </c>
      <c r="T73" s="962" t="s">
        <v>430</v>
      </c>
      <c r="U73" s="963"/>
      <c r="V73" s="963"/>
      <c r="W73" s="963"/>
      <c r="X73" s="506" t="s">
        <v>431</v>
      </c>
      <c r="Y73" s="962" t="s">
        <v>430</v>
      </c>
      <c r="Z73" s="963"/>
      <c r="AA73" s="963"/>
      <c r="AB73" s="963"/>
      <c r="AC73" s="506" t="s">
        <v>431</v>
      </c>
      <c r="AD73" s="962" t="s">
        <v>430</v>
      </c>
      <c r="AE73" s="963"/>
      <c r="AF73" s="963"/>
      <c r="AG73" s="963"/>
      <c r="AH73" s="506" t="s">
        <v>431</v>
      </c>
      <c r="AI73" s="962" t="s">
        <v>430</v>
      </c>
      <c r="AJ73" s="963"/>
      <c r="AK73" s="963"/>
      <c r="AL73" s="963"/>
      <c r="AM73" s="506" t="s">
        <v>431</v>
      </c>
      <c r="AN73" s="962" t="s">
        <v>430</v>
      </c>
      <c r="AO73" s="963"/>
      <c r="AP73" s="963"/>
      <c r="AQ73" s="963"/>
      <c r="AR73" s="506" t="s">
        <v>431</v>
      </c>
      <c r="AS73" s="962" t="s">
        <v>430</v>
      </c>
      <c r="AT73" s="963"/>
      <c r="AU73" s="963"/>
      <c r="AV73" s="963"/>
      <c r="AW73" s="506" t="s">
        <v>431</v>
      </c>
      <c r="AX73" s="962" t="s">
        <v>430</v>
      </c>
      <c r="AY73" s="963"/>
      <c r="AZ73" s="963"/>
      <c r="BA73" s="963"/>
      <c r="BB73" s="506" t="s">
        <v>431</v>
      </c>
      <c r="BC73" s="962" t="s">
        <v>430</v>
      </c>
      <c r="BD73" s="963"/>
      <c r="BE73" s="963"/>
      <c r="BF73" s="963"/>
      <c r="BG73" s="506" t="s">
        <v>431</v>
      </c>
      <c r="BH73" s="962" t="s">
        <v>430</v>
      </c>
      <c r="BI73" s="963"/>
      <c r="BJ73" s="963"/>
      <c r="BK73" s="963"/>
      <c r="BL73" s="506" t="s">
        <v>431</v>
      </c>
      <c r="BM73" s="962" t="s">
        <v>430</v>
      </c>
      <c r="BN73" s="963"/>
      <c r="BO73" s="963"/>
      <c r="BP73" s="963"/>
      <c r="BQ73" s="506" t="s">
        <v>431</v>
      </c>
      <c r="BR73" s="962" t="s">
        <v>430</v>
      </c>
      <c r="BS73" s="963"/>
      <c r="BT73" s="963"/>
      <c r="BU73" s="963"/>
      <c r="BV73" s="506" t="s">
        <v>431</v>
      </c>
      <c r="BW73" s="962" t="s">
        <v>430</v>
      </c>
      <c r="BX73" s="963"/>
      <c r="BY73" s="963"/>
      <c r="BZ73" s="963"/>
      <c r="CA73" s="506" t="s">
        <v>431</v>
      </c>
      <c r="CB73" s="962" t="s">
        <v>430</v>
      </c>
      <c r="CC73" s="963"/>
      <c r="CD73" s="963"/>
      <c r="CE73" s="963"/>
      <c r="CF73" s="506" t="s">
        <v>431</v>
      </c>
      <c r="CG73" s="962" t="s">
        <v>430</v>
      </c>
      <c r="CH73" s="963"/>
      <c r="CI73" s="963"/>
      <c r="CJ73" s="963"/>
      <c r="CK73" s="506" t="s">
        <v>431</v>
      </c>
      <c r="CL73" s="962" t="s">
        <v>430</v>
      </c>
      <c r="CM73" s="963"/>
      <c r="CN73" s="963"/>
      <c r="CO73" s="963"/>
      <c r="CP73" s="506" t="s">
        <v>431</v>
      </c>
      <c r="CQ73" s="962" t="s">
        <v>430</v>
      </c>
      <c r="CR73" s="963"/>
      <c r="CS73" s="963"/>
      <c r="CT73" s="963"/>
      <c r="CU73" s="506" t="s">
        <v>431</v>
      </c>
      <c r="CV73" s="962" t="s">
        <v>430</v>
      </c>
      <c r="CW73" s="963"/>
      <c r="CX73" s="963"/>
      <c r="CY73" s="963"/>
      <c r="CZ73" s="506" t="s">
        <v>431</v>
      </c>
      <c r="DA73" s="962" t="s">
        <v>430</v>
      </c>
      <c r="DB73" s="963"/>
      <c r="DC73" s="963"/>
      <c r="DD73" s="963"/>
      <c r="DE73" s="506" t="s">
        <v>431</v>
      </c>
      <c r="DF73" s="962" t="s">
        <v>430</v>
      </c>
      <c r="DG73" s="963"/>
      <c r="DH73" s="963"/>
      <c r="DI73" s="963"/>
      <c r="DJ73" s="506" t="s">
        <v>431</v>
      </c>
      <c r="DK73" s="962" t="s">
        <v>430</v>
      </c>
      <c r="DL73" s="963"/>
      <c r="DM73" s="963"/>
      <c r="DN73" s="963"/>
      <c r="DO73" s="506" t="s">
        <v>431</v>
      </c>
      <c r="DP73" s="962" t="s">
        <v>430</v>
      </c>
      <c r="DQ73" s="963"/>
      <c r="DR73" s="963"/>
      <c r="DS73" s="963"/>
      <c r="DT73" s="506" t="s">
        <v>431</v>
      </c>
      <c r="DU73" s="962" t="s">
        <v>430</v>
      </c>
      <c r="DV73" s="963"/>
      <c r="DW73" s="963"/>
      <c r="DX73" s="963"/>
      <c r="DY73" s="506" t="s">
        <v>431</v>
      </c>
      <c r="DZ73" s="962" t="s">
        <v>430</v>
      </c>
      <c r="EA73" s="963"/>
      <c r="EB73" s="963"/>
      <c r="EC73" s="963"/>
      <c r="ED73" s="506" t="s">
        <v>431</v>
      </c>
      <c r="EE73" s="962" t="s">
        <v>430</v>
      </c>
      <c r="EF73" s="963"/>
      <c r="EG73" s="963"/>
      <c r="EH73" s="963"/>
      <c r="EI73" s="506" t="s">
        <v>431</v>
      </c>
      <c r="EJ73" s="962" t="s">
        <v>430</v>
      </c>
      <c r="EK73" s="963"/>
      <c r="EL73" s="963"/>
      <c r="EM73" s="963"/>
      <c r="EN73" s="506" t="s">
        <v>431</v>
      </c>
      <c r="EO73" s="962" t="s">
        <v>430</v>
      </c>
      <c r="EP73" s="963"/>
      <c r="EQ73" s="963"/>
      <c r="ER73" s="963"/>
      <c r="ES73" s="506" t="s">
        <v>431</v>
      </c>
      <c r="ET73" s="962" t="s">
        <v>430</v>
      </c>
      <c r="EU73" s="963"/>
      <c r="EV73" s="963"/>
      <c r="EW73" s="963"/>
      <c r="EX73" s="506" t="s">
        <v>431</v>
      </c>
      <c r="EY73" s="962" t="s">
        <v>430</v>
      </c>
      <c r="EZ73" s="963"/>
      <c r="FA73" s="963"/>
      <c r="FB73" s="963"/>
      <c r="FC73" s="506" t="s">
        <v>431</v>
      </c>
      <c r="FD73" s="962" t="s">
        <v>430</v>
      </c>
      <c r="FE73" s="963"/>
      <c r="FF73" s="963"/>
      <c r="FG73" s="963"/>
      <c r="FH73" s="506" t="s">
        <v>431</v>
      </c>
      <c r="FI73" s="962" t="s">
        <v>430</v>
      </c>
      <c r="FJ73" s="963"/>
      <c r="FK73" s="963"/>
      <c r="FL73" s="963"/>
      <c r="FM73" s="506" t="s">
        <v>431</v>
      </c>
      <c r="FN73" s="962" t="s">
        <v>430</v>
      </c>
      <c r="FO73" s="963"/>
      <c r="FP73" s="963"/>
      <c r="FQ73" s="963"/>
      <c r="FR73" s="506" t="s">
        <v>431</v>
      </c>
      <c r="FS73" s="962" t="s">
        <v>430</v>
      </c>
      <c r="FT73" s="963"/>
      <c r="FU73" s="963"/>
      <c r="FV73" s="963"/>
      <c r="FW73" s="506" t="s">
        <v>431</v>
      </c>
      <c r="FX73" s="962" t="s">
        <v>430</v>
      </c>
      <c r="FY73" s="963"/>
      <c r="FZ73" s="963"/>
      <c r="GA73" s="963"/>
      <c r="GB73" s="506" t="s">
        <v>431</v>
      </c>
      <c r="GC73" s="962" t="s">
        <v>430</v>
      </c>
      <c r="GD73" s="963"/>
      <c r="GE73" s="963"/>
      <c r="GF73" s="963"/>
      <c r="GG73" s="506" t="s">
        <v>431</v>
      </c>
      <c r="GH73" s="962" t="s">
        <v>430</v>
      </c>
      <c r="GI73" s="963"/>
      <c r="GJ73" s="963"/>
      <c r="GK73" s="963"/>
      <c r="GL73" s="506" t="s">
        <v>431</v>
      </c>
      <c r="GM73" s="962" t="s">
        <v>430</v>
      </c>
      <c r="GN73" s="963"/>
      <c r="GO73" s="963"/>
      <c r="GP73" s="963"/>
      <c r="GQ73" s="506" t="s">
        <v>431</v>
      </c>
      <c r="GR73" s="962" t="s">
        <v>430</v>
      </c>
      <c r="GS73" s="963"/>
      <c r="GT73" s="963"/>
      <c r="GU73" s="963"/>
      <c r="GV73" s="506" t="s">
        <v>431</v>
      </c>
      <c r="GW73" s="962" t="s">
        <v>430</v>
      </c>
      <c r="GX73" s="963"/>
      <c r="GY73" s="963"/>
      <c r="GZ73" s="963"/>
      <c r="HA73" s="506" t="s">
        <v>431</v>
      </c>
      <c r="HB73" s="962" t="s">
        <v>430</v>
      </c>
      <c r="HC73" s="963"/>
      <c r="HD73" s="963"/>
      <c r="HE73" s="963"/>
      <c r="HF73" s="506" t="s">
        <v>431</v>
      </c>
      <c r="HG73" s="962" t="s">
        <v>430</v>
      </c>
      <c r="HH73" s="963"/>
      <c r="HI73" s="963"/>
      <c r="HJ73" s="963"/>
      <c r="HK73" s="506" t="s">
        <v>431</v>
      </c>
      <c r="HL73" s="962" t="s">
        <v>430</v>
      </c>
      <c r="HM73" s="963"/>
      <c r="HN73" s="963"/>
      <c r="HO73" s="963"/>
      <c r="HP73" s="506" t="s">
        <v>431</v>
      </c>
      <c r="HQ73" s="962" t="s">
        <v>430</v>
      </c>
      <c r="HR73" s="963"/>
      <c r="HS73" s="963"/>
      <c r="HT73" s="963"/>
      <c r="HU73" s="506" t="s">
        <v>431</v>
      </c>
      <c r="HV73" s="962" t="s">
        <v>430</v>
      </c>
      <c r="HW73" s="963"/>
      <c r="HX73" s="963"/>
      <c r="HY73" s="963"/>
      <c r="HZ73" s="506" t="s">
        <v>431</v>
      </c>
      <c r="IA73" s="962" t="s">
        <v>430</v>
      </c>
      <c r="IB73" s="963"/>
      <c r="IC73" s="963"/>
      <c r="ID73" s="963"/>
      <c r="IE73" s="506" t="s">
        <v>431</v>
      </c>
      <c r="IF73" s="962" t="s">
        <v>430</v>
      </c>
      <c r="IG73" s="963"/>
      <c r="IH73" s="963"/>
      <c r="II73" s="963"/>
      <c r="IJ73" s="506" t="s">
        <v>431</v>
      </c>
      <c r="IK73" s="962" t="s">
        <v>430</v>
      </c>
      <c r="IL73" s="963"/>
      <c r="IM73" s="963"/>
      <c r="IN73" s="963"/>
      <c r="IO73" s="506" t="s">
        <v>431</v>
      </c>
      <c r="IP73" s="962" t="s">
        <v>430</v>
      </c>
      <c r="IQ73" s="963"/>
      <c r="IR73" s="963"/>
      <c r="IS73" s="963"/>
      <c r="IT73" s="506" t="s">
        <v>431</v>
      </c>
      <c r="IU73" s="962" t="s">
        <v>430</v>
      </c>
      <c r="IV73" s="963"/>
      <c r="IW73" s="963"/>
      <c r="IX73" s="963"/>
      <c r="IY73" s="506" t="s">
        <v>431</v>
      </c>
      <c r="IZ73" s="962" t="s">
        <v>430</v>
      </c>
      <c r="JA73" s="963"/>
      <c r="JB73" s="963"/>
      <c r="JC73" s="963"/>
      <c r="JD73" s="506" t="s">
        <v>431</v>
      </c>
      <c r="JE73" s="962" t="s">
        <v>430</v>
      </c>
      <c r="JF73" s="963"/>
      <c r="JG73" s="963"/>
      <c r="JH73" s="963"/>
      <c r="JI73" s="506" t="s">
        <v>431</v>
      </c>
      <c r="JJ73" s="962" t="s">
        <v>430</v>
      </c>
      <c r="JK73" s="963"/>
      <c r="JL73" s="963"/>
      <c r="JM73" s="963"/>
      <c r="JN73" s="506" t="s">
        <v>431</v>
      </c>
      <c r="JO73" s="962" t="s">
        <v>430</v>
      </c>
      <c r="JP73" s="963"/>
      <c r="JQ73" s="963"/>
      <c r="JR73" s="963"/>
      <c r="JS73" s="506" t="s">
        <v>431</v>
      </c>
      <c r="JT73" s="962" t="s">
        <v>430</v>
      </c>
      <c r="JU73" s="963"/>
      <c r="JV73" s="963"/>
      <c r="JW73" s="963"/>
      <c r="JX73" s="506" t="s">
        <v>431</v>
      </c>
      <c r="JY73" s="962" t="s">
        <v>430</v>
      </c>
      <c r="JZ73" s="963"/>
      <c r="KA73" s="963"/>
      <c r="KB73" s="963"/>
      <c r="KC73" s="506" t="s">
        <v>431</v>
      </c>
      <c r="KD73" s="962" t="s">
        <v>430</v>
      </c>
      <c r="KE73" s="963"/>
      <c r="KF73" s="963"/>
      <c r="KG73" s="963"/>
      <c r="KH73" s="506" t="s">
        <v>431</v>
      </c>
      <c r="KI73" s="962" t="s">
        <v>430</v>
      </c>
      <c r="KJ73" s="963"/>
      <c r="KK73" s="963"/>
      <c r="KL73" s="963"/>
      <c r="KM73" s="506" t="s">
        <v>431</v>
      </c>
      <c r="KN73" s="962" t="s">
        <v>430</v>
      </c>
      <c r="KO73" s="963"/>
      <c r="KP73" s="963"/>
      <c r="KQ73" s="963"/>
      <c r="KR73" s="506" t="s">
        <v>431</v>
      </c>
      <c r="KS73" s="962" t="s">
        <v>430</v>
      </c>
      <c r="KT73" s="963"/>
      <c r="KU73" s="963"/>
      <c r="KV73" s="963"/>
      <c r="KW73" s="506" t="s">
        <v>431</v>
      </c>
      <c r="KX73" s="962" t="s">
        <v>430</v>
      </c>
      <c r="KY73" s="963"/>
      <c r="KZ73" s="963"/>
      <c r="LA73" s="963"/>
      <c r="LB73" s="506" t="s">
        <v>431</v>
      </c>
      <c r="LC73" s="962" t="s">
        <v>430</v>
      </c>
      <c r="LD73" s="963"/>
      <c r="LE73" s="963"/>
      <c r="LF73" s="963"/>
      <c r="LG73" s="506" t="s">
        <v>431</v>
      </c>
      <c r="LH73" s="962" t="s">
        <v>430</v>
      </c>
      <c r="LI73" s="963"/>
      <c r="LJ73" s="963"/>
      <c r="LK73" s="963"/>
      <c r="LL73" s="506" t="s">
        <v>431</v>
      </c>
      <c r="LM73" s="962" t="s">
        <v>430</v>
      </c>
      <c r="LN73" s="963"/>
      <c r="LO73" s="963"/>
      <c r="LP73" s="963"/>
      <c r="LQ73" s="506" t="s">
        <v>431</v>
      </c>
      <c r="LR73" s="962" t="s">
        <v>430</v>
      </c>
      <c r="LS73" s="963"/>
      <c r="LT73" s="963"/>
      <c r="LU73" s="963"/>
      <c r="LV73" s="506" t="s">
        <v>431</v>
      </c>
      <c r="LW73" s="962" t="s">
        <v>430</v>
      </c>
      <c r="LX73" s="963"/>
      <c r="LY73" s="963"/>
      <c r="LZ73" s="963"/>
      <c r="MA73" s="506" t="s">
        <v>431</v>
      </c>
      <c r="MB73" s="962" t="s">
        <v>430</v>
      </c>
      <c r="MC73" s="963"/>
      <c r="MD73" s="963"/>
      <c r="ME73" s="963"/>
      <c r="MF73" s="506" t="s">
        <v>431</v>
      </c>
      <c r="MG73" s="962" t="s">
        <v>430</v>
      </c>
      <c r="MH73" s="963"/>
      <c r="MI73" s="963"/>
      <c r="MJ73" s="963"/>
      <c r="MK73" s="506" t="s">
        <v>431</v>
      </c>
      <c r="ML73" s="962" t="s">
        <v>430</v>
      </c>
      <c r="MM73" s="963"/>
      <c r="MN73" s="963"/>
      <c r="MO73" s="963"/>
      <c r="MP73" s="506" t="s">
        <v>431</v>
      </c>
      <c r="MQ73" s="962" t="s">
        <v>430</v>
      </c>
      <c r="MR73" s="963"/>
      <c r="MS73" s="963"/>
      <c r="MT73" s="963"/>
      <c r="MU73" s="506" t="s">
        <v>431</v>
      </c>
      <c r="MV73" s="962" t="s">
        <v>430</v>
      </c>
      <c r="MW73" s="963"/>
      <c r="MX73" s="963"/>
      <c r="MY73" s="963"/>
      <c r="MZ73" s="506" t="s">
        <v>431</v>
      </c>
      <c r="NA73" s="962" t="s">
        <v>430</v>
      </c>
      <c r="NB73" s="963"/>
      <c r="NC73" s="963"/>
      <c r="ND73" s="963"/>
      <c r="NE73" s="506" t="s">
        <v>431</v>
      </c>
      <c r="NF73" s="962" t="s">
        <v>430</v>
      </c>
      <c r="NG73" s="963"/>
      <c r="NH73" s="963"/>
      <c r="NI73" s="963"/>
      <c r="NJ73" s="506" t="s">
        <v>431</v>
      </c>
      <c r="NK73" s="962" t="s">
        <v>430</v>
      </c>
      <c r="NL73" s="963"/>
      <c r="NM73" s="963"/>
      <c r="NN73" s="963"/>
      <c r="NO73" s="506" t="s">
        <v>431</v>
      </c>
      <c r="NP73" s="962" t="s">
        <v>430</v>
      </c>
      <c r="NQ73" s="963"/>
      <c r="NR73" s="963"/>
      <c r="NS73" s="963"/>
      <c r="NT73" s="506" t="s">
        <v>431</v>
      </c>
      <c r="NU73" s="962" t="s">
        <v>430</v>
      </c>
      <c r="NV73" s="963"/>
      <c r="NW73" s="963"/>
      <c r="NX73" s="963"/>
      <c r="NY73" s="506" t="s">
        <v>431</v>
      </c>
      <c r="NZ73" s="962" t="s">
        <v>430</v>
      </c>
      <c r="OA73" s="963"/>
      <c r="OB73" s="963"/>
      <c r="OC73" s="963"/>
      <c r="OD73" s="506" t="s">
        <v>431</v>
      </c>
      <c r="OE73" s="962" t="s">
        <v>430</v>
      </c>
      <c r="OF73" s="963"/>
      <c r="OG73" s="963"/>
      <c r="OH73" s="963"/>
      <c r="OI73" s="506" t="s">
        <v>431</v>
      </c>
      <c r="OJ73" s="962" t="s">
        <v>430</v>
      </c>
      <c r="OK73" s="963"/>
      <c r="OL73" s="963"/>
      <c r="OM73" s="963"/>
      <c r="ON73" s="506" t="s">
        <v>431</v>
      </c>
      <c r="OO73" s="962" t="s">
        <v>430</v>
      </c>
      <c r="OP73" s="963"/>
      <c r="OQ73" s="963"/>
      <c r="OR73" s="963"/>
      <c r="OS73" s="506" t="s">
        <v>431</v>
      </c>
      <c r="OT73" s="962" t="s">
        <v>430</v>
      </c>
      <c r="OU73" s="963"/>
      <c r="OV73" s="963"/>
      <c r="OW73" s="963"/>
      <c r="OX73" s="506" t="s">
        <v>431</v>
      </c>
      <c r="OY73" s="962" t="s">
        <v>430</v>
      </c>
      <c r="OZ73" s="963"/>
      <c r="PA73" s="963"/>
      <c r="PB73" s="963"/>
      <c r="PC73" s="506" t="s">
        <v>431</v>
      </c>
      <c r="PD73" s="962" t="s">
        <v>430</v>
      </c>
      <c r="PE73" s="963"/>
      <c r="PF73" s="963"/>
      <c r="PG73" s="963"/>
      <c r="PH73" s="506" t="s">
        <v>431</v>
      </c>
      <c r="PI73" s="962" t="s">
        <v>430</v>
      </c>
      <c r="PJ73" s="963"/>
      <c r="PK73" s="963"/>
      <c r="PL73" s="963"/>
      <c r="PM73" s="506" t="s">
        <v>431</v>
      </c>
      <c r="PN73" s="962" t="s">
        <v>430</v>
      </c>
      <c r="PO73" s="963"/>
      <c r="PP73" s="963"/>
      <c r="PQ73" s="963"/>
      <c r="PR73" s="506" t="s">
        <v>431</v>
      </c>
      <c r="PS73" s="962" t="s">
        <v>430</v>
      </c>
      <c r="PT73" s="963"/>
      <c r="PU73" s="963"/>
      <c r="PV73" s="963"/>
      <c r="PW73" s="506" t="s">
        <v>431</v>
      </c>
      <c r="PX73" s="962" t="s">
        <v>430</v>
      </c>
      <c r="PY73" s="963"/>
      <c r="PZ73" s="963"/>
      <c r="QA73" s="963"/>
      <c r="QB73" s="506" t="s">
        <v>431</v>
      </c>
      <c r="QC73" s="962" t="s">
        <v>430</v>
      </c>
      <c r="QD73" s="963"/>
      <c r="QE73" s="963"/>
      <c r="QF73" s="963"/>
      <c r="QG73" s="506" t="s">
        <v>431</v>
      </c>
      <c r="QH73" s="962" t="s">
        <v>430</v>
      </c>
      <c r="QI73" s="963"/>
      <c r="QJ73" s="963"/>
      <c r="QK73" s="963"/>
      <c r="QL73" s="506" t="s">
        <v>431</v>
      </c>
      <c r="QM73" s="501"/>
    </row>
    <row r="74" spans="1:455" s="456" customFormat="1" ht="57.75" customHeight="1">
      <c r="A74" s="971" t="s">
        <v>787</v>
      </c>
      <c r="B74" s="972" t="s">
        <v>434</v>
      </c>
      <c r="C74" s="972" t="s">
        <v>434</v>
      </c>
      <c r="D74" s="973" t="s">
        <v>434</v>
      </c>
      <c r="E74" s="962" t="s">
        <v>430</v>
      </c>
      <c r="F74" s="963"/>
      <c r="G74" s="963"/>
      <c r="H74" s="963"/>
      <c r="I74" s="506" t="s">
        <v>431</v>
      </c>
      <c r="J74" s="962" t="s">
        <v>430</v>
      </c>
      <c r="K74" s="963"/>
      <c r="L74" s="963"/>
      <c r="M74" s="963"/>
      <c r="N74" s="506" t="s">
        <v>431</v>
      </c>
      <c r="O74" s="962" t="s">
        <v>430</v>
      </c>
      <c r="P74" s="963"/>
      <c r="Q74" s="963"/>
      <c r="R74" s="963"/>
      <c r="S74" s="506" t="s">
        <v>431</v>
      </c>
      <c r="T74" s="962" t="s">
        <v>430</v>
      </c>
      <c r="U74" s="963"/>
      <c r="V74" s="963"/>
      <c r="W74" s="963"/>
      <c r="X74" s="506" t="s">
        <v>431</v>
      </c>
      <c r="Y74" s="962" t="s">
        <v>430</v>
      </c>
      <c r="Z74" s="963"/>
      <c r="AA74" s="963"/>
      <c r="AB74" s="963"/>
      <c r="AC74" s="506" t="s">
        <v>431</v>
      </c>
      <c r="AD74" s="962" t="s">
        <v>430</v>
      </c>
      <c r="AE74" s="963"/>
      <c r="AF74" s="963"/>
      <c r="AG74" s="963"/>
      <c r="AH74" s="506" t="s">
        <v>431</v>
      </c>
      <c r="AI74" s="962" t="s">
        <v>430</v>
      </c>
      <c r="AJ74" s="963"/>
      <c r="AK74" s="963"/>
      <c r="AL74" s="963"/>
      <c r="AM74" s="506" t="s">
        <v>431</v>
      </c>
      <c r="AN74" s="962" t="s">
        <v>430</v>
      </c>
      <c r="AO74" s="963"/>
      <c r="AP74" s="963"/>
      <c r="AQ74" s="963"/>
      <c r="AR74" s="506" t="s">
        <v>431</v>
      </c>
      <c r="AS74" s="962" t="s">
        <v>430</v>
      </c>
      <c r="AT74" s="963"/>
      <c r="AU74" s="963"/>
      <c r="AV74" s="963"/>
      <c r="AW74" s="506" t="s">
        <v>431</v>
      </c>
      <c r="AX74" s="962" t="s">
        <v>430</v>
      </c>
      <c r="AY74" s="963"/>
      <c r="AZ74" s="963"/>
      <c r="BA74" s="963"/>
      <c r="BB74" s="506" t="s">
        <v>431</v>
      </c>
      <c r="BC74" s="962" t="s">
        <v>430</v>
      </c>
      <c r="BD74" s="963"/>
      <c r="BE74" s="963"/>
      <c r="BF74" s="963"/>
      <c r="BG74" s="506" t="s">
        <v>431</v>
      </c>
      <c r="BH74" s="962" t="s">
        <v>430</v>
      </c>
      <c r="BI74" s="963"/>
      <c r="BJ74" s="963"/>
      <c r="BK74" s="963"/>
      <c r="BL74" s="506" t="s">
        <v>431</v>
      </c>
      <c r="BM74" s="962" t="s">
        <v>430</v>
      </c>
      <c r="BN74" s="963"/>
      <c r="BO74" s="963"/>
      <c r="BP74" s="963"/>
      <c r="BQ74" s="506" t="s">
        <v>431</v>
      </c>
      <c r="BR74" s="962" t="s">
        <v>430</v>
      </c>
      <c r="BS74" s="963"/>
      <c r="BT74" s="963"/>
      <c r="BU74" s="963"/>
      <c r="BV74" s="506" t="s">
        <v>431</v>
      </c>
      <c r="BW74" s="962" t="s">
        <v>430</v>
      </c>
      <c r="BX74" s="963"/>
      <c r="BY74" s="963"/>
      <c r="BZ74" s="963"/>
      <c r="CA74" s="506" t="s">
        <v>431</v>
      </c>
      <c r="CB74" s="962" t="s">
        <v>430</v>
      </c>
      <c r="CC74" s="963"/>
      <c r="CD74" s="963"/>
      <c r="CE74" s="963"/>
      <c r="CF74" s="506" t="s">
        <v>431</v>
      </c>
      <c r="CG74" s="962" t="s">
        <v>430</v>
      </c>
      <c r="CH74" s="963"/>
      <c r="CI74" s="963"/>
      <c r="CJ74" s="963"/>
      <c r="CK74" s="506" t="s">
        <v>431</v>
      </c>
      <c r="CL74" s="962" t="s">
        <v>430</v>
      </c>
      <c r="CM74" s="963"/>
      <c r="CN74" s="963"/>
      <c r="CO74" s="963"/>
      <c r="CP74" s="506" t="s">
        <v>431</v>
      </c>
      <c r="CQ74" s="962" t="s">
        <v>430</v>
      </c>
      <c r="CR74" s="963"/>
      <c r="CS74" s="963"/>
      <c r="CT74" s="963"/>
      <c r="CU74" s="506" t="s">
        <v>431</v>
      </c>
      <c r="CV74" s="962" t="s">
        <v>430</v>
      </c>
      <c r="CW74" s="963"/>
      <c r="CX74" s="963"/>
      <c r="CY74" s="963"/>
      <c r="CZ74" s="506" t="s">
        <v>431</v>
      </c>
      <c r="DA74" s="962" t="s">
        <v>430</v>
      </c>
      <c r="DB74" s="963"/>
      <c r="DC74" s="963"/>
      <c r="DD74" s="963"/>
      <c r="DE74" s="506" t="s">
        <v>431</v>
      </c>
      <c r="DF74" s="962" t="s">
        <v>430</v>
      </c>
      <c r="DG74" s="963"/>
      <c r="DH74" s="963"/>
      <c r="DI74" s="963"/>
      <c r="DJ74" s="506" t="s">
        <v>431</v>
      </c>
      <c r="DK74" s="962" t="s">
        <v>430</v>
      </c>
      <c r="DL74" s="963"/>
      <c r="DM74" s="963"/>
      <c r="DN74" s="963"/>
      <c r="DO74" s="506" t="s">
        <v>431</v>
      </c>
      <c r="DP74" s="962" t="s">
        <v>430</v>
      </c>
      <c r="DQ74" s="963"/>
      <c r="DR74" s="963"/>
      <c r="DS74" s="963"/>
      <c r="DT74" s="506" t="s">
        <v>431</v>
      </c>
      <c r="DU74" s="962" t="s">
        <v>430</v>
      </c>
      <c r="DV74" s="963"/>
      <c r="DW74" s="963"/>
      <c r="DX74" s="963"/>
      <c r="DY74" s="506" t="s">
        <v>431</v>
      </c>
      <c r="DZ74" s="962" t="s">
        <v>430</v>
      </c>
      <c r="EA74" s="963"/>
      <c r="EB74" s="963"/>
      <c r="EC74" s="963"/>
      <c r="ED74" s="506" t="s">
        <v>431</v>
      </c>
      <c r="EE74" s="962" t="s">
        <v>430</v>
      </c>
      <c r="EF74" s="963"/>
      <c r="EG74" s="963"/>
      <c r="EH74" s="963"/>
      <c r="EI74" s="506" t="s">
        <v>431</v>
      </c>
      <c r="EJ74" s="962" t="s">
        <v>430</v>
      </c>
      <c r="EK74" s="963"/>
      <c r="EL74" s="963"/>
      <c r="EM74" s="963"/>
      <c r="EN74" s="506" t="s">
        <v>431</v>
      </c>
      <c r="EO74" s="962" t="s">
        <v>430</v>
      </c>
      <c r="EP74" s="963"/>
      <c r="EQ74" s="963"/>
      <c r="ER74" s="963"/>
      <c r="ES74" s="506" t="s">
        <v>431</v>
      </c>
      <c r="ET74" s="962" t="s">
        <v>430</v>
      </c>
      <c r="EU74" s="963"/>
      <c r="EV74" s="963"/>
      <c r="EW74" s="963"/>
      <c r="EX74" s="506" t="s">
        <v>431</v>
      </c>
      <c r="EY74" s="962" t="s">
        <v>430</v>
      </c>
      <c r="EZ74" s="963"/>
      <c r="FA74" s="963"/>
      <c r="FB74" s="963"/>
      <c r="FC74" s="506" t="s">
        <v>431</v>
      </c>
      <c r="FD74" s="962" t="s">
        <v>430</v>
      </c>
      <c r="FE74" s="963"/>
      <c r="FF74" s="963"/>
      <c r="FG74" s="963"/>
      <c r="FH74" s="506" t="s">
        <v>431</v>
      </c>
      <c r="FI74" s="962" t="s">
        <v>430</v>
      </c>
      <c r="FJ74" s="963"/>
      <c r="FK74" s="963"/>
      <c r="FL74" s="963"/>
      <c r="FM74" s="506" t="s">
        <v>431</v>
      </c>
      <c r="FN74" s="962" t="s">
        <v>430</v>
      </c>
      <c r="FO74" s="963"/>
      <c r="FP74" s="963"/>
      <c r="FQ74" s="963"/>
      <c r="FR74" s="506" t="s">
        <v>431</v>
      </c>
      <c r="FS74" s="962" t="s">
        <v>430</v>
      </c>
      <c r="FT74" s="963"/>
      <c r="FU74" s="963"/>
      <c r="FV74" s="963"/>
      <c r="FW74" s="506" t="s">
        <v>431</v>
      </c>
      <c r="FX74" s="962" t="s">
        <v>430</v>
      </c>
      <c r="FY74" s="963"/>
      <c r="FZ74" s="963"/>
      <c r="GA74" s="963"/>
      <c r="GB74" s="506" t="s">
        <v>431</v>
      </c>
      <c r="GC74" s="962" t="s">
        <v>430</v>
      </c>
      <c r="GD74" s="963"/>
      <c r="GE74" s="963"/>
      <c r="GF74" s="963"/>
      <c r="GG74" s="506" t="s">
        <v>431</v>
      </c>
      <c r="GH74" s="962" t="s">
        <v>430</v>
      </c>
      <c r="GI74" s="963"/>
      <c r="GJ74" s="963"/>
      <c r="GK74" s="963"/>
      <c r="GL74" s="506" t="s">
        <v>431</v>
      </c>
      <c r="GM74" s="962" t="s">
        <v>430</v>
      </c>
      <c r="GN74" s="963"/>
      <c r="GO74" s="963"/>
      <c r="GP74" s="963"/>
      <c r="GQ74" s="506" t="s">
        <v>431</v>
      </c>
      <c r="GR74" s="962" t="s">
        <v>430</v>
      </c>
      <c r="GS74" s="963"/>
      <c r="GT74" s="963"/>
      <c r="GU74" s="963"/>
      <c r="GV74" s="506" t="s">
        <v>431</v>
      </c>
      <c r="GW74" s="962" t="s">
        <v>430</v>
      </c>
      <c r="GX74" s="963"/>
      <c r="GY74" s="963"/>
      <c r="GZ74" s="963"/>
      <c r="HA74" s="506" t="s">
        <v>431</v>
      </c>
      <c r="HB74" s="962" t="s">
        <v>430</v>
      </c>
      <c r="HC74" s="963"/>
      <c r="HD74" s="963"/>
      <c r="HE74" s="963"/>
      <c r="HF74" s="506" t="s">
        <v>431</v>
      </c>
      <c r="HG74" s="962" t="s">
        <v>430</v>
      </c>
      <c r="HH74" s="963"/>
      <c r="HI74" s="963"/>
      <c r="HJ74" s="963"/>
      <c r="HK74" s="506" t="s">
        <v>431</v>
      </c>
      <c r="HL74" s="962" t="s">
        <v>430</v>
      </c>
      <c r="HM74" s="963"/>
      <c r="HN74" s="963"/>
      <c r="HO74" s="963"/>
      <c r="HP74" s="506" t="s">
        <v>431</v>
      </c>
      <c r="HQ74" s="962" t="s">
        <v>430</v>
      </c>
      <c r="HR74" s="963"/>
      <c r="HS74" s="963"/>
      <c r="HT74" s="963"/>
      <c r="HU74" s="506" t="s">
        <v>431</v>
      </c>
      <c r="HV74" s="962" t="s">
        <v>430</v>
      </c>
      <c r="HW74" s="963"/>
      <c r="HX74" s="963"/>
      <c r="HY74" s="963"/>
      <c r="HZ74" s="506" t="s">
        <v>431</v>
      </c>
      <c r="IA74" s="962" t="s">
        <v>430</v>
      </c>
      <c r="IB74" s="963"/>
      <c r="IC74" s="963"/>
      <c r="ID74" s="963"/>
      <c r="IE74" s="506" t="s">
        <v>431</v>
      </c>
      <c r="IF74" s="962" t="s">
        <v>430</v>
      </c>
      <c r="IG74" s="963"/>
      <c r="IH74" s="963"/>
      <c r="II74" s="963"/>
      <c r="IJ74" s="506" t="s">
        <v>431</v>
      </c>
      <c r="IK74" s="962" t="s">
        <v>430</v>
      </c>
      <c r="IL74" s="963"/>
      <c r="IM74" s="963"/>
      <c r="IN74" s="963"/>
      <c r="IO74" s="506" t="s">
        <v>431</v>
      </c>
      <c r="IP74" s="962" t="s">
        <v>430</v>
      </c>
      <c r="IQ74" s="963"/>
      <c r="IR74" s="963"/>
      <c r="IS74" s="963"/>
      <c r="IT74" s="506" t="s">
        <v>431</v>
      </c>
      <c r="IU74" s="962" t="s">
        <v>430</v>
      </c>
      <c r="IV74" s="963"/>
      <c r="IW74" s="963"/>
      <c r="IX74" s="963"/>
      <c r="IY74" s="506" t="s">
        <v>431</v>
      </c>
      <c r="IZ74" s="962" t="s">
        <v>430</v>
      </c>
      <c r="JA74" s="963"/>
      <c r="JB74" s="963"/>
      <c r="JC74" s="963"/>
      <c r="JD74" s="506" t="s">
        <v>431</v>
      </c>
      <c r="JE74" s="962" t="s">
        <v>430</v>
      </c>
      <c r="JF74" s="963"/>
      <c r="JG74" s="963"/>
      <c r="JH74" s="963"/>
      <c r="JI74" s="506" t="s">
        <v>431</v>
      </c>
      <c r="JJ74" s="962" t="s">
        <v>430</v>
      </c>
      <c r="JK74" s="963"/>
      <c r="JL74" s="963"/>
      <c r="JM74" s="963"/>
      <c r="JN74" s="506" t="s">
        <v>431</v>
      </c>
      <c r="JO74" s="962" t="s">
        <v>430</v>
      </c>
      <c r="JP74" s="963"/>
      <c r="JQ74" s="963"/>
      <c r="JR74" s="963"/>
      <c r="JS74" s="506" t="s">
        <v>431</v>
      </c>
      <c r="JT74" s="962" t="s">
        <v>430</v>
      </c>
      <c r="JU74" s="963"/>
      <c r="JV74" s="963"/>
      <c r="JW74" s="963"/>
      <c r="JX74" s="506" t="s">
        <v>431</v>
      </c>
      <c r="JY74" s="962" t="s">
        <v>430</v>
      </c>
      <c r="JZ74" s="963"/>
      <c r="KA74" s="963"/>
      <c r="KB74" s="963"/>
      <c r="KC74" s="506" t="s">
        <v>431</v>
      </c>
      <c r="KD74" s="962" t="s">
        <v>430</v>
      </c>
      <c r="KE74" s="963"/>
      <c r="KF74" s="963"/>
      <c r="KG74" s="963"/>
      <c r="KH74" s="506" t="s">
        <v>431</v>
      </c>
      <c r="KI74" s="962" t="s">
        <v>430</v>
      </c>
      <c r="KJ74" s="963"/>
      <c r="KK74" s="963"/>
      <c r="KL74" s="963"/>
      <c r="KM74" s="506" t="s">
        <v>431</v>
      </c>
      <c r="KN74" s="962" t="s">
        <v>430</v>
      </c>
      <c r="KO74" s="963"/>
      <c r="KP74" s="963"/>
      <c r="KQ74" s="963"/>
      <c r="KR74" s="506" t="s">
        <v>431</v>
      </c>
      <c r="KS74" s="962" t="s">
        <v>430</v>
      </c>
      <c r="KT74" s="963"/>
      <c r="KU74" s="963"/>
      <c r="KV74" s="963"/>
      <c r="KW74" s="506" t="s">
        <v>431</v>
      </c>
      <c r="KX74" s="962" t="s">
        <v>430</v>
      </c>
      <c r="KY74" s="963"/>
      <c r="KZ74" s="963"/>
      <c r="LA74" s="963"/>
      <c r="LB74" s="506" t="s">
        <v>431</v>
      </c>
      <c r="LC74" s="962" t="s">
        <v>430</v>
      </c>
      <c r="LD74" s="963"/>
      <c r="LE74" s="963"/>
      <c r="LF74" s="963"/>
      <c r="LG74" s="506" t="s">
        <v>431</v>
      </c>
      <c r="LH74" s="962" t="s">
        <v>430</v>
      </c>
      <c r="LI74" s="963"/>
      <c r="LJ74" s="963"/>
      <c r="LK74" s="963"/>
      <c r="LL74" s="506" t="s">
        <v>431</v>
      </c>
      <c r="LM74" s="962" t="s">
        <v>430</v>
      </c>
      <c r="LN74" s="963"/>
      <c r="LO74" s="963"/>
      <c r="LP74" s="963"/>
      <c r="LQ74" s="506" t="s">
        <v>431</v>
      </c>
      <c r="LR74" s="962" t="s">
        <v>430</v>
      </c>
      <c r="LS74" s="963"/>
      <c r="LT74" s="963"/>
      <c r="LU74" s="963"/>
      <c r="LV74" s="506" t="s">
        <v>431</v>
      </c>
      <c r="LW74" s="962" t="s">
        <v>430</v>
      </c>
      <c r="LX74" s="963"/>
      <c r="LY74" s="963"/>
      <c r="LZ74" s="963"/>
      <c r="MA74" s="506" t="s">
        <v>431</v>
      </c>
      <c r="MB74" s="962" t="s">
        <v>430</v>
      </c>
      <c r="MC74" s="963"/>
      <c r="MD74" s="963"/>
      <c r="ME74" s="963"/>
      <c r="MF74" s="506" t="s">
        <v>431</v>
      </c>
      <c r="MG74" s="962" t="s">
        <v>430</v>
      </c>
      <c r="MH74" s="963"/>
      <c r="MI74" s="963"/>
      <c r="MJ74" s="963"/>
      <c r="MK74" s="506" t="s">
        <v>431</v>
      </c>
      <c r="ML74" s="962" t="s">
        <v>430</v>
      </c>
      <c r="MM74" s="963"/>
      <c r="MN74" s="963"/>
      <c r="MO74" s="963"/>
      <c r="MP74" s="506" t="s">
        <v>431</v>
      </c>
      <c r="MQ74" s="962" t="s">
        <v>430</v>
      </c>
      <c r="MR74" s="963"/>
      <c r="MS74" s="963"/>
      <c r="MT74" s="963"/>
      <c r="MU74" s="506" t="s">
        <v>431</v>
      </c>
      <c r="MV74" s="962" t="s">
        <v>430</v>
      </c>
      <c r="MW74" s="963"/>
      <c r="MX74" s="963"/>
      <c r="MY74" s="963"/>
      <c r="MZ74" s="506" t="s">
        <v>431</v>
      </c>
      <c r="NA74" s="962" t="s">
        <v>430</v>
      </c>
      <c r="NB74" s="963"/>
      <c r="NC74" s="963"/>
      <c r="ND74" s="963"/>
      <c r="NE74" s="506" t="s">
        <v>431</v>
      </c>
      <c r="NF74" s="962" t="s">
        <v>430</v>
      </c>
      <c r="NG74" s="963"/>
      <c r="NH74" s="963"/>
      <c r="NI74" s="963"/>
      <c r="NJ74" s="506" t="s">
        <v>431</v>
      </c>
      <c r="NK74" s="962" t="s">
        <v>430</v>
      </c>
      <c r="NL74" s="963"/>
      <c r="NM74" s="963"/>
      <c r="NN74" s="963"/>
      <c r="NO74" s="506" t="s">
        <v>431</v>
      </c>
      <c r="NP74" s="962" t="s">
        <v>430</v>
      </c>
      <c r="NQ74" s="963"/>
      <c r="NR74" s="963"/>
      <c r="NS74" s="963"/>
      <c r="NT74" s="506" t="s">
        <v>431</v>
      </c>
      <c r="NU74" s="962" t="s">
        <v>430</v>
      </c>
      <c r="NV74" s="963"/>
      <c r="NW74" s="963"/>
      <c r="NX74" s="963"/>
      <c r="NY74" s="506" t="s">
        <v>431</v>
      </c>
      <c r="NZ74" s="962" t="s">
        <v>430</v>
      </c>
      <c r="OA74" s="963"/>
      <c r="OB74" s="963"/>
      <c r="OC74" s="963"/>
      <c r="OD74" s="506" t="s">
        <v>431</v>
      </c>
      <c r="OE74" s="962" t="s">
        <v>430</v>
      </c>
      <c r="OF74" s="963"/>
      <c r="OG74" s="963"/>
      <c r="OH74" s="963"/>
      <c r="OI74" s="506" t="s">
        <v>431</v>
      </c>
      <c r="OJ74" s="962" t="s">
        <v>430</v>
      </c>
      <c r="OK74" s="963"/>
      <c r="OL74" s="963"/>
      <c r="OM74" s="963"/>
      <c r="ON74" s="506" t="s">
        <v>431</v>
      </c>
      <c r="OO74" s="962" t="s">
        <v>430</v>
      </c>
      <c r="OP74" s="963"/>
      <c r="OQ74" s="963"/>
      <c r="OR74" s="963"/>
      <c r="OS74" s="506" t="s">
        <v>431</v>
      </c>
      <c r="OT74" s="962" t="s">
        <v>430</v>
      </c>
      <c r="OU74" s="963"/>
      <c r="OV74" s="963"/>
      <c r="OW74" s="963"/>
      <c r="OX74" s="506" t="s">
        <v>431</v>
      </c>
      <c r="OY74" s="962" t="s">
        <v>430</v>
      </c>
      <c r="OZ74" s="963"/>
      <c r="PA74" s="963"/>
      <c r="PB74" s="963"/>
      <c r="PC74" s="506" t="s">
        <v>431</v>
      </c>
      <c r="PD74" s="962" t="s">
        <v>430</v>
      </c>
      <c r="PE74" s="963"/>
      <c r="PF74" s="963"/>
      <c r="PG74" s="963"/>
      <c r="PH74" s="506" t="s">
        <v>431</v>
      </c>
      <c r="PI74" s="962" t="s">
        <v>430</v>
      </c>
      <c r="PJ74" s="963"/>
      <c r="PK74" s="963"/>
      <c r="PL74" s="963"/>
      <c r="PM74" s="506" t="s">
        <v>431</v>
      </c>
      <c r="PN74" s="962" t="s">
        <v>430</v>
      </c>
      <c r="PO74" s="963"/>
      <c r="PP74" s="963"/>
      <c r="PQ74" s="963"/>
      <c r="PR74" s="506" t="s">
        <v>431</v>
      </c>
      <c r="PS74" s="962" t="s">
        <v>430</v>
      </c>
      <c r="PT74" s="963"/>
      <c r="PU74" s="963"/>
      <c r="PV74" s="963"/>
      <c r="PW74" s="506" t="s">
        <v>431</v>
      </c>
      <c r="PX74" s="962" t="s">
        <v>430</v>
      </c>
      <c r="PY74" s="963"/>
      <c r="PZ74" s="963"/>
      <c r="QA74" s="963"/>
      <c r="QB74" s="506" t="s">
        <v>431</v>
      </c>
      <c r="QC74" s="962" t="s">
        <v>430</v>
      </c>
      <c r="QD74" s="963"/>
      <c r="QE74" s="963"/>
      <c r="QF74" s="963"/>
      <c r="QG74" s="506" t="s">
        <v>431</v>
      </c>
      <c r="QH74" s="962" t="s">
        <v>430</v>
      </c>
      <c r="QI74" s="963"/>
      <c r="QJ74" s="963"/>
      <c r="QK74" s="963"/>
      <c r="QL74" s="506" t="s">
        <v>431</v>
      </c>
      <c r="QM74" s="501"/>
    </row>
    <row r="75" spans="1:455" s="456" customFormat="1" ht="36.75" customHeight="1">
      <c r="A75" s="971" t="s">
        <v>758</v>
      </c>
      <c r="B75" s="972" t="s">
        <v>434</v>
      </c>
      <c r="C75" s="972" t="s">
        <v>434</v>
      </c>
      <c r="D75" s="973" t="s">
        <v>434</v>
      </c>
      <c r="E75" s="962" t="s">
        <v>430</v>
      </c>
      <c r="F75" s="963"/>
      <c r="G75" s="963"/>
      <c r="H75" s="963"/>
      <c r="I75" s="506" t="s">
        <v>431</v>
      </c>
      <c r="J75" s="962" t="s">
        <v>430</v>
      </c>
      <c r="K75" s="963"/>
      <c r="L75" s="963"/>
      <c r="M75" s="963"/>
      <c r="N75" s="506" t="s">
        <v>431</v>
      </c>
      <c r="O75" s="962" t="s">
        <v>430</v>
      </c>
      <c r="P75" s="963"/>
      <c r="Q75" s="963"/>
      <c r="R75" s="963"/>
      <c r="S75" s="506" t="s">
        <v>431</v>
      </c>
      <c r="T75" s="962" t="s">
        <v>430</v>
      </c>
      <c r="U75" s="963"/>
      <c r="V75" s="963"/>
      <c r="W75" s="963"/>
      <c r="X75" s="506" t="s">
        <v>431</v>
      </c>
      <c r="Y75" s="962" t="s">
        <v>430</v>
      </c>
      <c r="Z75" s="963"/>
      <c r="AA75" s="963"/>
      <c r="AB75" s="963"/>
      <c r="AC75" s="506" t="s">
        <v>431</v>
      </c>
      <c r="AD75" s="962" t="s">
        <v>430</v>
      </c>
      <c r="AE75" s="963"/>
      <c r="AF75" s="963"/>
      <c r="AG75" s="963"/>
      <c r="AH75" s="506" t="s">
        <v>431</v>
      </c>
      <c r="AI75" s="962" t="s">
        <v>430</v>
      </c>
      <c r="AJ75" s="963"/>
      <c r="AK75" s="963"/>
      <c r="AL75" s="963"/>
      <c r="AM75" s="506" t="s">
        <v>431</v>
      </c>
      <c r="AN75" s="962" t="s">
        <v>430</v>
      </c>
      <c r="AO75" s="963"/>
      <c r="AP75" s="963"/>
      <c r="AQ75" s="963"/>
      <c r="AR75" s="506" t="s">
        <v>431</v>
      </c>
      <c r="AS75" s="962" t="s">
        <v>430</v>
      </c>
      <c r="AT75" s="963"/>
      <c r="AU75" s="963"/>
      <c r="AV75" s="963"/>
      <c r="AW75" s="506" t="s">
        <v>431</v>
      </c>
      <c r="AX75" s="962" t="s">
        <v>430</v>
      </c>
      <c r="AY75" s="963"/>
      <c r="AZ75" s="963"/>
      <c r="BA75" s="963"/>
      <c r="BB75" s="506" t="s">
        <v>431</v>
      </c>
      <c r="BC75" s="962" t="s">
        <v>430</v>
      </c>
      <c r="BD75" s="963"/>
      <c r="BE75" s="963"/>
      <c r="BF75" s="963"/>
      <c r="BG75" s="506" t="s">
        <v>431</v>
      </c>
      <c r="BH75" s="962" t="s">
        <v>430</v>
      </c>
      <c r="BI75" s="963"/>
      <c r="BJ75" s="963"/>
      <c r="BK75" s="963"/>
      <c r="BL75" s="506" t="s">
        <v>431</v>
      </c>
      <c r="BM75" s="962" t="s">
        <v>430</v>
      </c>
      <c r="BN75" s="963"/>
      <c r="BO75" s="963"/>
      <c r="BP75" s="963"/>
      <c r="BQ75" s="506" t="s">
        <v>431</v>
      </c>
      <c r="BR75" s="962" t="s">
        <v>430</v>
      </c>
      <c r="BS75" s="963"/>
      <c r="BT75" s="963"/>
      <c r="BU75" s="963"/>
      <c r="BV75" s="506" t="s">
        <v>431</v>
      </c>
      <c r="BW75" s="962" t="s">
        <v>430</v>
      </c>
      <c r="BX75" s="963"/>
      <c r="BY75" s="963"/>
      <c r="BZ75" s="963"/>
      <c r="CA75" s="506" t="s">
        <v>431</v>
      </c>
      <c r="CB75" s="962" t="s">
        <v>430</v>
      </c>
      <c r="CC75" s="963"/>
      <c r="CD75" s="963"/>
      <c r="CE75" s="963"/>
      <c r="CF75" s="506" t="s">
        <v>431</v>
      </c>
      <c r="CG75" s="962" t="s">
        <v>430</v>
      </c>
      <c r="CH75" s="963"/>
      <c r="CI75" s="963"/>
      <c r="CJ75" s="963"/>
      <c r="CK75" s="506" t="s">
        <v>431</v>
      </c>
      <c r="CL75" s="962" t="s">
        <v>430</v>
      </c>
      <c r="CM75" s="963"/>
      <c r="CN75" s="963"/>
      <c r="CO75" s="963"/>
      <c r="CP75" s="506" t="s">
        <v>431</v>
      </c>
      <c r="CQ75" s="962" t="s">
        <v>430</v>
      </c>
      <c r="CR75" s="963"/>
      <c r="CS75" s="963"/>
      <c r="CT75" s="963"/>
      <c r="CU75" s="506" t="s">
        <v>431</v>
      </c>
      <c r="CV75" s="962" t="s">
        <v>430</v>
      </c>
      <c r="CW75" s="963"/>
      <c r="CX75" s="963"/>
      <c r="CY75" s="963"/>
      <c r="CZ75" s="506" t="s">
        <v>431</v>
      </c>
      <c r="DA75" s="962" t="s">
        <v>430</v>
      </c>
      <c r="DB75" s="963"/>
      <c r="DC75" s="963"/>
      <c r="DD75" s="963"/>
      <c r="DE75" s="506" t="s">
        <v>431</v>
      </c>
      <c r="DF75" s="962" t="s">
        <v>430</v>
      </c>
      <c r="DG75" s="963"/>
      <c r="DH75" s="963"/>
      <c r="DI75" s="963"/>
      <c r="DJ75" s="506" t="s">
        <v>431</v>
      </c>
      <c r="DK75" s="962" t="s">
        <v>430</v>
      </c>
      <c r="DL75" s="963"/>
      <c r="DM75" s="963"/>
      <c r="DN75" s="963"/>
      <c r="DO75" s="506" t="s">
        <v>431</v>
      </c>
      <c r="DP75" s="962" t="s">
        <v>430</v>
      </c>
      <c r="DQ75" s="963"/>
      <c r="DR75" s="963"/>
      <c r="DS75" s="963"/>
      <c r="DT75" s="506" t="s">
        <v>431</v>
      </c>
      <c r="DU75" s="962" t="s">
        <v>430</v>
      </c>
      <c r="DV75" s="963"/>
      <c r="DW75" s="963"/>
      <c r="DX75" s="963"/>
      <c r="DY75" s="506" t="s">
        <v>431</v>
      </c>
      <c r="DZ75" s="962" t="s">
        <v>430</v>
      </c>
      <c r="EA75" s="963"/>
      <c r="EB75" s="963"/>
      <c r="EC75" s="963"/>
      <c r="ED75" s="506" t="s">
        <v>431</v>
      </c>
      <c r="EE75" s="962" t="s">
        <v>430</v>
      </c>
      <c r="EF75" s="963"/>
      <c r="EG75" s="963"/>
      <c r="EH75" s="963"/>
      <c r="EI75" s="506" t="s">
        <v>431</v>
      </c>
      <c r="EJ75" s="962" t="s">
        <v>430</v>
      </c>
      <c r="EK75" s="963"/>
      <c r="EL75" s="963"/>
      <c r="EM75" s="963"/>
      <c r="EN75" s="506" t="s">
        <v>431</v>
      </c>
      <c r="EO75" s="962" t="s">
        <v>430</v>
      </c>
      <c r="EP75" s="963"/>
      <c r="EQ75" s="963"/>
      <c r="ER75" s="963"/>
      <c r="ES75" s="506" t="s">
        <v>431</v>
      </c>
      <c r="ET75" s="962" t="s">
        <v>430</v>
      </c>
      <c r="EU75" s="963"/>
      <c r="EV75" s="963"/>
      <c r="EW75" s="963"/>
      <c r="EX75" s="506" t="s">
        <v>431</v>
      </c>
      <c r="EY75" s="962" t="s">
        <v>430</v>
      </c>
      <c r="EZ75" s="963"/>
      <c r="FA75" s="963"/>
      <c r="FB75" s="963"/>
      <c r="FC75" s="506" t="s">
        <v>431</v>
      </c>
      <c r="FD75" s="962" t="s">
        <v>430</v>
      </c>
      <c r="FE75" s="963"/>
      <c r="FF75" s="963"/>
      <c r="FG75" s="963"/>
      <c r="FH75" s="506" t="s">
        <v>431</v>
      </c>
      <c r="FI75" s="962" t="s">
        <v>430</v>
      </c>
      <c r="FJ75" s="963"/>
      <c r="FK75" s="963"/>
      <c r="FL75" s="963"/>
      <c r="FM75" s="506" t="s">
        <v>431</v>
      </c>
      <c r="FN75" s="962" t="s">
        <v>430</v>
      </c>
      <c r="FO75" s="963"/>
      <c r="FP75" s="963"/>
      <c r="FQ75" s="963"/>
      <c r="FR75" s="506" t="s">
        <v>431</v>
      </c>
      <c r="FS75" s="962" t="s">
        <v>430</v>
      </c>
      <c r="FT75" s="963"/>
      <c r="FU75" s="963"/>
      <c r="FV75" s="963"/>
      <c r="FW75" s="506" t="s">
        <v>431</v>
      </c>
      <c r="FX75" s="962" t="s">
        <v>430</v>
      </c>
      <c r="FY75" s="963"/>
      <c r="FZ75" s="963"/>
      <c r="GA75" s="963"/>
      <c r="GB75" s="506" t="s">
        <v>431</v>
      </c>
      <c r="GC75" s="962" t="s">
        <v>430</v>
      </c>
      <c r="GD75" s="963"/>
      <c r="GE75" s="963"/>
      <c r="GF75" s="963"/>
      <c r="GG75" s="506" t="s">
        <v>431</v>
      </c>
      <c r="GH75" s="962" t="s">
        <v>430</v>
      </c>
      <c r="GI75" s="963"/>
      <c r="GJ75" s="963"/>
      <c r="GK75" s="963"/>
      <c r="GL75" s="506" t="s">
        <v>431</v>
      </c>
      <c r="GM75" s="962" t="s">
        <v>430</v>
      </c>
      <c r="GN75" s="963"/>
      <c r="GO75" s="963"/>
      <c r="GP75" s="963"/>
      <c r="GQ75" s="506" t="s">
        <v>431</v>
      </c>
      <c r="GR75" s="962" t="s">
        <v>430</v>
      </c>
      <c r="GS75" s="963"/>
      <c r="GT75" s="963"/>
      <c r="GU75" s="963"/>
      <c r="GV75" s="506" t="s">
        <v>431</v>
      </c>
      <c r="GW75" s="962" t="s">
        <v>430</v>
      </c>
      <c r="GX75" s="963"/>
      <c r="GY75" s="963"/>
      <c r="GZ75" s="963"/>
      <c r="HA75" s="506" t="s">
        <v>431</v>
      </c>
      <c r="HB75" s="962" t="s">
        <v>430</v>
      </c>
      <c r="HC75" s="963"/>
      <c r="HD75" s="963"/>
      <c r="HE75" s="963"/>
      <c r="HF75" s="506" t="s">
        <v>431</v>
      </c>
      <c r="HG75" s="962" t="s">
        <v>430</v>
      </c>
      <c r="HH75" s="963"/>
      <c r="HI75" s="963"/>
      <c r="HJ75" s="963"/>
      <c r="HK75" s="506" t="s">
        <v>431</v>
      </c>
      <c r="HL75" s="962" t="s">
        <v>430</v>
      </c>
      <c r="HM75" s="963"/>
      <c r="HN75" s="963"/>
      <c r="HO75" s="963"/>
      <c r="HP75" s="506" t="s">
        <v>431</v>
      </c>
      <c r="HQ75" s="962" t="s">
        <v>430</v>
      </c>
      <c r="HR75" s="963"/>
      <c r="HS75" s="963"/>
      <c r="HT75" s="963"/>
      <c r="HU75" s="506" t="s">
        <v>431</v>
      </c>
      <c r="HV75" s="962" t="s">
        <v>430</v>
      </c>
      <c r="HW75" s="963"/>
      <c r="HX75" s="963"/>
      <c r="HY75" s="963"/>
      <c r="HZ75" s="506" t="s">
        <v>431</v>
      </c>
      <c r="IA75" s="962" t="s">
        <v>430</v>
      </c>
      <c r="IB75" s="963"/>
      <c r="IC75" s="963"/>
      <c r="ID75" s="963"/>
      <c r="IE75" s="506" t="s">
        <v>431</v>
      </c>
      <c r="IF75" s="962" t="s">
        <v>430</v>
      </c>
      <c r="IG75" s="963"/>
      <c r="IH75" s="963"/>
      <c r="II75" s="963"/>
      <c r="IJ75" s="506" t="s">
        <v>431</v>
      </c>
      <c r="IK75" s="962" t="s">
        <v>430</v>
      </c>
      <c r="IL75" s="963"/>
      <c r="IM75" s="963"/>
      <c r="IN75" s="963"/>
      <c r="IO75" s="506" t="s">
        <v>431</v>
      </c>
      <c r="IP75" s="962" t="s">
        <v>430</v>
      </c>
      <c r="IQ75" s="963"/>
      <c r="IR75" s="963"/>
      <c r="IS75" s="963"/>
      <c r="IT75" s="506" t="s">
        <v>431</v>
      </c>
      <c r="IU75" s="962" t="s">
        <v>430</v>
      </c>
      <c r="IV75" s="963"/>
      <c r="IW75" s="963"/>
      <c r="IX75" s="963"/>
      <c r="IY75" s="506" t="s">
        <v>431</v>
      </c>
      <c r="IZ75" s="962" t="s">
        <v>430</v>
      </c>
      <c r="JA75" s="963"/>
      <c r="JB75" s="963"/>
      <c r="JC75" s="963"/>
      <c r="JD75" s="506" t="s">
        <v>431</v>
      </c>
      <c r="JE75" s="962" t="s">
        <v>430</v>
      </c>
      <c r="JF75" s="963"/>
      <c r="JG75" s="963"/>
      <c r="JH75" s="963"/>
      <c r="JI75" s="506" t="s">
        <v>431</v>
      </c>
      <c r="JJ75" s="962" t="s">
        <v>430</v>
      </c>
      <c r="JK75" s="963"/>
      <c r="JL75" s="963"/>
      <c r="JM75" s="963"/>
      <c r="JN75" s="506" t="s">
        <v>431</v>
      </c>
      <c r="JO75" s="962" t="s">
        <v>430</v>
      </c>
      <c r="JP75" s="963"/>
      <c r="JQ75" s="963"/>
      <c r="JR75" s="963"/>
      <c r="JS75" s="506" t="s">
        <v>431</v>
      </c>
      <c r="JT75" s="962" t="s">
        <v>430</v>
      </c>
      <c r="JU75" s="963"/>
      <c r="JV75" s="963"/>
      <c r="JW75" s="963"/>
      <c r="JX75" s="506" t="s">
        <v>431</v>
      </c>
      <c r="JY75" s="962" t="s">
        <v>430</v>
      </c>
      <c r="JZ75" s="963"/>
      <c r="KA75" s="963"/>
      <c r="KB75" s="963"/>
      <c r="KC75" s="506" t="s">
        <v>431</v>
      </c>
      <c r="KD75" s="962" t="s">
        <v>430</v>
      </c>
      <c r="KE75" s="963"/>
      <c r="KF75" s="963"/>
      <c r="KG75" s="963"/>
      <c r="KH75" s="506" t="s">
        <v>431</v>
      </c>
      <c r="KI75" s="962" t="s">
        <v>430</v>
      </c>
      <c r="KJ75" s="963"/>
      <c r="KK75" s="963"/>
      <c r="KL75" s="963"/>
      <c r="KM75" s="506" t="s">
        <v>431</v>
      </c>
      <c r="KN75" s="962" t="s">
        <v>430</v>
      </c>
      <c r="KO75" s="963"/>
      <c r="KP75" s="963"/>
      <c r="KQ75" s="963"/>
      <c r="KR75" s="506" t="s">
        <v>431</v>
      </c>
      <c r="KS75" s="962" t="s">
        <v>430</v>
      </c>
      <c r="KT75" s="963"/>
      <c r="KU75" s="963"/>
      <c r="KV75" s="963"/>
      <c r="KW75" s="506" t="s">
        <v>431</v>
      </c>
      <c r="KX75" s="962" t="s">
        <v>430</v>
      </c>
      <c r="KY75" s="963"/>
      <c r="KZ75" s="963"/>
      <c r="LA75" s="963"/>
      <c r="LB75" s="506" t="s">
        <v>431</v>
      </c>
      <c r="LC75" s="962" t="s">
        <v>430</v>
      </c>
      <c r="LD75" s="963"/>
      <c r="LE75" s="963"/>
      <c r="LF75" s="963"/>
      <c r="LG75" s="506" t="s">
        <v>431</v>
      </c>
      <c r="LH75" s="962" t="s">
        <v>430</v>
      </c>
      <c r="LI75" s="963"/>
      <c r="LJ75" s="963"/>
      <c r="LK75" s="963"/>
      <c r="LL75" s="506" t="s">
        <v>431</v>
      </c>
      <c r="LM75" s="962" t="s">
        <v>430</v>
      </c>
      <c r="LN75" s="963"/>
      <c r="LO75" s="963"/>
      <c r="LP75" s="963"/>
      <c r="LQ75" s="506" t="s">
        <v>431</v>
      </c>
      <c r="LR75" s="962" t="s">
        <v>430</v>
      </c>
      <c r="LS75" s="963"/>
      <c r="LT75" s="963"/>
      <c r="LU75" s="963"/>
      <c r="LV75" s="506" t="s">
        <v>431</v>
      </c>
      <c r="LW75" s="962" t="s">
        <v>430</v>
      </c>
      <c r="LX75" s="963"/>
      <c r="LY75" s="963"/>
      <c r="LZ75" s="963"/>
      <c r="MA75" s="506" t="s">
        <v>431</v>
      </c>
      <c r="MB75" s="962" t="s">
        <v>430</v>
      </c>
      <c r="MC75" s="963"/>
      <c r="MD75" s="963"/>
      <c r="ME75" s="963"/>
      <c r="MF75" s="506" t="s">
        <v>431</v>
      </c>
      <c r="MG75" s="962" t="s">
        <v>430</v>
      </c>
      <c r="MH75" s="963"/>
      <c r="MI75" s="963"/>
      <c r="MJ75" s="963"/>
      <c r="MK75" s="506" t="s">
        <v>431</v>
      </c>
      <c r="ML75" s="962" t="s">
        <v>430</v>
      </c>
      <c r="MM75" s="963"/>
      <c r="MN75" s="963"/>
      <c r="MO75" s="963"/>
      <c r="MP75" s="506" t="s">
        <v>431</v>
      </c>
      <c r="MQ75" s="962" t="s">
        <v>430</v>
      </c>
      <c r="MR75" s="963"/>
      <c r="MS75" s="963"/>
      <c r="MT75" s="963"/>
      <c r="MU75" s="506" t="s">
        <v>431</v>
      </c>
      <c r="MV75" s="962" t="s">
        <v>430</v>
      </c>
      <c r="MW75" s="963"/>
      <c r="MX75" s="963"/>
      <c r="MY75" s="963"/>
      <c r="MZ75" s="506" t="s">
        <v>431</v>
      </c>
      <c r="NA75" s="962" t="s">
        <v>430</v>
      </c>
      <c r="NB75" s="963"/>
      <c r="NC75" s="963"/>
      <c r="ND75" s="963"/>
      <c r="NE75" s="506" t="s">
        <v>431</v>
      </c>
      <c r="NF75" s="962" t="s">
        <v>430</v>
      </c>
      <c r="NG75" s="963"/>
      <c r="NH75" s="963"/>
      <c r="NI75" s="963"/>
      <c r="NJ75" s="506" t="s">
        <v>431</v>
      </c>
      <c r="NK75" s="962" t="s">
        <v>430</v>
      </c>
      <c r="NL75" s="963"/>
      <c r="NM75" s="963"/>
      <c r="NN75" s="963"/>
      <c r="NO75" s="506" t="s">
        <v>431</v>
      </c>
      <c r="NP75" s="962" t="s">
        <v>430</v>
      </c>
      <c r="NQ75" s="963"/>
      <c r="NR75" s="963"/>
      <c r="NS75" s="963"/>
      <c r="NT75" s="506" t="s">
        <v>431</v>
      </c>
      <c r="NU75" s="962" t="s">
        <v>430</v>
      </c>
      <c r="NV75" s="963"/>
      <c r="NW75" s="963"/>
      <c r="NX75" s="963"/>
      <c r="NY75" s="506" t="s">
        <v>431</v>
      </c>
      <c r="NZ75" s="962" t="s">
        <v>430</v>
      </c>
      <c r="OA75" s="963"/>
      <c r="OB75" s="963"/>
      <c r="OC75" s="963"/>
      <c r="OD75" s="506" t="s">
        <v>431</v>
      </c>
      <c r="OE75" s="962" t="s">
        <v>430</v>
      </c>
      <c r="OF75" s="963"/>
      <c r="OG75" s="963"/>
      <c r="OH75" s="963"/>
      <c r="OI75" s="506" t="s">
        <v>431</v>
      </c>
      <c r="OJ75" s="962" t="s">
        <v>430</v>
      </c>
      <c r="OK75" s="963"/>
      <c r="OL75" s="963"/>
      <c r="OM75" s="963"/>
      <c r="ON75" s="506" t="s">
        <v>431</v>
      </c>
      <c r="OO75" s="962" t="s">
        <v>430</v>
      </c>
      <c r="OP75" s="963"/>
      <c r="OQ75" s="963"/>
      <c r="OR75" s="963"/>
      <c r="OS75" s="506" t="s">
        <v>431</v>
      </c>
      <c r="OT75" s="962" t="s">
        <v>430</v>
      </c>
      <c r="OU75" s="963"/>
      <c r="OV75" s="963"/>
      <c r="OW75" s="963"/>
      <c r="OX75" s="506" t="s">
        <v>431</v>
      </c>
      <c r="OY75" s="962" t="s">
        <v>430</v>
      </c>
      <c r="OZ75" s="963"/>
      <c r="PA75" s="963"/>
      <c r="PB75" s="963"/>
      <c r="PC75" s="506" t="s">
        <v>431</v>
      </c>
      <c r="PD75" s="962" t="s">
        <v>430</v>
      </c>
      <c r="PE75" s="963"/>
      <c r="PF75" s="963"/>
      <c r="PG75" s="963"/>
      <c r="PH75" s="506" t="s">
        <v>431</v>
      </c>
      <c r="PI75" s="962" t="s">
        <v>430</v>
      </c>
      <c r="PJ75" s="963"/>
      <c r="PK75" s="963"/>
      <c r="PL75" s="963"/>
      <c r="PM75" s="506" t="s">
        <v>431</v>
      </c>
      <c r="PN75" s="962" t="s">
        <v>430</v>
      </c>
      <c r="PO75" s="963"/>
      <c r="PP75" s="963"/>
      <c r="PQ75" s="963"/>
      <c r="PR75" s="506" t="s">
        <v>431</v>
      </c>
      <c r="PS75" s="962" t="s">
        <v>430</v>
      </c>
      <c r="PT75" s="963"/>
      <c r="PU75" s="963"/>
      <c r="PV75" s="963"/>
      <c r="PW75" s="506" t="s">
        <v>431</v>
      </c>
      <c r="PX75" s="962" t="s">
        <v>430</v>
      </c>
      <c r="PY75" s="963"/>
      <c r="PZ75" s="963"/>
      <c r="QA75" s="963"/>
      <c r="QB75" s="506" t="s">
        <v>431</v>
      </c>
      <c r="QC75" s="962" t="s">
        <v>430</v>
      </c>
      <c r="QD75" s="963"/>
      <c r="QE75" s="963"/>
      <c r="QF75" s="963"/>
      <c r="QG75" s="506" t="s">
        <v>431</v>
      </c>
      <c r="QH75" s="962" t="s">
        <v>430</v>
      </c>
      <c r="QI75" s="963"/>
      <c r="QJ75" s="963"/>
      <c r="QK75" s="963"/>
      <c r="QL75" s="506" t="s">
        <v>431</v>
      </c>
      <c r="QM75" s="501"/>
    </row>
    <row r="76" spans="1:455" s="456" customFormat="1" ht="49.5" customHeight="1">
      <c r="A76" s="971" t="s">
        <v>756</v>
      </c>
      <c r="B76" s="972" t="s">
        <v>434</v>
      </c>
      <c r="C76" s="972" t="s">
        <v>434</v>
      </c>
      <c r="D76" s="973" t="s">
        <v>434</v>
      </c>
      <c r="E76" s="962" t="s">
        <v>430</v>
      </c>
      <c r="F76" s="963"/>
      <c r="G76" s="963"/>
      <c r="H76" s="963"/>
      <c r="I76" s="506" t="s">
        <v>431</v>
      </c>
      <c r="J76" s="962" t="s">
        <v>430</v>
      </c>
      <c r="K76" s="963"/>
      <c r="L76" s="963"/>
      <c r="M76" s="963"/>
      <c r="N76" s="506" t="s">
        <v>431</v>
      </c>
      <c r="O76" s="962" t="s">
        <v>430</v>
      </c>
      <c r="P76" s="963"/>
      <c r="Q76" s="963"/>
      <c r="R76" s="963"/>
      <c r="S76" s="506" t="s">
        <v>431</v>
      </c>
      <c r="T76" s="962" t="s">
        <v>430</v>
      </c>
      <c r="U76" s="963"/>
      <c r="V76" s="963"/>
      <c r="W76" s="963"/>
      <c r="X76" s="506" t="s">
        <v>431</v>
      </c>
      <c r="Y76" s="962" t="s">
        <v>430</v>
      </c>
      <c r="Z76" s="963"/>
      <c r="AA76" s="963"/>
      <c r="AB76" s="963"/>
      <c r="AC76" s="506" t="s">
        <v>431</v>
      </c>
      <c r="AD76" s="962" t="s">
        <v>430</v>
      </c>
      <c r="AE76" s="963"/>
      <c r="AF76" s="963"/>
      <c r="AG76" s="963"/>
      <c r="AH76" s="506" t="s">
        <v>431</v>
      </c>
      <c r="AI76" s="962" t="s">
        <v>430</v>
      </c>
      <c r="AJ76" s="963"/>
      <c r="AK76" s="963"/>
      <c r="AL76" s="963"/>
      <c r="AM76" s="506" t="s">
        <v>431</v>
      </c>
      <c r="AN76" s="962" t="s">
        <v>430</v>
      </c>
      <c r="AO76" s="963"/>
      <c r="AP76" s="963"/>
      <c r="AQ76" s="963"/>
      <c r="AR76" s="506" t="s">
        <v>431</v>
      </c>
      <c r="AS76" s="962" t="s">
        <v>430</v>
      </c>
      <c r="AT76" s="963"/>
      <c r="AU76" s="963"/>
      <c r="AV76" s="963"/>
      <c r="AW76" s="506" t="s">
        <v>431</v>
      </c>
      <c r="AX76" s="962" t="s">
        <v>430</v>
      </c>
      <c r="AY76" s="963"/>
      <c r="AZ76" s="963"/>
      <c r="BA76" s="963"/>
      <c r="BB76" s="506" t="s">
        <v>431</v>
      </c>
      <c r="BC76" s="962" t="s">
        <v>430</v>
      </c>
      <c r="BD76" s="963"/>
      <c r="BE76" s="963"/>
      <c r="BF76" s="963"/>
      <c r="BG76" s="506" t="s">
        <v>431</v>
      </c>
      <c r="BH76" s="962" t="s">
        <v>430</v>
      </c>
      <c r="BI76" s="963"/>
      <c r="BJ76" s="963"/>
      <c r="BK76" s="963"/>
      <c r="BL76" s="506" t="s">
        <v>431</v>
      </c>
      <c r="BM76" s="962" t="s">
        <v>430</v>
      </c>
      <c r="BN76" s="963"/>
      <c r="BO76" s="963"/>
      <c r="BP76" s="963"/>
      <c r="BQ76" s="506" t="s">
        <v>431</v>
      </c>
      <c r="BR76" s="962" t="s">
        <v>430</v>
      </c>
      <c r="BS76" s="963"/>
      <c r="BT76" s="963"/>
      <c r="BU76" s="963"/>
      <c r="BV76" s="506" t="s">
        <v>431</v>
      </c>
      <c r="BW76" s="962" t="s">
        <v>430</v>
      </c>
      <c r="BX76" s="963"/>
      <c r="BY76" s="963"/>
      <c r="BZ76" s="963"/>
      <c r="CA76" s="506" t="s">
        <v>431</v>
      </c>
      <c r="CB76" s="962" t="s">
        <v>430</v>
      </c>
      <c r="CC76" s="963"/>
      <c r="CD76" s="963"/>
      <c r="CE76" s="963"/>
      <c r="CF76" s="506" t="s">
        <v>431</v>
      </c>
      <c r="CG76" s="962" t="s">
        <v>430</v>
      </c>
      <c r="CH76" s="963"/>
      <c r="CI76" s="963"/>
      <c r="CJ76" s="963"/>
      <c r="CK76" s="506" t="s">
        <v>431</v>
      </c>
      <c r="CL76" s="962" t="s">
        <v>430</v>
      </c>
      <c r="CM76" s="963"/>
      <c r="CN76" s="963"/>
      <c r="CO76" s="963"/>
      <c r="CP76" s="506" t="s">
        <v>431</v>
      </c>
      <c r="CQ76" s="962" t="s">
        <v>430</v>
      </c>
      <c r="CR76" s="963"/>
      <c r="CS76" s="963"/>
      <c r="CT76" s="963"/>
      <c r="CU76" s="506" t="s">
        <v>431</v>
      </c>
      <c r="CV76" s="962" t="s">
        <v>430</v>
      </c>
      <c r="CW76" s="963"/>
      <c r="CX76" s="963"/>
      <c r="CY76" s="963"/>
      <c r="CZ76" s="506" t="s">
        <v>431</v>
      </c>
      <c r="DA76" s="962" t="s">
        <v>430</v>
      </c>
      <c r="DB76" s="963"/>
      <c r="DC76" s="963"/>
      <c r="DD76" s="963"/>
      <c r="DE76" s="506" t="s">
        <v>431</v>
      </c>
      <c r="DF76" s="962" t="s">
        <v>430</v>
      </c>
      <c r="DG76" s="963"/>
      <c r="DH76" s="963"/>
      <c r="DI76" s="963"/>
      <c r="DJ76" s="506" t="s">
        <v>431</v>
      </c>
      <c r="DK76" s="962" t="s">
        <v>430</v>
      </c>
      <c r="DL76" s="963"/>
      <c r="DM76" s="963"/>
      <c r="DN76" s="963"/>
      <c r="DO76" s="506" t="s">
        <v>431</v>
      </c>
      <c r="DP76" s="962" t="s">
        <v>430</v>
      </c>
      <c r="DQ76" s="963"/>
      <c r="DR76" s="963"/>
      <c r="DS76" s="963"/>
      <c r="DT76" s="506" t="s">
        <v>431</v>
      </c>
      <c r="DU76" s="962" t="s">
        <v>430</v>
      </c>
      <c r="DV76" s="963"/>
      <c r="DW76" s="963"/>
      <c r="DX76" s="963"/>
      <c r="DY76" s="506" t="s">
        <v>431</v>
      </c>
      <c r="DZ76" s="962" t="s">
        <v>430</v>
      </c>
      <c r="EA76" s="963"/>
      <c r="EB76" s="963"/>
      <c r="EC76" s="963"/>
      <c r="ED76" s="506" t="s">
        <v>431</v>
      </c>
      <c r="EE76" s="962" t="s">
        <v>430</v>
      </c>
      <c r="EF76" s="963"/>
      <c r="EG76" s="963"/>
      <c r="EH76" s="963"/>
      <c r="EI76" s="506" t="s">
        <v>431</v>
      </c>
      <c r="EJ76" s="962" t="s">
        <v>430</v>
      </c>
      <c r="EK76" s="963"/>
      <c r="EL76" s="963"/>
      <c r="EM76" s="963"/>
      <c r="EN76" s="506" t="s">
        <v>431</v>
      </c>
      <c r="EO76" s="962" t="s">
        <v>430</v>
      </c>
      <c r="EP76" s="963"/>
      <c r="EQ76" s="963"/>
      <c r="ER76" s="963"/>
      <c r="ES76" s="506" t="s">
        <v>431</v>
      </c>
      <c r="ET76" s="962" t="s">
        <v>430</v>
      </c>
      <c r="EU76" s="963"/>
      <c r="EV76" s="963"/>
      <c r="EW76" s="963"/>
      <c r="EX76" s="506" t="s">
        <v>431</v>
      </c>
      <c r="EY76" s="962" t="s">
        <v>430</v>
      </c>
      <c r="EZ76" s="963"/>
      <c r="FA76" s="963"/>
      <c r="FB76" s="963"/>
      <c r="FC76" s="506" t="s">
        <v>431</v>
      </c>
      <c r="FD76" s="962" t="s">
        <v>430</v>
      </c>
      <c r="FE76" s="963"/>
      <c r="FF76" s="963"/>
      <c r="FG76" s="963"/>
      <c r="FH76" s="506" t="s">
        <v>431</v>
      </c>
      <c r="FI76" s="962" t="s">
        <v>430</v>
      </c>
      <c r="FJ76" s="963"/>
      <c r="FK76" s="963"/>
      <c r="FL76" s="963"/>
      <c r="FM76" s="506" t="s">
        <v>431</v>
      </c>
      <c r="FN76" s="962" t="s">
        <v>430</v>
      </c>
      <c r="FO76" s="963"/>
      <c r="FP76" s="963"/>
      <c r="FQ76" s="963"/>
      <c r="FR76" s="506" t="s">
        <v>431</v>
      </c>
      <c r="FS76" s="962" t="s">
        <v>430</v>
      </c>
      <c r="FT76" s="963"/>
      <c r="FU76" s="963"/>
      <c r="FV76" s="963"/>
      <c r="FW76" s="506" t="s">
        <v>431</v>
      </c>
      <c r="FX76" s="962" t="s">
        <v>430</v>
      </c>
      <c r="FY76" s="963"/>
      <c r="FZ76" s="963"/>
      <c r="GA76" s="963"/>
      <c r="GB76" s="506" t="s">
        <v>431</v>
      </c>
      <c r="GC76" s="962" t="s">
        <v>430</v>
      </c>
      <c r="GD76" s="963"/>
      <c r="GE76" s="963"/>
      <c r="GF76" s="963"/>
      <c r="GG76" s="506" t="s">
        <v>431</v>
      </c>
      <c r="GH76" s="962" t="s">
        <v>430</v>
      </c>
      <c r="GI76" s="963"/>
      <c r="GJ76" s="963"/>
      <c r="GK76" s="963"/>
      <c r="GL76" s="506" t="s">
        <v>431</v>
      </c>
      <c r="GM76" s="962" t="s">
        <v>430</v>
      </c>
      <c r="GN76" s="963"/>
      <c r="GO76" s="963"/>
      <c r="GP76" s="963"/>
      <c r="GQ76" s="506" t="s">
        <v>431</v>
      </c>
      <c r="GR76" s="962" t="s">
        <v>430</v>
      </c>
      <c r="GS76" s="963"/>
      <c r="GT76" s="963"/>
      <c r="GU76" s="963"/>
      <c r="GV76" s="506" t="s">
        <v>431</v>
      </c>
      <c r="GW76" s="962" t="s">
        <v>430</v>
      </c>
      <c r="GX76" s="963"/>
      <c r="GY76" s="963"/>
      <c r="GZ76" s="963"/>
      <c r="HA76" s="506" t="s">
        <v>431</v>
      </c>
      <c r="HB76" s="962" t="s">
        <v>430</v>
      </c>
      <c r="HC76" s="963"/>
      <c r="HD76" s="963"/>
      <c r="HE76" s="963"/>
      <c r="HF76" s="506" t="s">
        <v>431</v>
      </c>
      <c r="HG76" s="962" t="s">
        <v>430</v>
      </c>
      <c r="HH76" s="963"/>
      <c r="HI76" s="963"/>
      <c r="HJ76" s="963"/>
      <c r="HK76" s="506" t="s">
        <v>431</v>
      </c>
      <c r="HL76" s="962" t="s">
        <v>430</v>
      </c>
      <c r="HM76" s="963"/>
      <c r="HN76" s="963"/>
      <c r="HO76" s="963"/>
      <c r="HP76" s="506" t="s">
        <v>431</v>
      </c>
      <c r="HQ76" s="962" t="s">
        <v>430</v>
      </c>
      <c r="HR76" s="963"/>
      <c r="HS76" s="963"/>
      <c r="HT76" s="963"/>
      <c r="HU76" s="506" t="s">
        <v>431</v>
      </c>
      <c r="HV76" s="962" t="s">
        <v>430</v>
      </c>
      <c r="HW76" s="963"/>
      <c r="HX76" s="963"/>
      <c r="HY76" s="963"/>
      <c r="HZ76" s="506" t="s">
        <v>431</v>
      </c>
      <c r="IA76" s="962" t="s">
        <v>430</v>
      </c>
      <c r="IB76" s="963"/>
      <c r="IC76" s="963"/>
      <c r="ID76" s="963"/>
      <c r="IE76" s="506" t="s">
        <v>431</v>
      </c>
      <c r="IF76" s="962" t="s">
        <v>430</v>
      </c>
      <c r="IG76" s="963"/>
      <c r="IH76" s="963"/>
      <c r="II76" s="963"/>
      <c r="IJ76" s="506" t="s">
        <v>431</v>
      </c>
      <c r="IK76" s="962" t="s">
        <v>430</v>
      </c>
      <c r="IL76" s="963"/>
      <c r="IM76" s="963"/>
      <c r="IN76" s="963"/>
      <c r="IO76" s="506" t="s">
        <v>431</v>
      </c>
      <c r="IP76" s="962" t="s">
        <v>430</v>
      </c>
      <c r="IQ76" s="963"/>
      <c r="IR76" s="963"/>
      <c r="IS76" s="963"/>
      <c r="IT76" s="506" t="s">
        <v>431</v>
      </c>
      <c r="IU76" s="962" t="s">
        <v>430</v>
      </c>
      <c r="IV76" s="963"/>
      <c r="IW76" s="963"/>
      <c r="IX76" s="963"/>
      <c r="IY76" s="506" t="s">
        <v>431</v>
      </c>
      <c r="IZ76" s="962" t="s">
        <v>430</v>
      </c>
      <c r="JA76" s="963"/>
      <c r="JB76" s="963"/>
      <c r="JC76" s="963"/>
      <c r="JD76" s="506" t="s">
        <v>431</v>
      </c>
      <c r="JE76" s="962" t="s">
        <v>430</v>
      </c>
      <c r="JF76" s="963"/>
      <c r="JG76" s="963"/>
      <c r="JH76" s="963"/>
      <c r="JI76" s="506" t="s">
        <v>431</v>
      </c>
      <c r="JJ76" s="962" t="s">
        <v>430</v>
      </c>
      <c r="JK76" s="963"/>
      <c r="JL76" s="963"/>
      <c r="JM76" s="963"/>
      <c r="JN76" s="506" t="s">
        <v>431</v>
      </c>
      <c r="JO76" s="962" t="s">
        <v>430</v>
      </c>
      <c r="JP76" s="963"/>
      <c r="JQ76" s="963"/>
      <c r="JR76" s="963"/>
      <c r="JS76" s="506" t="s">
        <v>431</v>
      </c>
      <c r="JT76" s="962" t="s">
        <v>430</v>
      </c>
      <c r="JU76" s="963"/>
      <c r="JV76" s="963"/>
      <c r="JW76" s="963"/>
      <c r="JX76" s="506" t="s">
        <v>431</v>
      </c>
      <c r="JY76" s="962" t="s">
        <v>430</v>
      </c>
      <c r="JZ76" s="963"/>
      <c r="KA76" s="963"/>
      <c r="KB76" s="963"/>
      <c r="KC76" s="506" t="s">
        <v>431</v>
      </c>
      <c r="KD76" s="962" t="s">
        <v>430</v>
      </c>
      <c r="KE76" s="963"/>
      <c r="KF76" s="963"/>
      <c r="KG76" s="963"/>
      <c r="KH76" s="506" t="s">
        <v>431</v>
      </c>
      <c r="KI76" s="962" t="s">
        <v>430</v>
      </c>
      <c r="KJ76" s="963"/>
      <c r="KK76" s="963"/>
      <c r="KL76" s="963"/>
      <c r="KM76" s="506" t="s">
        <v>431</v>
      </c>
      <c r="KN76" s="962" t="s">
        <v>430</v>
      </c>
      <c r="KO76" s="963"/>
      <c r="KP76" s="963"/>
      <c r="KQ76" s="963"/>
      <c r="KR76" s="506" t="s">
        <v>431</v>
      </c>
      <c r="KS76" s="962" t="s">
        <v>430</v>
      </c>
      <c r="KT76" s="963"/>
      <c r="KU76" s="963"/>
      <c r="KV76" s="963"/>
      <c r="KW76" s="506" t="s">
        <v>431</v>
      </c>
      <c r="KX76" s="962" t="s">
        <v>430</v>
      </c>
      <c r="KY76" s="963"/>
      <c r="KZ76" s="963"/>
      <c r="LA76" s="963"/>
      <c r="LB76" s="506" t="s">
        <v>431</v>
      </c>
      <c r="LC76" s="962" t="s">
        <v>430</v>
      </c>
      <c r="LD76" s="963"/>
      <c r="LE76" s="963"/>
      <c r="LF76" s="963"/>
      <c r="LG76" s="506" t="s">
        <v>431</v>
      </c>
      <c r="LH76" s="962" t="s">
        <v>430</v>
      </c>
      <c r="LI76" s="963"/>
      <c r="LJ76" s="963"/>
      <c r="LK76" s="963"/>
      <c r="LL76" s="506" t="s">
        <v>431</v>
      </c>
      <c r="LM76" s="962" t="s">
        <v>430</v>
      </c>
      <c r="LN76" s="963"/>
      <c r="LO76" s="963"/>
      <c r="LP76" s="963"/>
      <c r="LQ76" s="506" t="s">
        <v>431</v>
      </c>
      <c r="LR76" s="962" t="s">
        <v>430</v>
      </c>
      <c r="LS76" s="963"/>
      <c r="LT76" s="963"/>
      <c r="LU76" s="963"/>
      <c r="LV76" s="506" t="s">
        <v>431</v>
      </c>
      <c r="LW76" s="962" t="s">
        <v>430</v>
      </c>
      <c r="LX76" s="963"/>
      <c r="LY76" s="963"/>
      <c r="LZ76" s="963"/>
      <c r="MA76" s="506" t="s">
        <v>431</v>
      </c>
      <c r="MB76" s="962" t="s">
        <v>430</v>
      </c>
      <c r="MC76" s="963"/>
      <c r="MD76" s="963"/>
      <c r="ME76" s="963"/>
      <c r="MF76" s="506" t="s">
        <v>431</v>
      </c>
      <c r="MG76" s="962" t="s">
        <v>430</v>
      </c>
      <c r="MH76" s="963"/>
      <c r="MI76" s="963"/>
      <c r="MJ76" s="963"/>
      <c r="MK76" s="506" t="s">
        <v>431</v>
      </c>
      <c r="ML76" s="962" t="s">
        <v>430</v>
      </c>
      <c r="MM76" s="963"/>
      <c r="MN76" s="963"/>
      <c r="MO76" s="963"/>
      <c r="MP76" s="506" t="s">
        <v>431</v>
      </c>
      <c r="MQ76" s="962" t="s">
        <v>430</v>
      </c>
      <c r="MR76" s="963"/>
      <c r="MS76" s="963"/>
      <c r="MT76" s="963"/>
      <c r="MU76" s="506" t="s">
        <v>431</v>
      </c>
      <c r="MV76" s="962" t="s">
        <v>430</v>
      </c>
      <c r="MW76" s="963"/>
      <c r="MX76" s="963"/>
      <c r="MY76" s="963"/>
      <c r="MZ76" s="506" t="s">
        <v>431</v>
      </c>
      <c r="NA76" s="962" t="s">
        <v>430</v>
      </c>
      <c r="NB76" s="963"/>
      <c r="NC76" s="963"/>
      <c r="ND76" s="963"/>
      <c r="NE76" s="506" t="s">
        <v>431</v>
      </c>
      <c r="NF76" s="962" t="s">
        <v>430</v>
      </c>
      <c r="NG76" s="963"/>
      <c r="NH76" s="963"/>
      <c r="NI76" s="963"/>
      <c r="NJ76" s="506" t="s">
        <v>431</v>
      </c>
      <c r="NK76" s="962" t="s">
        <v>430</v>
      </c>
      <c r="NL76" s="963"/>
      <c r="NM76" s="963"/>
      <c r="NN76" s="963"/>
      <c r="NO76" s="506" t="s">
        <v>431</v>
      </c>
      <c r="NP76" s="962" t="s">
        <v>430</v>
      </c>
      <c r="NQ76" s="963"/>
      <c r="NR76" s="963"/>
      <c r="NS76" s="963"/>
      <c r="NT76" s="506" t="s">
        <v>431</v>
      </c>
      <c r="NU76" s="962" t="s">
        <v>430</v>
      </c>
      <c r="NV76" s="963"/>
      <c r="NW76" s="963"/>
      <c r="NX76" s="963"/>
      <c r="NY76" s="506" t="s">
        <v>431</v>
      </c>
      <c r="NZ76" s="962" t="s">
        <v>430</v>
      </c>
      <c r="OA76" s="963"/>
      <c r="OB76" s="963"/>
      <c r="OC76" s="963"/>
      <c r="OD76" s="506" t="s">
        <v>431</v>
      </c>
      <c r="OE76" s="962" t="s">
        <v>430</v>
      </c>
      <c r="OF76" s="963"/>
      <c r="OG76" s="963"/>
      <c r="OH76" s="963"/>
      <c r="OI76" s="506" t="s">
        <v>431</v>
      </c>
      <c r="OJ76" s="962" t="s">
        <v>430</v>
      </c>
      <c r="OK76" s="963"/>
      <c r="OL76" s="963"/>
      <c r="OM76" s="963"/>
      <c r="ON76" s="506" t="s">
        <v>431</v>
      </c>
      <c r="OO76" s="962" t="s">
        <v>430</v>
      </c>
      <c r="OP76" s="963"/>
      <c r="OQ76" s="963"/>
      <c r="OR76" s="963"/>
      <c r="OS76" s="506" t="s">
        <v>431</v>
      </c>
      <c r="OT76" s="962" t="s">
        <v>430</v>
      </c>
      <c r="OU76" s="963"/>
      <c r="OV76" s="963"/>
      <c r="OW76" s="963"/>
      <c r="OX76" s="506" t="s">
        <v>431</v>
      </c>
      <c r="OY76" s="962" t="s">
        <v>430</v>
      </c>
      <c r="OZ76" s="963"/>
      <c r="PA76" s="963"/>
      <c r="PB76" s="963"/>
      <c r="PC76" s="506" t="s">
        <v>431</v>
      </c>
      <c r="PD76" s="962" t="s">
        <v>430</v>
      </c>
      <c r="PE76" s="963"/>
      <c r="PF76" s="963"/>
      <c r="PG76" s="963"/>
      <c r="PH76" s="506" t="s">
        <v>431</v>
      </c>
      <c r="PI76" s="962" t="s">
        <v>430</v>
      </c>
      <c r="PJ76" s="963"/>
      <c r="PK76" s="963"/>
      <c r="PL76" s="963"/>
      <c r="PM76" s="506" t="s">
        <v>431</v>
      </c>
      <c r="PN76" s="962" t="s">
        <v>430</v>
      </c>
      <c r="PO76" s="963"/>
      <c r="PP76" s="963"/>
      <c r="PQ76" s="963"/>
      <c r="PR76" s="506" t="s">
        <v>431</v>
      </c>
      <c r="PS76" s="962" t="s">
        <v>430</v>
      </c>
      <c r="PT76" s="963"/>
      <c r="PU76" s="963"/>
      <c r="PV76" s="963"/>
      <c r="PW76" s="506" t="s">
        <v>431</v>
      </c>
      <c r="PX76" s="962" t="s">
        <v>430</v>
      </c>
      <c r="PY76" s="963"/>
      <c r="PZ76" s="963"/>
      <c r="QA76" s="963"/>
      <c r="QB76" s="506" t="s">
        <v>431</v>
      </c>
      <c r="QC76" s="962" t="s">
        <v>430</v>
      </c>
      <c r="QD76" s="963"/>
      <c r="QE76" s="963"/>
      <c r="QF76" s="963"/>
      <c r="QG76" s="506" t="s">
        <v>431</v>
      </c>
      <c r="QH76" s="962" t="s">
        <v>430</v>
      </c>
      <c r="QI76" s="963"/>
      <c r="QJ76" s="963"/>
      <c r="QK76" s="963"/>
      <c r="QL76" s="506" t="s">
        <v>431</v>
      </c>
      <c r="QM76" s="501"/>
    </row>
    <row r="77" spans="1:455" s="456" customFormat="1" ht="49.5" customHeight="1">
      <c r="A77" s="971" t="s">
        <v>757</v>
      </c>
      <c r="B77" s="972" t="s">
        <v>434</v>
      </c>
      <c r="C77" s="972" t="s">
        <v>434</v>
      </c>
      <c r="D77" s="973" t="s">
        <v>434</v>
      </c>
      <c r="E77" s="962" t="s">
        <v>430</v>
      </c>
      <c r="F77" s="963"/>
      <c r="G77" s="963"/>
      <c r="H77" s="963"/>
      <c r="I77" s="506" t="s">
        <v>431</v>
      </c>
      <c r="J77" s="962" t="s">
        <v>430</v>
      </c>
      <c r="K77" s="963"/>
      <c r="L77" s="963"/>
      <c r="M77" s="963"/>
      <c r="N77" s="506" t="s">
        <v>431</v>
      </c>
      <c r="O77" s="962" t="s">
        <v>430</v>
      </c>
      <c r="P77" s="963"/>
      <c r="Q77" s="963"/>
      <c r="R77" s="963"/>
      <c r="S77" s="506" t="s">
        <v>431</v>
      </c>
      <c r="T77" s="962" t="s">
        <v>430</v>
      </c>
      <c r="U77" s="963"/>
      <c r="V77" s="963"/>
      <c r="W77" s="963"/>
      <c r="X77" s="506" t="s">
        <v>431</v>
      </c>
      <c r="Y77" s="962" t="s">
        <v>430</v>
      </c>
      <c r="Z77" s="963"/>
      <c r="AA77" s="963"/>
      <c r="AB77" s="963"/>
      <c r="AC77" s="506" t="s">
        <v>431</v>
      </c>
      <c r="AD77" s="962" t="s">
        <v>430</v>
      </c>
      <c r="AE77" s="963"/>
      <c r="AF77" s="963"/>
      <c r="AG77" s="963"/>
      <c r="AH77" s="506" t="s">
        <v>431</v>
      </c>
      <c r="AI77" s="962" t="s">
        <v>430</v>
      </c>
      <c r="AJ77" s="963"/>
      <c r="AK77" s="963"/>
      <c r="AL77" s="963"/>
      <c r="AM77" s="506" t="s">
        <v>431</v>
      </c>
      <c r="AN77" s="962" t="s">
        <v>430</v>
      </c>
      <c r="AO77" s="963"/>
      <c r="AP77" s="963"/>
      <c r="AQ77" s="963"/>
      <c r="AR77" s="506" t="s">
        <v>431</v>
      </c>
      <c r="AS77" s="962" t="s">
        <v>430</v>
      </c>
      <c r="AT77" s="963"/>
      <c r="AU77" s="963"/>
      <c r="AV77" s="963"/>
      <c r="AW77" s="506" t="s">
        <v>431</v>
      </c>
      <c r="AX77" s="962" t="s">
        <v>430</v>
      </c>
      <c r="AY77" s="963"/>
      <c r="AZ77" s="963"/>
      <c r="BA77" s="963"/>
      <c r="BB77" s="506" t="s">
        <v>431</v>
      </c>
      <c r="BC77" s="962" t="s">
        <v>430</v>
      </c>
      <c r="BD77" s="963"/>
      <c r="BE77" s="963"/>
      <c r="BF77" s="963"/>
      <c r="BG77" s="506" t="s">
        <v>431</v>
      </c>
      <c r="BH77" s="962" t="s">
        <v>430</v>
      </c>
      <c r="BI77" s="963"/>
      <c r="BJ77" s="963"/>
      <c r="BK77" s="963"/>
      <c r="BL77" s="506" t="s">
        <v>431</v>
      </c>
      <c r="BM77" s="962" t="s">
        <v>430</v>
      </c>
      <c r="BN77" s="963"/>
      <c r="BO77" s="963"/>
      <c r="BP77" s="963"/>
      <c r="BQ77" s="506" t="s">
        <v>431</v>
      </c>
      <c r="BR77" s="962" t="s">
        <v>430</v>
      </c>
      <c r="BS77" s="963"/>
      <c r="BT77" s="963"/>
      <c r="BU77" s="963"/>
      <c r="BV77" s="506" t="s">
        <v>431</v>
      </c>
      <c r="BW77" s="962" t="s">
        <v>430</v>
      </c>
      <c r="BX77" s="963"/>
      <c r="BY77" s="963"/>
      <c r="BZ77" s="963"/>
      <c r="CA77" s="506" t="s">
        <v>431</v>
      </c>
      <c r="CB77" s="962" t="s">
        <v>430</v>
      </c>
      <c r="CC77" s="963"/>
      <c r="CD77" s="963"/>
      <c r="CE77" s="963"/>
      <c r="CF77" s="506" t="s">
        <v>431</v>
      </c>
      <c r="CG77" s="962" t="s">
        <v>430</v>
      </c>
      <c r="CH77" s="963"/>
      <c r="CI77" s="963"/>
      <c r="CJ77" s="963"/>
      <c r="CK77" s="506" t="s">
        <v>431</v>
      </c>
      <c r="CL77" s="962" t="s">
        <v>430</v>
      </c>
      <c r="CM77" s="963"/>
      <c r="CN77" s="963"/>
      <c r="CO77" s="963"/>
      <c r="CP77" s="506" t="s">
        <v>431</v>
      </c>
      <c r="CQ77" s="962" t="s">
        <v>430</v>
      </c>
      <c r="CR77" s="963"/>
      <c r="CS77" s="963"/>
      <c r="CT77" s="963"/>
      <c r="CU77" s="506" t="s">
        <v>431</v>
      </c>
      <c r="CV77" s="962" t="s">
        <v>430</v>
      </c>
      <c r="CW77" s="963"/>
      <c r="CX77" s="963"/>
      <c r="CY77" s="963"/>
      <c r="CZ77" s="506" t="s">
        <v>431</v>
      </c>
      <c r="DA77" s="962" t="s">
        <v>430</v>
      </c>
      <c r="DB77" s="963"/>
      <c r="DC77" s="963"/>
      <c r="DD77" s="963"/>
      <c r="DE77" s="506" t="s">
        <v>431</v>
      </c>
      <c r="DF77" s="962" t="s">
        <v>430</v>
      </c>
      <c r="DG77" s="963"/>
      <c r="DH77" s="963"/>
      <c r="DI77" s="963"/>
      <c r="DJ77" s="506" t="s">
        <v>431</v>
      </c>
      <c r="DK77" s="962" t="s">
        <v>430</v>
      </c>
      <c r="DL77" s="963"/>
      <c r="DM77" s="963"/>
      <c r="DN77" s="963"/>
      <c r="DO77" s="506" t="s">
        <v>431</v>
      </c>
      <c r="DP77" s="962" t="s">
        <v>430</v>
      </c>
      <c r="DQ77" s="963"/>
      <c r="DR77" s="963"/>
      <c r="DS77" s="963"/>
      <c r="DT77" s="506" t="s">
        <v>431</v>
      </c>
      <c r="DU77" s="962" t="s">
        <v>430</v>
      </c>
      <c r="DV77" s="963"/>
      <c r="DW77" s="963"/>
      <c r="DX77" s="963"/>
      <c r="DY77" s="506" t="s">
        <v>431</v>
      </c>
      <c r="DZ77" s="962" t="s">
        <v>430</v>
      </c>
      <c r="EA77" s="963"/>
      <c r="EB77" s="963"/>
      <c r="EC77" s="963"/>
      <c r="ED77" s="506" t="s">
        <v>431</v>
      </c>
      <c r="EE77" s="962" t="s">
        <v>430</v>
      </c>
      <c r="EF77" s="963"/>
      <c r="EG77" s="963"/>
      <c r="EH77" s="963"/>
      <c r="EI77" s="506" t="s">
        <v>431</v>
      </c>
      <c r="EJ77" s="962" t="s">
        <v>430</v>
      </c>
      <c r="EK77" s="963"/>
      <c r="EL77" s="963"/>
      <c r="EM77" s="963"/>
      <c r="EN77" s="506" t="s">
        <v>431</v>
      </c>
      <c r="EO77" s="962" t="s">
        <v>430</v>
      </c>
      <c r="EP77" s="963"/>
      <c r="EQ77" s="963"/>
      <c r="ER77" s="963"/>
      <c r="ES77" s="506" t="s">
        <v>431</v>
      </c>
      <c r="ET77" s="962" t="s">
        <v>430</v>
      </c>
      <c r="EU77" s="963"/>
      <c r="EV77" s="963"/>
      <c r="EW77" s="963"/>
      <c r="EX77" s="506" t="s">
        <v>431</v>
      </c>
      <c r="EY77" s="962" t="s">
        <v>430</v>
      </c>
      <c r="EZ77" s="963"/>
      <c r="FA77" s="963"/>
      <c r="FB77" s="963"/>
      <c r="FC77" s="506" t="s">
        <v>431</v>
      </c>
      <c r="FD77" s="962" t="s">
        <v>430</v>
      </c>
      <c r="FE77" s="963"/>
      <c r="FF77" s="963"/>
      <c r="FG77" s="963"/>
      <c r="FH77" s="506" t="s">
        <v>431</v>
      </c>
      <c r="FI77" s="962" t="s">
        <v>430</v>
      </c>
      <c r="FJ77" s="963"/>
      <c r="FK77" s="963"/>
      <c r="FL77" s="963"/>
      <c r="FM77" s="506" t="s">
        <v>431</v>
      </c>
      <c r="FN77" s="962" t="s">
        <v>430</v>
      </c>
      <c r="FO77" s="963"/>
      <c r="FP77" s="963"/>
      <c r="FQ77" s="963"/>
      <c r="FR77" s="506" t="s">
        <v>431</v>
      </c>
      <c r="FS77" s="962" t="s">
        <v>430</v>
      </c>
      <c r="FT77" s="963"/>
      <c r="FU77" s="963"/>
      <c r="FV77" s="963"/>
      <c r="FW77" s="506" t="s">
        <v>431</v>
      </c>
      <c r="FX77" s="962" t="s">
        <v>430</v>
      </c>
      <c r="FY77" s="963"/>
      <c r="FZ77" s="963"/>
      <c r="GA77" s="963"/>
      <c r="GB77" s="506" t="s">
        <v>431</v>
      </c>
      <c r="GC77" s="962" t="s">
        <v>430</v>
      </c>
      <c r="GD77" s="963"/>
      <c r="GE77" s="963"/>
      <c r="GF77" s="963"/>
      <c r="GG77" s="506" t="s">
        <v>431</v>
      </c>
      <c r="GH77" s="962" t="s">
        <v>430</v>
      </c>
      <c r="GI77" s="963"/>
      <c r="GJ77" s="963"/>
      <c r="GK77" s="963"/>
      <c r="GL77" s="506" t="s">
        <v>431</v>
      </c>
      <c r="GM77" s="962" t="s">
        <v>430</v>
      </c>
      <c r="GN77" s="963"/>
      <c r="GO77" s="963"/>
      <c r="GP77" s="963"/>
      <c r="GQ77" s="506" t="s">
        <v>431</v>
      </c>
      <c r="GR77" s="962" t="s">
        <v>430</v>
      </c>
      <c r="GS77" s="963"/>
      <c r="GT77" s="963"/>
      <c r="GU77" s="963"/>
      <c r="GV77" s="506" t="s">
        <v>431</v>
      </c>
      <c r="GW77" s="962" t="s">
        <v>430</v>
      </c>
      <c r="GX77" s="963"/>
      <c r="GY77" s="963"/>
      <c r="GZ77" s="963"/>
      <c r="HA77" s="506" t="s">
        <v>431</v>
      </c>
      <c r="HB77" s="962" t="s">
        <v>430</v>
      </c>
      <c r="HC77" s="963"/>
      <c r="HD77" s="963"/>
      <c r="HE77" s="963"/>
      <c r="HF77" s="506" t="s">
        <v>431</v>
      </c>
      <c r="HG77" s="962" t="s">
        <v>430</v>
      </c>
      <c r="HH77" s="963"/>
      <c r="HI77" s="963"/>
      <c r="HJ77" s="963"/>
      <c r="HK77" s="506" t="s">
        <v>431</v>
      </c>
      <c r="HL77" s="962" t="s">
        <v>430</v>
      </c>
      <c r="HM77" s="963"/>
      <c r="HN77" s="963"/>
      <c r="HO77" s="963"/>
      <c r="HP77" s="506" t="s">
        <v>431</v>
      </c>
      <c r="HQ77" s="962" t="s">
        <v>430</v>
      </c>
      <c r="HR77" s="963"/>
      <c r="HS77" s="963"/>
      <c r="HT77" s="963"/>
      <c r="HU77" s="506" t="s">
        <v>431</v>
      </c>
      <c r="HV77" s="962" t="s">
        <v>430</v>
      </c>
      <c r="HW77" s="963"/>
      <c r="HX77" s="963"/>
      <c r="HY77" s="963"/>
      <c r="HZ77" s="506" t="s">
        <v>431</v>
      </c>
      <c r="IA77" s="962" t="s">
        <v>430</v>
      </c>
      <c r="IB77" s="963"/>
      <c r="IC77" s="963"/>
      <c r="ID77" s="963"/>
      <c r="IE77" s="506" t="s">
        <v>431</v>
      </c>
      <c r="IF77" s="962" t="s">
        <v>430</v>
      </c>
      <c r="IG77" s="963"/>
      <c r="IH77" s="963"/>
      <c r="II77" s="963"/>
      <c r="IJ77" s="506" t="s">
        <v>431</v>
      </c>
      <c r="IK77" s="962" t="s">
        <v>430</v>
      </c>
      <c r="IL77" s="963"/>
      <c r="IM77" s="963"/>
      <c r="IN77" s="963"/>
      <c r="IO77" s="506" t="s">
        <v>431</v>
      </c>
      <c r="IP77" s="962" t="s">
        <v>430</v>
      </c>
      <c r="IQ77" s="963"/>
      <c r="IR77" s="963"/>
      <c r="IS77" s="963"/>
      <c r="IT77" s="506" t="s">
        <v>431</v>
      </c>
      <c r="IU77" s="962" t="s">
        <v>430</v>
      </c>
      <c r="IV77" s="963"/>
      <c r="IW77" s="963"/>
      <c r="IX77" s="963"/>
      <c r="IY77" s="506" t="s">
        <v>431</v>
      </c>
      <c r="IZ77" s="962" t="s">
        <v>430</v>
      </c>
      <c r="JA77" s="963"/>
      <c r="JB77" s="963"/>
      <c r="JC77" s="963"/>
      <c r="JD77" s="506" t="s">
        <v>431</v>
      </c>
      <c r="JE77" s="962" t="s">
        <v>430</v>
      </c>
      <c r="JF77" s="963"/>
      <c r="JG77" s="963"/>
      <c r="JH77" s="963"/>
      <c r="JI77" s="506" t="s">
        <v>431</v>
      </c>
      <c r="JJ77" s="962" t="s">
        <v>430</v>
      </c>
      <c r="JK77" s="963"/>
      <c r="JL77" s="963"/>
      <c r="JM77" s="963"/>
      <c r="JN77" s="506" t="s">
        <v>431</v>
      </c>
      <c r="JO77" s="962" t="s">
        <v>430</v>
      </c>
      <c r="JP77" s="963"/>
      <c r="JQ77" s="963"/>
      <c r="JR77" s="963"/>
      <c r="JS77" s="506" t="s">
        <v>431</v>
      </c>
      <c r="JT77" s="962" t="s">
        <v>430</v>
      </c>
      <c r="JU77" s="963"/>
      <c r="JV77" s="963"/>
      <c r="JW77" s="963"/>
      <c r="JX77" s="506" t="s">
        <v>431</v>
      </c>
      <c r="JY77" s="962" t="s">
        <v>430</v>
      </c>
      <c r="JZ77" s="963"/>
      <c r="KA77" s="963"/>
      <c r="KB77" s="963"/>
      <c r="KC77" s="506" t="s">
        <v>431</v>
      </c>
      <c r="KD77" s="962" t="s">
        <v>430</v>
      </c>
      <c r="KE77" s="963"/>
      <c r="KF77" s="963"/>
      <c r="KG77" s="963"/>
      <c r="KH77" s="506" t="s">
        <v>431</v>
      </c>
      <c r="KI77" s="962" t="s">
        <v>430</v>
      </c>
      <c r="KJ77" s="963"/>
      <c r="KK77" s="963"/>
      <c r="KL77" s="963"/>
      <c r="KM77" s="506" t="s">
        <v>431</v>
      </c>
      <c r="KN77" s="962" t="s">
        <v>430</v>
      </c>
      <c r="KO77" s="963"/>
      <c r="KP77" s="963"/>
      <c r="KQ77" s="963"/>
      <c r="KR77" s="506" t="s">
        <v>431</v>
      </c>
      <c r="KS77" s="962" t="s">
        <v>430</v>
      </c>
      <c r="KT77" s="963"/>
      <c r="KU77" s="963"/>
      <c r="KV77" s="963"/>
      <c r="KW77" s="506" t="s">
        <v>431</v>
      </c>
      <c r="KX77" s="962" t="s">
        <v>430</v>
      </c>
      <c r="KY77" s="963"/>
      <c r="KZ77" s="963"/>
      <c r="LA77" s="963"/>
      <c r="LB77" s="506" t="s">
        <v>431</v>
      </c>
      <c r="LC77" s="962" t="s">
        <v>430</v>
      </c>
      <c r="LD77" s="963"/>
      <c r="LE77" s="963"/>
      <c r="LF77" s="963"/>
      <c r="LG77" s="506" t="s">
        <v>431</v>
      </c>
      <c r="LH77" s="962" t="s">
        <v>430</v>
      </c>
      <c r="LI77" s="963"/>
      <c r="LJ77" s="963"/>
      <c r="LK77" s="963"/>
      <c r="LL77" s="506" t="s">
        <v>431</v>
      </c>
      <c r="LM77" s="962" t="s">
        <v>430</v>
      </c>
      <c r="LN77" s="963"/>
      <c r="LO77" s="963"/>
      <c r="LP77" s="963"/>
      <c r="LQ77" s="506" t="s">
        <v>431</v>
      </c>
      <c r="LR77" s="962" t="s">
        <v>430</v>
      </c>
      <c r="LS77" s="963"/>
      <c r="LT77" s="963"/>
      <c r="LU77" s="963"/>
      <c r="LV77" s="506" t="s">
        <v>431</v>
      </c>
      <c r="LW77" s="962" t="s">
        <v>430</v>
      </c>
      <c r="LX77" s="963"/>
      <c r="LY77" s="963"/>
      <c r="LZ77" s="963"/>
      <c r="MA77" s="506" t="s">
        <v>431</v>
      </c>
      <c r="MB77" s="962" t="s">
        <v>430</v>
      </c>
      <c r="MC77" s="963"/>
      <c r="MD77" s="963"/>
      <c r="ME77" s="963"/>
      <c r="MF77" s="506" t="s">
        <v>431</v>
      </c>
      <c r="MG77" s="962" t="s">
        <v>430</v>
      </c>
      <c r="MH77" s="963"/>
      <c r="MI77" s="963"/>
      <c r="MJ77" s="963"/>
      <c r="MK77" s="506" t="s">
        <v>431</v>
      </c>
      <c r="ML77" s="962" t="s">
        <v>430</v>
      </c>
      <c r="MM77" s="963"/>
      <c r="MN77" s="963"/>
      <c r="MO77" s="963"/>
      <c r="MP77" s="506" t="s">
        <v>431</v>
      </c>
      <c r="MQ77" s="962" t="s">
        <v>430</v>
      </c>
      <c r="MR77" s="963"/>
      <c r="MS77" s="963"/>
      <c r="MT77" s="963"/>
      <c r="MU77" s="506" t="s">
        <v>431</v>
      </c>
      <c r="MV77" s="962" t="s">
        <v>430</v>
      </c>
      <c r="MW77" s="963"/>
      <c r="MX77" s="963"/>
      <c r="MY77" s="963"/>
      <c r="MZ77" s="506" t="s">
        <v>431</v>
      </c>
      <c r="NA77" s="962" t="s">
        <v>430</v>
      </c>
      <c r="NB77" s="963"/>
      <c r="NC77" s="963"/>
      <c r="ND77" s="963"/>
      <c r="NE77" s="506" t="s">
        <v>431</v>
      </c>
      <c r="NF77" s="962" t="s">
        <v>430</v>
      </c>
      <c r="NG77" s="963"/>
      <c r="NH77" s="963"/>
      <c r="NI77" s="963"/>
      <c r="NJ77" s="506" t="s">
        <v>431</v>
      </c>
      <c r="NK77" s="962" t="s">
        <v>430</v>
      </c>
      <c r="NL77" s="963"/>
      <c r="NM77" s="963"/>
      <c r="NN77" s="963"/>
      <c r="NO77" s="506" t="s">
        <v>431</v>
      </c>
      <c r="NP77" s="962" t="s">
        <v>430</v>
      </c>
      <c r="NQ77" s="963"/>
      <c r="NR77" s="963"/>
      <c r="NS77" s="963"/>
      <c r="NT77" s="506" t="s">
        <v>431</v>
      </c>
      <c r="NU77" s="962" t="s">
        <v>430</v>
      </c>
      <c r="NV77" s="963"/>
      <c r="NW77" s="963"/>
      <c r="NX77" s="963"/>
      <c r="NY77" s="506" t="s">
        <v>431</v>
      </c>
      <c r="NZ77" s="962" t="s">
        <v>430</v>
      </c>
      <c r="OA77" s="963"/>
      <c r="OB77" s="963"/>
      <c r="OC77" s="963"/>
      <c r="OD77" s="506" t="s">
        <v>431</v>
      </c>
      <c r="OE77" s="962" t="s">
        <v>430</v>
      </c>
      <c r="OF77" s="963"/>
      <c r="OG77" s="963"/>
      <c r="OH77" s="963"/>
      <c r="OI77" s="506" t="s">
        <v>431</v>
      </c>
      <c r="OJ77" s="962" t="s">
        <v>430</v>
      </c>
      <c r="OK77" s="963"/>
      <c r="OL77" s="963"/>
      <c r="OM77" s="963"/>
      <c r="ON77" s="506" t="s">
        <v>431</v>
      </c>
      <c r="OO77" s="962" t="s">
        <v>430</v>
      </c>
      <c r="OP77" s="963"/>
      <c r="OQ77" s="963"/>
      <c r="OR77" s="963"/>
      <c r="OS77" s="506" t="s">
        <v>431</v>
      </c>
      <c r="OT77" s="962" t="s">
        <v>430</v>
      </c>
      <c r="OU77" s="963"/>
      <c r="OV77" s="963"/>
      <c r="OW77" s="963"/>
      <c r="OX77" s="506" t="s">
        <v>431</v>
      </c>
      <c r="OY77" s="962" t="s">
        <v>430</v>
      </c>
      <c r="OZ77" s="963"/>
      <c r="PA77" s="963"/>
      <c r="PB77" s="963"/>
      <c r="PC77" s="506" t="s">
        <v>431</v>
      </c>
      <c r="PD77" s="962" t="s">
        <v>430</v>
      </c>
      <c r="PE77" s="963"/>
      <c r="PF77" s="963"/>
      <c r="PG77" s="963"/>
      <c r="PH77" s="506" t="s">
        <v>431</v>
      </c>
      <c r="PI77" s="962" t="s">
        <v>430</v>
      </c>
      <c r="PJ77" s="963"/>
      <c r="PK77" s="963"/>
      <c r="PL77" s="963"/>
      <c r="PM77" s="506" t="s">
        <v>431</v>
      </c>
      <c r="PN77" s="962" t="s">
        <v>430</v>
      </c>
      <c r="PO77" s="963"/>
      <c r="PP77" s="963"/>
      <c r="PQ77" s="963"/>
      <c r="PR77" s="506" t="s">
        <v>431</v>
      </c>
      <c r="PS77" s="962" t="s">
        <v>430</v>
      </c>
      <c r="PT77" s="963"/>
      <c r="PU77" s="963"/>
      <c r="PV77" s="963"/>
      <c r="PW77" s="506" t="s">
        <v>431</v>
      </c>
      <c r="PX77" s="962" t="s">
        <v>430</v>
      </c>
      <c r="PY77" s="963"/>
      <c r="PZ77" s="963"/>
      <c r="QA77" s="963"/>
      <c r="QB77" s="506" t="s">
        <v>431</v>
      </c>
      <c r="QC77" s="962" t="s">
        <v>430</v>
      </c>
      <c r="QD77" s="963"/>
      <c r="QE77" s="963"/>
      <c r="QF77" s="963"/>
      <c r="QG77" s="506" t="s">
        <v>431</v>
      </c>
      <c r="QH77" s="962" t="s">
        <v>430</v>
      </c>
      <c r="QI77" s="963"/>
      <c r="QJ77" s="963"/>
      <c r="QK77" s="963"/>
      <c r="QL77" s="506" t="s">
        <v>431</v>
      </c>
      <c r="QM77" s="501"/>
    </row>
    <row r="78" spans="1:455" s="456" customFormat="1" ht="49.5" customHeight="1" thickBot="1">
      <c r="A78" s="971" t="s">
        <v>759</v>
      </c>
      <c r="B78" s="972" t="s">
        <v>434</v>
      </c>
      <c r="C78" s="972" t="s">
        <v>434</v>
      </c>
      <c r="D78" s="973" t="s">
        <v>434</v>
      </c>
      <c r="E78" s="962" t="s">
        <v>430</v>
      </c>
      <c r="F78" s="963"/>
      <c r="G78" s="963"/>
      <c r="H78" s="963"/>
      <c r="I78" s="506" t="s">
        <v>431</v>
      </c>
      <c r="J78" s="962" t="s">
        <v>430</v>
      </c>
      <c r="K78" s="963"/>
      <c r="L78" s="963"/>
      <c r="M78" s="963"/>
      <c r="N78" s="506" t="s">
        <v>431</v>
      </c>
      <c r="O78" s="962" t="s">
        <v>430</v>
      </c>
      <c r="P78" s="963"/>
      <c r="Q78" s="963"/>
      <c r="R78" s="963"/>
      <c r="S78" s="506" t="s">
        <v>431</v>
      </c>
      <c r="T78" s="962" t="s">
        <v>430</v>
      </c>
      <c r="U78" s="963"/>
      <c r="V78" s="963"/>
      <c r="W78" s="963"/>
      <c r="X78" s="506" t="s">
        <v>431</v>
      </c>
      <c r="Y78" s="962" t="s">
        <v>430</v>
      </c>
      <c r="Z78" s="963"/>
      <c r="AA78" s="963"/>
      <c r="AB78" s="963"/>
      <c r="AC78" s="506" t="s">
        <v>431</v>
      </c>
      <c r="AD78" s="962" t="s">
        <v>430</v>
      </c>
      <c r="AE78" s="963"/>
      <c r="AF78" s="963"/>
      <c r="AG78" s="963"/>
      <c r="AH78" s="506" t="s">
        <v>431</v>
      </c>
      <c r="AI78" s="962" t="s">
        <v>430</v>
      </c>
      <c r="AJ78" s="963"/>
      <c r="AK78" s="963"/>
      <c r="AL78" s="963"/>
      <c r="AM78" s="506" t="s">
        <v>431</v>
      </c>
      <c r="AN78" s="962" t="s">
        <v>430</v>
      </c>
      <c r="AO78" s="963"/>
      <c r="AP78" s="963"/>
      <c r="AQ78" s="963"/>
      <c r="AR78" s="506" t="s">
        <v>431</v>
      </c>
      <c r="AS78" s="962" t="s">
        <v>430</v>
      </c>
      <c r="AT78" s="963"/>
      <c r="AU78" s="963"/>
      <c r="AV78" s="963"/>
      <c r="AW78" s="506" t="s">
        <v>431</v>
      </c>
      <c r="AX78" s="962" t="s">
        <v>430</v>
      </c>
      <c r="AY78" s="963"/>
      <c r="AZ78" s="963"/>
      <c r="BA78" s="963"/>
      <c r="BB78" s="506" t="s">
        <v>431</v>
      </c>
      <c r="BC78" s="962" t="s">
        <v>430</v>
      </c>
      <c r="BD78" s="963"/>
      <c r="BE78" s="963"/>
      <c r="BF78" s="963"/>
      <c r="BG78" s="506" t="s">
        <v>431</v>
      </c>
      <c r="BH78" s="962" t="s">
        <v>430</v>
      </c>
      <c r="BI78" s="963"/>
      <c r="BJ78" s="963"/>
      <c r="BK78" s="963"/>
      <c r="BL78" s="506" t="s">
        <v>431</v>
      </c>
      <c r="BM78" s="962" t="s">
        <v>430</v>
      </c>
      <c r="BN78" s="963"/>
      <c r="BO78" s="963"/>
      <c r="BP78" s="963"/>
      <c r="BQ78" s="506" t="s">
        <v>431</v>
      </c>
      <c r="BR78" s="962" t="s">
        <v>430</v>
      </c>
      <c r="BS78" s="963"/>
      <c r="BT78" s="963"/>
      <c r="BU78" s="963"/>
      <c r="BV78" s="506" t="s">
        <v>431</v>
      </c>
      <c r="BW78" s="962" t="s">
        <v>430</v>
      </c>
      <c r="BX78" s="963"/>
      <c r="BY78" s="963"/>
      <c r="BZ78" s="963"/>
      <c r="CA78" s="506" t="s">
        <v>431</v>
      </c>
      <c r="CB78" s="962" t="s">
        <v>430</v>
      </c>
      <c r="CC78" s="963"/>
      <c r="CD78" s="963"/>
      <c r="CE78" s="963"/>
      <c r="CF78" s="506" t="s">
        <v>431</v>
      </c>
      <c r="CG78" s="962" t="s">
        <v>430</v>
      </c>
      <c r="CH78" s="963"/>
      <c r="CI78" s="963"/>
      <c r="CJ78" s="963"/>
      <c r="CK78" s="506" t="s">
        <v>431</v>
      </c>
      <c r="CL78" s="962" t="s">
        <v>430</v>
      </c>
      <c r="CM78" s="963"/>
      <c r="CN78" s="963"/>
      <c r="CO78" s="963"/>
      <c r="CP78" s="506" t="s">
        <v>431</v>
      </c>
      <c r="CQ78" s="962" t="s">
        <v>430</v>
      </c>
      <c r="CR78" s="963"/>
      <c r="CS78" s="963"/>
      <c r="CT78" s="963"/>
      <c r="CU78" s="506" t="s">
        <v>431</v>
      </c>
      <c r="CV78" s="962" t="s">
        <v>430</v>
      </c>
      <c r="CW78" s="963"/>
      <c r="CX78" s="963"/>
      <c r="CY78" s="963"/>
      <c r="CZ78" s="506" t="s">
        <v>431</v>
      </c>
      <c r="DA78" s="962" t="s">
        <v>430</v>
      </c>
      <c r="DB78" s="963"/>
      <c r="DC78" s="963"/>
      <c r="DD78" s="963"/>
      <c r="DE78" s="506" t="s">
        <v>431</v>
      </c>
      <c r="DF78" s="962" t="s">
        <v>430</v>
      </c>
      <c r="DG78" s="963"/>
      <c r="DH78" s="963"/>
      <c r="DI78" s="963"/>
      <c r="DJ78" s="506" t="s">
        <v>431</v>
      </c>
      <c r="DK78" s="962" t="s">
        <v>430</v>
      </c>
      <c r="DL78" s="963"/>
      <c r="DM78" s="963"/>
      <c r="DN78" s="963"/>
      <c r="DO78" s="506" t="s">
        <v>431</v>
      </c>
      <c r="DP78" s="962" t="s">
        <v>430</v>
      </c>
      <c r="DQ78" s="963"/>
      <c r="DR78" s="963"/>
      <c r="DS78" s="963"/>
      <c r="DT78" s="506" t="s">
        <v>431</v>
      </c>
      <c r="DU78" s="962" t="s">
        <v>430</v>
      </c>
      <c r="DV78" s="963"/>
      <c r="DW78" s="963"/>
      <c r="DX78" s="963"/>
      <c r="DY78" s="506" t="s">
        <v>431</v>
      </c>
      <c r="DZ78" s="962" t="s">
        <v>430</v>
      </c>
      <c r="EA78" s="963"/>
      <c r="EB78" s="963"/>
      <c r="EC78" s="963"/>
      <c r="ED78" s="506" t="s">
        <v>431</v>
      </c>
      <c r="EE78" s="962" t="s">
        <v>430</v>
      </c>
      <c r="EF78" s="963"/>
      <c r="EG78" s="963"/>
      <c r="EH78" s="963"/>
      <c r="EI78" s="506" t="s">
        <v>431</v>
      </c>
      <c r="EJ78" s="962" t="s">
        <v>430</v>
      </c>
      <c r="EK78" s="963"/>
      <c r="EL78" s="963"/>
      <c r="EM78" s="963"/>
      <c r="EN78" s="506" t="s">
        <v>431</v>
      </c>
      <c r="EO78" s="962" t="s">
        <v>430</v>
      </c>
      <c r="EP78" s="963"/>
      <c r="EQ78" s="963"/>
      <c r="ER78" s="963"/>
      <c r="ES78" s="506" t="s">
        <v>431</v>
      </c>
      <c r="ET78" s="962" t="s">
        <v>430</v>
      </c>
      <c r="EU78" s="963"/>
      <c r="EV78" s="963"/>
      <c r="EW78" s="963"/>
      <c r="EX78" s="506" t="s">
        <v>431</v>
      </c>
      <c r="EY78" s="962" t="s">
        <v>430</v>
      </c>
      <c r="EZ78" s="963"/>
      <c r="FA78" s="963"/>
      <c r="FB78" s="963"/>
      <c r="FC78" s="506" t="s">
        <v>431</v>
      </c>
      <c r="FD78" s="962" t="s">
        <v>430</v>
      </c>
      <c r="FE78" s="963"/>
      <c r="FF78" s="963"/>
      <c r="FG78" s="963"/>
      <c r="FH78" s="506" t="s">
        <v>431</v>
      </c>
      <c r="FI78" s="962" t="s">
        <v>430</v>
      </c>
      <c r="FJ78" s="963"/>
      <c r="FK78" s="963"/>
      <c r="FL78" s="963"/>
      <c r="FM78" s="506" t="s">
        <v>431</v>
      </c>
      <c r="FN78" s="962" t="s">
        <v>430</v>
      </c>
      <c r="FO78" s="963"/>
      <c r="FP78" s="963"/>
      <c r="FQ78" s="963"/>
      <c r="FR78" s="506" t="s">
        <v>431</v>
      </c>
      <c r="FS78" s="962" t="s">
        <v>430</v>
      </c>
      <c r="FT78" s="963"/>
      <c r="FU78" s="963"/>
      <c r="FV78" s="963"/>
      <c r="FW78" s="506" t="s">
        <v>431</v>
      </c>
      <c r="FX78" s="962" t="s">
        <v>430</v>
      </c>
      <c r="FY78" s="963"/>
      <c r="FZ78" s="963"/>
      <c r="GA78" s="963"/>
      <c r="GB78" s="506" t="s">
        <v>431</v>
      </c>
      <c r="GC78" s="962" t="s">
        <v>430</v>
      </c>
      <c r="GD78" s="963"/>
      <c r="GE78" s="963"/>
      <c r="GF78" s="963"/>
      <c r="GG78" s="506" t="s">
        <v>431</v>
      </c>
      <c r="GH78" s="962" t="s">
        <v>430</v>
      </c>
      <c r="GI78" s="963"/>
      <c r="GJ78" s="963"/>
      <c r="GK78" s="963"/>
      <c r="GL78" s="506" t="s">
        <v>431</v>
      </c>
      <c r="GM78" s="962" t="s">
        <v>430</v>
      </c>
      <c r="GN78" s="963"/>
      <c r="GO78" s="963"/>
      <c r="GP78" s="963"/>
      <c r="GQ78" s="506" t="s">
        <v>431</v>
      </c>
      <c r="GR78" s="962" t="s">
        <v>430</v>
      </c>
      <c r="GS78" s="963"/>
      <c r="GT78" s="963"/>
      <c r="GU78" s="963"/>
      <c r="GV78" s="506" t="s">
        <v>431</v>
      </c>
      <c r="GW78" s="962" t="s">
        <v>430</v>
      </c>
      <c r="GX78" s="963"/>
      <c r="GY78" s="963"/>
      <c r="GZ78" s="963"/>
      <c r="HA78" s="506" t="s">
        <v>431</v>
      </c>
      <c r="HB78" s="962" t="s">
        <v>430</v>
      </c>
      <c r="HC78" s="963"/>
      <c r="HD78" s="963"/>
      <c r="HE78" s="963"/>
      <c r="HF78" s="506" t="s">
        <v>431</v>
      </c>
      <c r="HG78" s="962" t="s">
        <v>430</v>
      </c>
      <c r="HH78" s="963"/>
      <c r="HI78" s="963"/>
      <c r="HJ78" s="963"/>
      <c r="HK78" s="506" t="s">
        <v>431</v>
      </c>
      <c r="HL78" s="962" t="s">
        <v>430</v>
      </c>
      <c r="HM78" s="963"/>
      <c r="HN78" s="963"/>
      <c r="HO78" s="963"/>
      <c r="HP78" s="506" t="s">
        <v>431</v>
      </c>
      <c r="HQ78" s="962" t="s">
        <v>430</v>
      </c>
      <c r="HR78" s="963"/>
      <c r="HS78" s="963"/>
      <c r="HT78" s="963"/>
      <c r="HU78" s="506" t="s">
        <v>431</v>
      </c>
      <c r="HV78" s="962" t="s">
        <v>430</v>
      </c>
      <c r="HW78" s="963"/>
      <c r="HX78" s="963"/>
      <c r="HY78" s="963"/>
      <c r="HZ78" s="506" t="s">
        <v>431</v>
      </c>
      <c r="IA78" s="962" t="s">
        <v>430</v>
      </c>
      <c r="IB78" s="963"/>
      <c r="IC78" s="963"/>
      <c r="ID78" s="963"/>
      <c r="IE78" s="506" t="s">
        <v>431</v>
      </c>
      <c r="IF78" s="962" t="s">
        <v>430</v>
      </c>
      <c r="IG78" s="963"/>
      <c r="IH78" s="963"/>
      <c r="II78" s="963"/>
      <c r="IJ78" s="506" t="s">
        <v>431</v>
      </c>
      <c r="IK78" s="962" t="s">
        <v>430</v>
      </c>
      <c r="IL78" s="963"/>
      <c r="IM78" s="963"/>
      <c r="IN78" s="963"/>
      <c r="IO78" s="506" t="s">
        <v>431</v>
      </c>
      <c r="IP78" s="962" t="s">
        <v>430</v>
      </c>
      <c r="IQ78" s="963"/>
      <c r="IR78" s="963"/>
      <c r="IS78" s="963"/>
      <c r="IT78" s="506" t="s">
        <v>431</v>
      </c>
      <c r="IU78" s="962" t="s">
        <v>430</v>
      </c>
      <c r="IV78" s="963"/>
      <c r="IW78" s="963"/>
      <c r="IX78" s="963"/>
      <c r="IY78" s="506" t="s">
        <v>431</v>
      </c>
      <c r="IZ78" s="962" t="s">
        <v>430</v>
      </c>
      <c r="JA78" s="963"/>
      <c r="JB78" s="963"/>
      <c r="JC78" s="963"/>
      <c r="JD78" s="506" t="s">
        <v>431</v>
      </c>
      <c r="JE78" s="962" t="s">
        <v>430</v>
      </c>
      <c r="JF78" s="963"/>
      <c r="JG78" s="963"/>
      <c r="JH78" s="963"/>
      <c r="JI78" s="506" t="s">
        <v>431</v>
      </c>
      <c r="JJ78" s="962" t="s">
        <v>430</v>
      </c>
      <c r="JK78" s="963"/>
      <c r="JL78" s="963"/>
      <c r="JM78" s="963"/>
      <c r="JN78" s="506" t="s">
        <v>431</v>
      </c>
      <c r="JO78" s="962" t="s">
        <v>430</v>
      </c>
      <c r="JP78" s="963"/>
      <c r="JQ78" s="963"/>
      <c r="JR78" s="963"/>
      <c r="JS78" s="506" t="s">
        <v>431</v>
      </c>
      <c r="JT78" s="962" t="s">
        <v>430</v>
      </c>
      <c r="JU78" s="963"/>
      <c r="JV78" s="963"/>
      <c r="JW78" s="963"/>
      <c r="JX78" s="506" t="s">
        <v>431</v>
      </c>
      <c r="JY78" s="962" t="s">
        <v>430</v>
      </c>
      <c r="JZ78" s="963"/>
      <c r="KA78" s="963"/>
      <c r="KB78" s="963"/>
      <c r="KC78" s="506" t="s">
        <v>431</v>
      </c>
      <c r="KD78" s="962" t="s">
        <v>430</v>
      </c>
      <c r="KE78" s="963"/>
      <c r="KF78" s="963"/>
      <c r="KG78" s="963"/>
      <c r="KH78" s="506" t="s">
        <v>431</v>
      </c>
      <c r="KI78" s="962" t="s">
        <v>430</v>
      </c>
      <c r="KJ78" s="963"/>
      <c r="KK78" s="963"/>
      <c r="KL78" s="963"/>
      <c r="KM78" s="506" t="s">
        <v>431</v>
      </c>
      <c r="KN78" s="962" t="s">
        <v>430</v>
      </c>
      <c r="KO78" s="963"/>
      <c r="KP78" s="963"/>
      <c r="KQ78" s="963"/>
      <c r="KR78" s="506" t="s">
        <v>431</v>
      </c>
      <c r="KS78" s="962" t="s">
        <v>430</v>
      </c>
      <c r="KT78" s="963"/>
      <c r="KU78" s="963"/>
      <c r="KV78" s="963"/>
      <c r="KW78" s="506" t="s">
        <v>431</v>
      </c>
      <c r="KX78" s="962" t="s">
        <v>430</v>
      </c>
      <c r="KY78" s="963"/>
      <c r="KZ78" s="963"/>
      <c r="LA78" s="963"/>
      <c r="LB78" s="506" t="s">
        <v>431</v>
      </c>
      <c r="LC78" s="962" t="s">
        <v>430</v>
      </c>
      <c r="LD78" s="963"/>
      <c r="LE78" s="963"/>
      <c r="LF78" s="963"/>
      <c r="LG78" s="506" t="s">
        <v>431</v>
      </c>
      <c r="LH78" s="962" t="s">
        <v>430</v>
      </c>
      <c r="LI78" s="963"/>
      <c r="LJ78" s="963"/>
      <c r="LK78" s="963"/>
      <c r="LL78" s="506" t="s">
        <v>431</v>
      </c>
      <c r="LM78" s="962" t="s">
        <v>430</v>
      </c>
      <c r="LN78" s="963"/>
      <c r="LO78" s="963"/>
      <c r="LP78" s="963"/>
      <c r="LQ78" s="506" t="s">
        <v>431</v>
      </c>
      <c r="LR78" s="962" t="s">
        <v>430</v>
      </c>
      <c r="LS78" s="963"/>
      <c r="LT78" s="963"/>
      <c r="LU78" s="963"/>
      <c r="LV78" s="506" t="s">
        <v>431</v>
      </c>
      <c r="LW78" s="962" t="s">
        <v>430</v>
      </c>
      <c r="LX78" s="963"/>
      <c r="LY78" s="963"/>
      <c r="LZ78" s="963"/>
      <c r="MA78" s="506" t="s">
        <v>431</v>
      </c>
      <c r="MB78" s="962" t="s">
        <v>430</v>
      </c>
      <c r="MC78" s="963"/>
      <c r="MD78" s="963"/>
      <c r="ME78" s="963"/>
      <c r="MF78" s="506" t="s">
        <v>431</v>
      </c>
      <c r="MG78" s="962" t="s">
        <v>430</v>
      </c>
      <c r="MH78" s="963"/>
      <c r="MI78" s="963"/>
      <c r="MJ78" s="963"/>
      <c r="MK78" s="506" t="s">
        <v>431</v>
      </c>
      <c r="ML78" s="962" t="s">
        <v>430</v>
      </c>
      <c r="MM78" s="963"/>
      <c r="MN78" s="963"/>
      <c r="MO78" s="963"/>
      <c r="MP78" s="506" t="s">
        <v>431</v>
      </c>
      <c r="MQ78" s="962" t="s">
        <v>430</v>
      </c>
      <c r="MR78" s="963"/>
      <c r="MS78" s="963"/>
      <c r="MT78" s="963"/>
      <c r="MU78" s="506" t="s">
        <v>431</v>
      </c>
      <c r="MV78" s="962" t="s">
        <v>430</v>
      </c>
      <c r="MW78" s="963"/>
      <c r="MX78" s="963"/>
      <c r="MY78" s="963"/>
      <c r="MZ78" s="506" t="s">
        <v>431</v>
      </c>
      <c r="NA78" s="962" t="s">
        <v>430</v>
      </c>
      <c r="NB78" s="963"/>
      <c r="NC78" s="963"/>
      <c r="ND78" s="963"/>
      <c r="NE78" s="506" t="s">
        <v>431</v>
      </c>
      <c r="NF78" s="962" t="s">
        <v>430</v>
      </c>
      <c r="NG78" s="963"/>
      <c r="NH78" s="963"/>
      <c r="NI78" s="963"/>
      <c r="NJ78" s="506" t="s">
        <v>431</v>
      </c>
      <c r="NK78" s="962" t="s">
        <v>430</v>
      </c>
      <c r="NL78" s="963"/>
      <c r="NM78" s="963"/>
      <c r="NN78" s="963"/>
      <c r="NO78" s="506" t="s">
        <v>431</v>
      </c>
      <c r="NP78" s="962" t="s">
        <v>430</v>
      </c>
      <c r="NQ78" s="963"/>
      <c r="NR78" s="963"/>
      <c r="NS78" s="963"/>
      <c r="NT78" s="506" t="s">
        <v>431</v>
      </c>
      <c r="NU78" s="962" t="s">
        <v>430</v>
      </c>
      <c r="NV78" s="963"/>
      <c r="NW78" s="963"/>
      <c r="NX78" s="963"/>
      <c r="NY78" s="506" t="s">
        <v>431</v>
      </c>
      <c r="NZ78" s="962" t="s">
        <v>430</v>
      </c>
      <c r="OA78" s="963"/>
      <c r="OB78" s="963"/>
      <c r="OC78" s="963"/>
      <c r="OD78" s="506" t="s">
        <v>431</v>
      </c>
      <c r="OE78" s="962" t="s">
        <v>430</v>
      </c>
      <c r="OF78" s="963"/>
      <c r="OG78" s="963"/>
      <c r="OH78" s="963"/>
      <c r="OI78" s="506" t="s">
        <v>431</v>
      </c>
      <c r="OJ78" s="962" t="s">
        <v>430</v>
      </c>
      <c r="OK78" s="963"/>
      <c r="OL78" s="963"/>
      <c r="OM78" s="963"/>
      <c r="ON78" s="506" t="s">
        <v>431</v>
      </c>
      <c r="OO78" s="962" t="s">
        <v>430</v>
      </c>
      <c r="OP78" s="963"/>
      <c r="OQ78" s="963"/>
      <c r="OR78" s="963"/>
      <c r="OS78" s="506" t="s">
        <v>431</v>
      </c>
      <c r="OT78" s="962" t="s">
        <v>430</v>
      </c>
      <c r="OU78" s="963"/>
      <c r="OV78" s="963"/>
      <c r="OW78" s="963"/>
      <c r="OX78" s="506" t="s">
        <v>431</v>
      </c>
      <c r="OY78" s="962" t="s">
        <v>430</v>
      </c>
      <c r="OZ78" s="963"/>
      <c r="PA78" s="963"/>
      <c r="PB78" s="963"/>
      <c r="PC78" s="506" t="s">
        <v>431</v>
      </c>
      <c r="PD78" s="962" t="s">
        <v>430</v>
      </c>
      <c r="PE78" s="963"/>
      <c r="PF78" s="963"/>
      <c r="PG78" s="963"/>
      <c r="PH78" s="506" t="s">
        <v>431</v>
      </c>
      <c r="PI78" s="962" t="s">
        <v>430</v>
      </c>
      <c r="PJ78" s="963"/>
      <c r="PK78" s="963"/>
      <c r="PL78" s="963"/>
      <c r="PM78" s="506" t="s">
        <v>431</v>
      </c>
      <c r="PN78" s="962" t="s">
        <v>430</v>
      </c>
      <c r="PO78" s="963"/>
      <c r="PP78" s="963"/>
      <c r="PQ78" s="963"/>
      <c r="PR78" s="506" t="s">
        <v>431</v>
      </c>
      <c r="PS78" s="962" t="s">
        <v>430</v>
      </c>
      <c r="PT78" s="963"/>
      <c r="PU78" s="963"/>
      <c r="PV78" s="963"/>
      <c r="PW78" s="506" t="s">
        <v>431</v>
      </c>
      <c r="PX78" s="962" t="s">
        <v>430</v>
      </c>
      <c r="PY78" s="963"/>
      <c r="PZ78" s="963"/>
      <c r="QA78" s="963"/>
      <c r="QB78" s="506" t="s">
        <v>431</v>
      </c>
      <c r="QC78" s="962" t="s">
        <v>430</v>
      </c>
      <c r="QD78" s="963"/>
      <c r="QE78" s="963"/>
      <c r="QF78" s="963"/>
      <c r="QG78" s="506" t="s">
        <v>431</v>
      </c>
      <c r="QH78" s="962" t="s">
        <v>430</v>
      </c>
      <c r="QI78" s="963"/>
      <c r="QJ78" s="963"/>
      <c r="QK78" s="963"/>
      <c r="QL78" s="506" t="s">
        <v>431</v>
      </c>
      <c r="QM78" s="501"/>
    </row>
    <row r="79" spans="1:455" ht="49.5" customHeight="1">
      <c r="A79" s="976"/>
      <c r="B79" s="977"/>
      <c r="C79" s="977"/>
      <c r="D79" s="978"/>
      <c r="E79" s="974" t="s">
        <v>435</v>
      </c>
      <c r="F79" s="975"/>
      <c r="G79" s="975"/>
      <c r="H79" s="975"/>
      <c r="I79" s="504" t="str">
        <f>IF(COUNTIF(I8:I78,"No cumple")&gt;0,"No Cumple","Cumple")</f>
        <v>Cumple</v>
      </c>
      <c r="J79" s="974" t="s">
        <v>435</v>
      </c>
      <c r="K79" s="975"/>
      <c r="L79" s="975"/>
      <c r="M79" s="975"/>
      <c r="N79" s="504" t="str">
        <f>IF(COUNTIF(N8:N78,"No cumple")&gt;0,"No Cumple","Cumple")</f>
        <v>Cumple</v>
      </c>
      <c r="O79" s="974" t="s">
        <v>435</v>
      </c>
      <c r="P79" s="975"/>
      <c r="Q79" s="975"/>
      <c r="R79" s="975"/>
      <c r="S79" s="504" t="str">
        <f>IF(COUNTIF(S8:S78,"No cumple")&gt;0,"No Cumple","Cumple")</f>
        <v>Cumple</v>
      </c>
      <c r="T79" s="974" t="s">
        <v>435</v>
      </c>
      <c r="U79" s="975"/>
      <c r="V79" s="975"/>
      <c r="W79" s="975"/>
      <c r="X79" s="504" t="str">
        <f>IF(COUNTIF(X8:X78,"No cumple")&gt;0,"No Cumple","Cumple")</f>
        <v>Cumple</v>
      </c>
      <c r="Y79" s="974" t="s">
        <v>435</v>
      </c>
      <c r="Z79" s="975"/>
      <c r="AA79" s="975"/>
      <c r="AB79" s="975"/>
      <c r="AC79" s="504" t="str">
        <f>IF(COUNTIF(AC8:AC78,"No cumple")&gt;0,"No Cumple","Cumple")</f>
        <v>Cumple</v>
      </c>
      <c r="AD79" s="974" t="s">
        <v>435</v>
      </c>
      <c r="AE79" s="975"/>
      <c r="AF79" s="975"/>
      <c r="AG79" s="975"/>
      <c r="AH79" s="504" t="str">
        <f>IF(COUNTIF(AH8:AH78,"No cumple")&gt;0,"No Cumple","Cumple")</f>
        <v>Cumple</v>
      </c>
      <c r="AI79" s="974" t="s">
        <v>435</v>
      </c>
      <c r="AJ79" s="975"/>
      <c r="AK79" s="975"/>
      <c r="AL79" s="975"/>
      <c r="AM79" s="504" t="str">
        <f>IF(COUNTIF(AM8:AM78,"No cumple")&gt;0,"No Cumple","Cumple")</f>
        <v>Cumple</v>
      </c>
      <c r="AN79" s="974" t="s">
        <v>435</v>
      </c>
      <c r="AO79" s="975"/>
      <c r="AP79" s="975"/>
      <c r="AQ79" s="975"/>
      <c r="AR79" s="504" t="str">
        <f>IF(COUNTIF(AR8:AR78,"No cumple")&gt;0,"No Cumple","Cumple")</f>
        <v>Cumple</v>
      </c>
      <c r="AS79" s="974" t="s">
        <v>435</v>
      </c>
      <c r="AT79" s="975"/>
      <c r="AU79" s="975"/>
      <c r="AV79" s="975"/>
      <c r="AW79" s="504" t="str">
        <f>IF(COUNTIF(AW8:AW78,"No cumple")&gt;0,"No Cumple","Cumple")</f>
        <v>Cumple</v>
      </c>
      <c r="AX79" s="974" t="s">
        <v>435</v>
      </c>
      <c r="AY79" s="975"/>
      <c r="AZ79" s="975"/>
      <c r="BA79" s="975"/>
      <c r="BB79" s="504" t="str">
        <f>IF(COUNTIF(BB8:BB78,"No cumple")&gt;0,"No Cumple","Cumple")</f>
        <v>Cumple</v>
      </c>
      <c r="BC79" s="974" t="s">
        <v>435</v>
      </c>
      <c r="BD79" s="975"/>
      <c r="BE79" s="975"/>
      <c r="BF79" s="975"/>
      <c r="BG79" s="504" t="str">
        <f>IF(COUNTIF(BG8:BG78,"No cumple")&gt;0,"No Cumple","Cumple")</f>
        <v>Cumple</v>
      </c>
      <c r="BH79" s="974" t="s">
        <v>435</v>
      </c>
      <c r="BI79" s="975"/>
      <c r="BJ79" s="975"/>
      <c r="BK79" s="975"/>
      <c r="BL79" s="504" t="str">
        <f>IF(COUNTIF(BL8:BL78,"No cumple")&gt;0,"No Cumple","Cumple")</f>
        <v>Cumple</v>
      </c>
      <c r="BM79" s="974" t="s">
        <v>435</v>
      </c>
      <c r="BN79" s="975"/>
      <c r="BO79" s="975"/>
      <c r="BP79" s="975"/>
      <c r="BQ79" s="504" t="str">
        <f>IF(COUNTIF(BQ8:BQ78,"No cumple")&gt;0,"No Cumple","Cumple")</f>
        <v>Cumple</v>
      </c>
      <c r="BR79" s="974" t="s">
        <v>435</v>
      </c>
      <c r="BS79" s="975"/>
      <c r="BT79" s="975"/>
      <c r="BU79" s="975"/>
      <c r="BV79" s="504" t="str">
        <f>IF(COUNTIF(BV8:BV78,"No cumple")&gt;0,"No Cumple","Cumple")</f>
        <v>Cumple</v>
      </c>
      <c r="BW79" s="974" t="s">
        <v>435</v>
      </c>
      <c r="BX79" s="975"/>
      <c r="BY79" s="975"/>
      <c r="BZ79" s="975"/>
      <c r="CA79" s="504" t="str">
        <f>IF(COUNTIF(CA8:CA78,"No cumple")&gt;0,"No Cumple","Cumple")</f>
        <v>Cumple</v>
      </c>
      <c r="CB79" s="974" t="s">
        <v>435</v>
      </c>
      <c r="CC79" s="975"/>
      <c r="CD79" s="975"/>
      <c r="CE79" s="975"/>
      <c r="CF79" s="504" t="str">
        <f>IF(COUNTIF(CF8:CF78,"No cumple")&gt;0,"No Cumple","Cumple")</f>
        <v>Cumple</v>
      </c>
      <c r="CG79" s="974" t="s">
        <v>435</v>
      </c>
      <c r="CH79" s="975"/>
      <c r="CI79" s="975"/>
      <c r="CJ79" s="975"/>
      <c r="CK79" s="504" t="str">
        <f>IF(COUNTIF(CK8:CK78,"No cumple")&gt;0,"No Cumple","Cumple")</f>
        <v>Cumple</v>
      </c>
      <c r="CL79" s="974" t="s">
        <v>435</v>
      </c>
      <c r="CM79" s="975"/>
      <c r="CN79" s="975"/>
      <c r="CO79" s="975"/>
      <c r="CP79" s="504" t="str">
        <f>IF(COUNTIF(CP8:CP78,"No cumple")&gt;0,"No Cumple","Cumple")</f>
        <v>Cumple</v>
      </c>
      <c r="CQ79" s="974" t="s">
        <v>435</v>
      </c>
      <c r="CR79" s="975"/>
      <c r="CS79" s="975"/>
      <c r="CT79" s="975"/>
      <c r="CU79" s="504" t="str">
        <f>IF(COUNTIF(CU8:CU78,"No cumple")&gt;0,"No Cumple","Cumple")</f>
        <v>Cumple</v>
      </c>
      <c r="CV79" s="974" t="s">
        <v>435</v>
      </c>
      <c r="CW79" s="975"/>
      <c r="CX79" s="975"/>
      <c r="CY79" s="975"/>
      <c r="CZ79" s="504" t="str">
        <f>IF(COUNTIF(CZ8:CZ78,"No cumple")&gt;0,"No Cumple","Cumple")</f>
        <v>Cumple</v>
      </c>
      <c r="DA79" s="974" t="s">
        <v>435</v>
      </c>
      <c r="DB79" s="975"/>
      <c r="DC79" s="975"/>
      <c r="DD79" s="975"/>
      <c r="DE79" s="504" t="str">
        <f>IF(COUNTIF(DE8:DE78,"No cumple")&gt;0,"No Cumple","Cumple")</f>
        <v>Cumple</v>
      </c>
      <c r="DF79" s="974" t="s">
        <v>435</v>
      </c>
      <c r="DG79" s="975"/>
      <c r="DH79" s="975"/>
      <c r="DI79" s="975"/>
      <c r="DJ79" s="504" t="str">
        <f>IF(COUNTIF(DJ8:DJ78,"No cumple")&gt;0,"No Cumple","Cumple")</f>
        <v>Cumple</v>
      </c>
      <c r="DK79" s="974" t="s">
        <v>435</v>
      </c>
      <c r="DL79" s="975"/>
      <c r="DM79" s="975"/>
      <c r="DN79" s="975"/>
      <c r="DO79" s="504" t="str">
        <f>IF(COUNTIF(DO8:DO78,"No cumple")&gt;0,"No Cumple","Cumple")</f>
        <v>Cumple</v>
      </c>
      <c r="DP79" s="974" t="s">
        <v>435</v>
      </c>
      <c r="DQ79" s="975"/>
      <c r="DR79" s="975"/>
      <c r="DS79" s="975"/>
      <c r="DT79" s="504" t="str">
        <f>IF(COUNTIF(DT8:DT78,"No cumple")&gt;0,"No Cumple","Cumple")</f>
        <v>Cumple</v>
      </c>
      <c r="DU79" s="974" t="s">
        <v>435</v>
      </c>
      <c r="DV79" s="975"/>
      <c r="DW79" s="975"/>
      <c r="DX79" s="975"/>
      <c r="DY79" s="504" t="str">
        <f>IF(COUNTIF(DY8:DY78,"No cumple")&gt;0,"No Cumple","Cumple")</f>
        <v>Cumple</v>
      </c>
      <c r="DZ79" s="974" t="s">
        <v>435</v>
      </c>
      <c r="EA79" s="975"/>
      <c r="EB79" s="975"/>
      <c r="EC79" s="975"/>
      <c r="ED79" s="504" t="str">
        <f>IF(COUNTIF(ED8:ED78,"No cumple")&gt;0,"No Cumple","Cumple")</f>
        <v>Cumple</v>
      </c>
      <c r="EE79" s="974" t="s">
        <v>435</v>
      </c>
      <c r="EF79" s="975"/>
      <c r="EG79" s="975"/>
      <c r="EH79" s="975"/>
      <c r="EI79" s="504" t="str">
        <f>IF(COUNTIF(EI8:EI78,"No cumple")&gt;0,"No Cumple","Cumple")</f>
        <v>Cumple</v>
      </c>
      <c r="EJ79" s="974" t="s">
        <v>435</v>
      </c>
      <c r="EK79" s="975"/>
      <c r="EL79" s="975"/>
      <c r="EM79" s="975"/>
      <c r="EN79" s="504" t="str">
        <f>IF(COUNTIF(EN8:EN78,"No cumple")&gt;0,"No Cumple","Cumple")</f>
        <v>Cumple</v>
      </c>
      <c r="EO79" s="974" t="s">
        <v>435</v>
      </c>
      <c r="EP79" s="975"/>
      <c r="EQ79" s="975"/>
      <c r="ER79" s="975"/>
      <c r="ES79" s="504" t="str">
        <f>IF(COUNTIF(ES8:ES78,"No cumple")&gt;0,"No Cumple","Cumple")</f>
        <v>Cumple</v>
      </c>
      <c r="ET79" s="974" t="s">
        <v>435</v>
      </c>
      <c r="EU79" s="975"/>
      <c r="EV79" s="975"/>
      <c r="EW79" s="975"/>
      <c r="EX79" s="504" t="str">
        <f>IF(COUNTIF(EX8:EX78,"No cumple")&gt;0,"No Cumple","Cumple")</f>
        <v>Cumple</v>
      </c>
      <c r="EY79" s="974" t="s">
        <v>435</v>
      </c>
      <c r="EZ79" s="975"/>
      <c r="FA79" s="975"/>
      <c r="FB79" s="975"/>
      <c r="FC79" s="504" t="str">
        <f>IF(COUNTIF(FC8:FC78,"No cumple")&gt;0,"No Cumple","Cumple")</f>
        <v>Cumple</v>
      </c>
      <c r="FD79" s="974" t="s">
        <v>435</v>
      </c>
      <c r="FE79" s="975"/>
      <c r="FF79" s="975"/>
      <c r="FG79" s="975"/>
      <c r="FH79" s="504" t="str">
        <f>IF(COUNTIF(FH8:FH78,"No cumple")&gt;0,"No Cumple","Cumple")</f>
        <v>Cumple</v>
      </c>
      <c r="FI79" s="974" t="s">
        <v>435</v>
      </c>
      <c r="FJ79" s="975"/>
      <c r="FK79" s="975"/>
      <c r="FL79" s="975"/>
      <c r="FM79" s="504" t="str">
        <f>IF(COUNTIF(FM8:FM78,"No cumple")&gt;0,"No Cumple","Cumple")</f>
        <v>Cumple</v>
      </c>
      <c r="FN79" s="974" t="s">
        <v>435</v>
      </c>
      <c r="FO79" s="975"/>
      <c r="FP79" s="975"/>
      <c r="FQ79" s="975"/>
      <c r="FR79" s="504" t="str">
        <f>IF(COUNTIF(FR8:FR78,"No cumple")&gt;0,"No Cumple","Cumple")</f>
        <v>Cumple</v>
      </c>
      <c r="FS79" s="974" t="s">
        <v>435</v>
      </c>
      <c r="FT79" s="975"/>
      <c r="FU79" s="975"/>
      <c r="FV79" s="975"/>
      <c r="FW79" s="504" t="str">
        <f>IF(COUNTIF(FW8:FW78,"No cumple")&gt;0,"No Cumple","Cumple")</f>
        <v>Cumple</v>
      </c>
      <c r="FX79" s="974" t="s">
        <v>435</v>
      </c>
      <c r="FY79" s="975"/>
      <c r="FZ79" s="975"/>
      <c r="GA79" s="975"/>
      <c r="GB79" s="504" t="str">
        <f>IF(COUNTIF(GB8:GB78,"No cumple")&gt;0,"No Cumple","Cumple")</f>
        <v>Cumple</v>
      </c>
      <c r="GC79" s="974" t="s">
        <v>435</v>
      </c>
      <c r="GD79" s="975"/>
      <c r="GE79" s="975"/>
      <c r="GF79" s="975"/>
      <c r="GG79" s="504" t="str">
        <f>IF(COUNTIF(GG8:GG78,"No cumple")&gt;0,"No Cumple","Cumple")</f>
        <v>Cumple</v>
      </c>
      <c r="GH79" s="974" t="s">
        <v>435</v>
      </c>
      <c r="GI79" s="975"/>
      <c r="GJ79" s="975"/>
      <c r="GK79" s="975"/>
      <c r="GL79" s="504" t="str">
        <f>IF(COUNTIF(GL8:GL78,"No cumple")&gt;0,"No Cumple","Cumple")</f>
        <v>Cumple</v>
      </c>
      <c r="GM79" s="974" t="s">
        <v>435</v>
      </c>
      <c r="GN79" s="975"/>
      <c r="GO79" s="975"/>
      <c r="GP79" s="975"/>
      <c r="GQ79" s="504" t="str">
        <f>IF(COUNTIF(GQ8:GQ78,"No cumple")&gt;0,"No Cumple","Cumple")</f>
        <v>Cumple</v>
      </c>
      <c r="GR79" s="974" t="s">
        <v>435</v>
      </c>
      <c r="GS79" s="975"/>
      <c r="GT79" s="975"/>
      <c r="GU79" s="975"/>
      <c r="GV79" s="504" t="str">
        <f>IF(COUNTIF(GV8:GV78,"No cumple")&gt;0,"No Cumple","Cumple")</f>
        <v>Cumple</v>
      </c>
      <c r="GW79" s="974" t="s">
        <v>435</v>
      </c>
      <c r="GX79" s="975"/>
      <c r="GY79" s="975"/>
      <c r="GZ79" s="975"/>
      <c r="HA79" s="504" t="str">
        <f>IF(COUNTIF(HA8:HA78,"No cumple")&gt;0,"No Cumple","Cumple")</f>
        <v>Cumple</v>
      </c>
      <c r="HB79" s="974" t="s">
        <v>435</v>
      </c>
      <c r="HC79" s="975"/>
      <c r="HD79" s="975"/>
      <c r="HE79" s="975"/>
      <c r="HF79" s="504" t="str">
        <f>IF(COUNTIF(HF8:HF78,"No cumple")&gt;0,"No Cumple","Cumple")</f>
        <v>Cumple</v>
      </c>
      <c r="HG79" s="974" t="s">
        <v>435</v>
      </c>
      <c r="HH79" s="975"/>
      <c r="HI79" s="975"/>
      <c r="HJ79" s="975"/>
      <c r="HK79" s="504" t="str">
        <f>IF(COUNTIF(HK8:HK78,"No cumple")&gt;0,"No Cumple","Cumple")</f>
        <v>Cumple</v>
      </c>
      <c r="HL79" s="974" t="s">
        <v>435</v>
      </c>
      <c r="HM79" s="975"/>
      <c r="HN79" s="975"/>
      <c r="HO79" s="975"/>
      <c r="HP79" s="504" t="str">
        <f>IF(COUNTIF(HP8:HP78,"No cumple")&gt;0,"No Cumple","Cumple")</f>
        <v>Cumple</v>
      </c>
      <c r="HQ79" s="974" t="s">
        <v>435</v>
      </c>
      <c r="HR79" s="975"/>
      <c r="HS79" s="975"/>
      <c r="HT79" s="975"/>
      <c r="HU79" s="504" t="str">
        <f>IF(COUNTIF(HU8:HU78,"No cumple")&gt;0,"No Cumple","Cumple")</f>
        <v>Cumple</v>
      </c>
      <c r="HV79" s="974" t="s">
        <v>435</v>
      </c>
      <c r="HW79" s="975"/>
      <c r="HX79" s="975"/>
      <c r="HY79" s="975"/>
      <c r="HZ79" s="504" t="str">
        <f>IF(COUNTIF(HZ8:HZ78,"No cumple")&gt;0,"No Cumple","Cumple")</f>
        <v>Cumple</v>
      </c>
      <c r="IA79" s="974" t="s">
        <v>435</v>
      </c>
      <c r="IB79" s="975"/>
      <c r="IC79" s="975"/>
      <c r="ID79" s="975"/>
      <c r="IE79" s="504" t="str">
        <f>IF(COUNTIF(IE8:IE78,"No cumple")&gt;0,"No Cumple","Cumple")</f>
        <v>Cumple</v>
      </c>
      <c r="IF79" s="974" t="s">
        <v>435</v>
      </c>
      <c r="IG79" s="975"/>
      <c r="IH79" s="975"/>
      <c r="II79" s="975"/>
      <c r="IJ79" s="504" t="str">
        <f>IF(COUNTIF(IJ8:IJ78,"No cumple")&gt;0,"No Cumple","Cumple")</f>
        <v>Cumple</v>
      </c>
      <c r="IK79" s="974" t="s">
        <v>435</v>
      </c>
      <c r="IL79" s="975"/>
      <c r="IM79" s="975"/>
      <c r="IN79" s="975"/>
      <c r="IO79" s="504" t="str">
        <f>IF(COUNTIF(IO8:IO78,"No cumple")&gt;0,"No Cumple","Cumple")</f>
        <v>Cumple</v>
      </c>
      <c r="IP79" s="974" t="s">
        <v>435</v>
      </c>
      <c r="IQ79" s="975"/>
      <c r="IR79" s="975"/>
      <c r="IS79" s="975"/>
      <c r="IT79" s="504" t="str">
        <f>IF(COUNTIF(IT8:IT78,"No cumple")&gt;0,"No Cumple","Cumple")</f>
        <v>Cumple</v>
      </c>
      <c r="IU79" s="974" t="s">
        <v>435</v>
      </c>
      <c r="IV79" s="975"/>
      <c r="IW79" s="975"/>
      <c r="IX79" s="975"/>
      <c r="IY79" s="504" t="str">
        <f>IF(COUNTIF(IY8:IY78,"No cumple")&gt;0,"No Cumple","Cumple")</f>
        <v>Cumple</v>
      </c>
      <c r="IZ79" s="974" t="s">
        <v>435</v>
      </c>
      <c r="JA79" s="975"/>
      <c r="JB79" s="975"/>
      <c r="JC79" s="975"/>
      <c r="JD79" s="504" t="str">
        <f>IF(COUNTIF(JD8:JD78,"No cumple")&gt;0,"No Cumple","Cumple")</f>
        <v>Cumple</v>
      </c>
      <c r="JE79" s="974" t="s">
        <v>435</v>
      </c>
      <c r="JF79" s="975"/>
      <c r="JG79" s="975"/>
      <c r="JH79" s="975"/>
      <c r="JI79" s="504" t="str">
        <f>IF(COUNTIF(JI8:JI78,"No cumple")&gt;0,"No Cumple","Cumple")</f>
        <v>Cumple</v>
      </c>
      <c r="JJ79" s="974" t="s">
        <v>435</v>
      </c>
      <c r="JK79" s="975"/>
      <c r="JL79" s="975"/>
      <c r="JM79" s="975"/>
      <c r="JN79" s="504" t="str">
        <f>IF(COUNTIF(JN8:JN78,"No cumple")&gt;0,"No Cumple","Cumple")</f>
        <v>Cumple</v>
      </c>
      <c r="JO79" s="974" t="s">
        <v>435</v>
      </c>
      <c r="JP79" s="975"/>
      <c r="JQ79" s="975"/>
      <c r="JR79" s="975"/>
      <c r="JS79" s="504" t="str">
        <f>IF(COUNTIF(JS8:JS78,"No cumple")&gt;0,"No Cumple","Cumple")</f>
        <v>Cumple</v>
      </c>
      <c r="JT79" s="974" t="s">
        <v>435</v>
      </c>
      <c r="JU79" s="975"/>
      <c r="JV79" s="975"/>
      <c r="JW79" s="975"/>
      <c r="JX79" s="504" t="str">
        <f>IF(COUNTIF(JX8:JX78,"No cumple")&gt;0,"No Cumple","Cumple")</f>
        <v>Cumple</v>
      </c>
      <c r="JY79" s="974" t="s">
        <v>435</v>
      </c>
      <c r="JZ79" s="975"/>
      <c r="KA79" s="975"/>
      <c r="KB79" s="975"/>
      <c r="KC79" s="504" t="str">
        <f>IF(COUNTIF(KC8:KC78,"No cumple")&gt;0,"No Cumple","Cumple")</f>
        <v>Cumple</v>
      </c>
      <c r="KD79" s="974" t="s">
        <v>435</v>
      </c>
      <c r="KE79" s="975"/>
      <c r="KF79" s="975"/>
      <c r="KG79" s="975"/>
      <c r="KH79" s="504" t="str">
        <f>IF(COUNTIF(KH8:KH78,"No cumple")&gt;0,"No Cumple","Cumple")</f>
        <v>Cumple</v>
      </c>
      <c r="KI79" s="974" t="s">
        <v>435</v>
      </c>
      <c r="KJ79" s="975"/>
      <c r="KK79" s="975"/>
      <c r="KL79" s="975"/>
      <c r="KM79" s="504" t="str">
        <f>IF(COUNTIF(KM8:KM78,"No cumple")&gt;0,"No Cumple","Cumple")</f>
        <v>Cumple</v>
      </c>
      <c r="KN79" s="974" t="s">
        <v>435</v>
      </c>
      <c r="KO79" s="975"/>
      <c r="KP79" s="975"/>
      <c r="KQ79" s="975"/>
      <c r="KR79" s="504" t="str">
        <f>IF(COUNTIF(KR8:KR78,"No cumple")&gt;0,"No Cumple","Cumple")</f>
        <v>Cumple</v>
      </c>
      <c r="KS79" s="974" t="s">
        <v>435</v>
      </c>
      <c r="KT79" s="975"/>
      <c r="KU79" s="975"/>
      <c r="KV79" s="975"/>
      <c r="KW79" s="504" t="str">
        <f>IF(COUNTIF(KW8:KW78,"No cumple")&gt;0,"No Cumple","Cumple")</f>
        <v>Cumple</v>
      </c>
      <c r="KX79" s="974" t="s">
        <v>435</v>
      </c>
      <c r="KY79" s="975"/>
      <c r="KZ79" s="975"/>
      <c r="LA79" s="975"/>
      <c r="LB79" s="504" t="str">
        <f>IF(COUNTIF(LB8:LB78,"No cumple")&gt;0,"No Cumple","Cumple")</f>
        <v>Cumple</v>
      </c>
      <c r="LC79" s="974" t="s">
        <v>435</v>
      </c>
      <c r="LD79" s="975"/>
      <c r="LE79" s="975"/>
      <c r="LF79" s="975"/>
      <c r="LG79" s="504" t="str">
        <f>IF(COUNTIF(LG8:LG78,"No cumple")&gt;0,"No Cumple","Cumple")</f>
        <v>Cumple</v>
      </c>
      <c r="LH79" s="974" t="s">
        <v>435</v>
      </c>
      <c r="LI79" s="975"/>
      <c r="LJ79" s="975"/>
      <c r="LK79" s="975"/>
      <c r="LL79" s="504" t="str">
        <f>IF(COUNTIF(LL8:LL78,"No cumple")&gt;0,"No Cumple","Cumple")</f>
        <v>Cumple</v>
      </c>
      <c r="LM79" s="974" t="s">
        <v>435</v>
      </c>
      <c r="LN79" s="975"/>
      <c r="LO79" s="975"/>
      <c r="LP79" s="975"/>
      <c r="LQ79" s="504" t="str">
        <f>IF(COUNTIF(LQ8:LQ78,"No cumple")&gt;0,"No Cumple","Cumple")</f>
        <v>Cumple</v>
      </c>
      <c r="LR79" s="974" t="s">
        <v>435</v>
      </c>
      <c r="LS79" s="975"/>
      <c r="LT79" s="975"/>
      <c r="LU79" s="975"/>
      <c r="LV79" s="504" t="str">
        <f>IF(COUNTIF(LV8:LV78,"No cumple")&gt;0,"No Cumple","Cumple")</f>
        <v>Cumple</v>
      </c>
      <c r="LW79" s="974" t="s">
        <v>435</v>
      </c>
      <c r="LX79" s="975"/>
      <c r="LY79" s="975"/>
      <c r="LZ79" s="975"/>
      <c r="MA79" s="504" t="str">
        <f>IF(COUNTIF(MA8:MA78,"No cumple")&gt;0,"No Cumple","Cumple")</f>
        <v>Cumple</v>
      </c>
      <c r="MB79" s="974" t="s">
        <v>435</v>
      </c>
      <c r="MC79" s="975"/>
      <c r="MD79" s="975"/>
      <c r="ME79" s="975"/>
      <c r="MF79" s="504" t="str">
        <f>IF(COUNTIF(MF8:MF78,"No cumple")&gt;0,"No Cumple","Cumple")</f>
        <v>Cumple</v>
      </c>
      <c r="MG79" s="974" t="s">
        <v>435</v>
      </c>
      <c r="MH79" s="975"/>
      <c r="MI79" s="975"/>
      <c r="MJ79" s="975"/>
      <c r="MK79" s="504" t="str">
        <f>IF(COUNTIF(MK8:MK78,"No cumple")&gt;0,"No Cumple","Cumple")</f>
        <v>Cumple</v>
      </c>
      <c r="ML79" s="974" t="s">
        <v>435</v>
      </c>
      <c r="MM79" s="975"/>
      <c r="MN79" s="975"/>
      <c r="MO79" s="975"/>
      <c r="MP79" s="504" t="str">
        <f>IF(COUNTIF(MP8:MP78,"No cumple")&gt;0,"No Cumple","Cumple")</f>
        <v>Cumple</v>
      </c>
      <c r="MQ79" s="974" t="s">
        <v>435</v>
      </c>
      <c r="MR79" s="975"/>
      <c r="MS79" s="975"/>
      <c r="MT79" s="975"/>
      <c r="MU79" s="504" t="str">
        <f>IF(COUNTIF(MU8:MU78,"No cumple")&gt;0,"No Cumple","Cumple")</f>
        <v>Cumple</v>
      </c>
      <c r="MV79" s="974" t="s">
        <v>435</v>
      </c>
      <c r="MW79" s="975"/>
      <c r="MX79" s="975"/>
      <c r="MY79" s="975"/>
      <c r="MZ79" s="504" t="str">
        <f>IF(COUNTIF(MZ8:MZ78,"No cumple")&gt;0,"No Cumple","Cumple")</f>
        <v>Cumple</v>
      </c>
      <c r="NA79" s="974" t="s">
        <v>435</v>
      </c>
      <c r="NB79" s="975"/>
      <c r="NC79" s="975"/>
      <c r="ND79" s="975"/>
      <c r="NE79" s="504" t="str">
        <f>IF(COUNTIF(NE8:NE78,"No cumple")&gt;0,"No Cumple","Cumple")</f>
        <v>Cumple</v>
      </c>
      <c r="NF79" s="974" t="s">
        <v>435</v>
      </c>
      <c r="NG79" s="975"/>
      <c r="NH79" s="975"/>
      <c r="NI79" s="975"/>
      <c r="NJ79" s="504" t="str">
        <f>IF(COUNTIF(NJ8:NJ78,"No cumple")&gt;0,"No Cumple","Cumple")</f>
        <v>Cumple</v>
      </c>
      <c r="NK79" s="974" t="s">
        <v>435</v>
      </c>
      <c r="NL79" s="975"/>
      <c r="NM79" s="975"/>
      <c r="NN79" s="975"/>
      <c r="NO79" s="504" t="str">
        <f>IF(COUNTIF(NO8:NO78,"No cumple")&gt;0,"No Cumple","Cumple")</f>
        <v>Cumple</v>
      </c>
      <c r="NP79" s="974" t="s">
        <v>435</v>
      </c>
      <c r="NQ79" s="975"/>
      <c r="NR79" s="975"/>
      <c r="NS79" s="975"/>
      <c r="NT79" s="504" t="str">
        <f>IF(COUNTIF(NT8:NT78,"No cumple")&gt;0,"No Cumple","Cumple")</f>
        <v>Cumple</v>
      </c>
      <c r="NU79" s="974" t="s">
        <v>435</v>
      </c>
      <c r="NV79" s="975"/>
      <c r="NW79" s="975"/>
      <c r="NX79" s="975"/>
      <c r="NY79" s="504" t="str">
        <f>IF(COUNTIF(NY8:NY78,"No cumple")&gt;0,"No Cumple","Cumple")</f>
        <v>Cumple</v>
      </c>
      <c r="NZ79" s="974" t="s">
        <v>435</v>
      </c>
      <c r="OA79" s="975"/>
      <c r="OB79" s="975"/>
      <c r="OC79" s="975"/>
      <c r="OD79" s="504" t="str">
        <f>IF(COUNTIF(OD8:OD78,"No cumple")&gt;0,"No Cumple","Cumple")</f>
        <v>Cumple</v>
      </c>
      <c r="OE79" s="974" t="s">
        <v>435</v>
      </c>
      <c r="OF79" s="975"/>
      <c r="OG79" s="975"/>
      <c r="OH79" s="975"/>
      <c r="OI79" s="504" t="str">
        <f>IF(COUNTIF(OI8:OI78,"No cumple")&gt;0,"No Cumple","Cumple")</f>
        <v>Cumple</v>
      </c>
      <c r="OJ79" s="974" t="s">
        <v>435</v>
      </c>
      <c r="OK79" s="975"/>
      <c r="OL79" s="975"/>
      <c r="OM79" s="975"/>
      <c r="ON79" s="504" t="str">
        <f>IF(COUNTIF(ON8:ON78,"No cumple")&gt;0,"No Cumple","Cumple")</f>
        <v>Cumple</v>
      </c>
      <c r="OO79" s="974" t="s">
        <v>435</v>
      </c>
      <c r="OP79" s="975"/>
      <c r="OQ79" s="975"/>
      <c r="OR79" s="975"/>
      <c r="OS79" s="504" t="str">
        <f>IF(COUNTIF(OS8:OS78,"No cumple")&gt;0,"No Cumple","Cumple")</f>
        <v>Cumple</v>
      </c>
      <c r="OT79" s="974" t="s">
        <v>435</v>
      </c>
      <c r="OU79" s="975"/>
      <c r="OV79" s="975"/>
      <c r="OW79" s="975"/>
      <c r="OX79" s="504" t="str">
        <f>IF(COUNTIF(OX8:OX78,"No cumple")&gt;0,"No Cumple","Cumple")</f>
        <v>Cumple</v>
      </c>
      <c r="OY79" s="974" t="s">
        <v>435</v>
      </c>
      <c r="OZ79" s="975"/>
      <c r="PA79" s="975"/>
      <c r="PB79" s="975"/>
      <c r="PC79" s="504" t="str">
        <f>IF(COUNTIF(PC8:PC78,"No cumple")&gt;0,"No Cumple","Cumple")</f>
        <v>Cumple</v>
      </c>
      <c r="PD79" s="974" t="s">
        <v>435</v>
      </c>
      <c r="PE79" s="975"/>
      <c r="PF79" s="975"/>
      <c r="PG79" s="975"/>
      <c r="PH79" s="504" t="str">
        <f>IF(COUNTIF(PH8:PH78,"No cumple")&gt;0,"No Cumple","Cumple")</f>
        <v>Cumple</v>
      </c>
      <c r="PI79" s="974" t="s">
        <v>435</v>
      </c>
      <c r="PJ79" s="975"/>
      <c r="PK79" s="975"/>
      <c r="PL79" s="975"/>
      <c r="PM79" s="504" t="str">
        <f>IF(COUNTIF(PM8:PM78,"No cumple")&gt;0,"No Cumple","Cumple")</f>
        <v>Cumple</v>
      </c>
      <c r="PN79" s="974" t="s">
        <v>435</v>
      </c>
      <c r="PO79" s="975"/>
      <c r="PP79" s="975"/>
      <c r="PQ79" s="975"/>
      <c r="PR79" s="504" t="str">
        <f>IF(COUNTIF(PR8:PR78,"No cumple")&gt;0,"No Cumple","Cumple")</f>
        <v>Cumple</v>
      </c>
      <c r="PS79" s="974" t="s">
        <v>435</v>
      </c>
      <c r="PT79" s="975"/>
      <c r="PU79" s="975"/>
      <c r="PV79" s="975"/>
      <c r="PW79" s="504" t="str">
        <f>IF(COUNTIF(PW8:PW78,"No cumple")&gt;0,"No Cumple","Cumple")</f>
        <v>Cumple</v>
      </c>
      <c r="PX79" s="974" t="s">
        <v>435</v>
      </c>
      <c r="PY79" s="975"/>
      <c r="PZ79" s="975"/>
      <c r="QA79" s="975"/>
      <c r="QB79" s="504" t="str">
        <f>IF(COUNTIF(QB8:QB78,"No cumple")&gt;0,"No Cumple","Cumple")</f>
        <v>Cumple</v>
      </c>
      <c r="QC79" s="974" t="s">
        <v>435</v>
      </c>
      <c r="QD79" s="975"/>
      <c r="QE79" s="975"/>
      <c r="QF79" s="975"/>
      <c r="QG79" s="504" t="str">
        <f>IF(COUNTIF(QG8:QG78,"No cumple")&gt;0,"No Cumple","Cumple")</f>
        <v>Cumple</v>
      </c>
      <c r="QH79" s="974" t="s">
        <v>435</v>
      </c>
      <c r="QI79" s="975"/>
      <c r="QJ79" s="975"/>
      <c r="QK79" s="975"/>
      <c r="QL79" s="504" t="str">
        <f>IF(COUNTIF(QL8:QL78,"No cumple")&gt;0,"No Cumple","Cumple")</f>
        <v>Cumple</v>
      </c>
      <c r="QM79" s="510"/>
    </row>
    <row r="80" spans="1:455" ht="49.5" customHeight="1" thickBot="1">
      <c r="A80" s="981"/>
      <c r="B80" s="982"/>
      <c r="C80" s="982"/>
      <c r="D80" s="983"/>
      <c r="E80" s="979" t="s">
        <v>436</v>
      </c>
      <c r="F80" s="980"/>
      <c r="G80" s="980"/>
      <c r="H80" s="980"/>
      <c r="I80" s="505" t="str">
        <f>IF(I4="No cumple","Elimina AF",IF(COUNTIF(I8:I78,"No cumple")&gt;0,"Elimina AF","Cumple"))</f>
        <v>Cumple</v>
      </c>
      <c r="J80" s="979" t="s">
        <v>436</v>
      </c>
      <c r="K80" s="980"/>
      <c r="L80" s="980"/>
      <c r="M80" s="980"/>
      <c r="N80" s="505" t="str">
        <f>IF(N4="No cumple","Elimina AF",IF(COUNTIF(N8:N78,"No cumple")&gt;0,"Elimina AF","Cumple"))</f>
        <v>Cumple</v>
      </c>
      <c r="O80" s="979" t="s">
        <v>436</v>
      </c>
      <c r="P80" s="980"/>
      <c r="Q80" s="980"/>
      <c r="R80" s="980"/>
      <c r="S80" s="505" t="str">
        <f>IF(S4="No cumple","Elimina AF",IF(COUNTIF(S8:S78,"No cumple")&gt;0,"Elimina AF","Cumple"))</f>
        <v>Cumple</v>
      </c>
      <c r="T80" s="979" t="s">
        <v>436</v>
      </c>
      <c r="U80" s="980"/>
      <c r="V80" s="980"/>
      <c r="W80" s="980"/>
      <c r="X80" s="505" t="str">
        <f>IF(X4="No cumple","Elimina AF",IF(COUNTIF(X8:X78,"No cumple")&gt;0,"Elimina AF","Cumple"))</f>
        <v>Cumple</v>
      </c>
      <c r="Y80" s="979" t="s">
        <v>436</v>
      </c>
      <c r="Z80" s="980"/>
      <c r="AA80" s="980"/>
      <c r="AB80" s="980"/>
      <c r="AC80" s="505" t="str">
        <f>IF(AC4="No cumple","Elimina AF",IF(COUNTIF(AC8:AC78,"No cumple")&gt;0,"Elimina AF","Cumple"))</f>
        <v>Cumple</v>
      </c>
      <c r="AD80" s="979" t="s">
        <v>436</v>
      </c>
      <c r="AE80" s="980"/>
      <c r="AF80" s="980"/>
      <c r="AG80" s="980"/>
      <c r="AH80" s="505" t="str">
        <f>IF(AH4="No cumple","Elimina AF",IF(COUNTIF(AH8:AH78,"No cumple")&gt;0,"Elimina AF","Cumple"))</f>
        <v>Cumple</v>
      </c>
      <c r="AI80" s="979" t="s">
        <v>436</v>
      </c>
      <c r="AJ80" s="980"/>
      <c r="AK80" s="980"/>
      <c r="AL80" s="980"/>
      <c r="AM80" s="505" t="str">
        <f>IF(AM4="No cumple","Elimina AF",IF(COUNTIF(AM8:AM78,"No cumple")&gt;0,"Elimina AF","Cumple"))</f>
        <v>Cumple</v>
      </c>
      <c r="AN80" s="979" t="s">
        <v>436</v>
      </c>
      <c r="AO80" s="980"/>
      <c r="AP80" s="980"/>
      <c r="AQ80" s="980"/>
      <c r="AR80" s="505" t="str">
        <f>IF(AR4="No cumple","Elimina AF",IF(COUNTIF(AR8:AR78,"No cumple")&gt;0,"Elimina AF","Cumple"))</f>
        <v>Cumple</v>
      </c>
      <c r="AS80" s="979" t="s">
        <v>436</v>
      </c>
      <c r="AT80" s="980"/>
      <c r="AU80" s="980"/>
      <c r="AV80" s="980"/>
      <c r="AW80" s="505" t="str">
        <f>IF(AW4="No cumple","Elimina AF",IF(COUNTIF(AW8:AW78,"No cumple")&gt;0,"Elimina AF","Cumple"))</f>
        <v>Cumple</v>
      </c>
      <c r="AX80" s="979" t="s">
        <v>436</v>
      </c>
      <c r="AY80" s="980"/>
      <c r="AZ80" s="980"/>
      <c r="BA80" s="980"/>
      <c r="BB80" s="505" t="str">
        <f>IF(BB4="No cumple","Elimina AF",IF(COUNTIF(BB8:BB78,"No cumple")&gt;0,"Elimina AF","Cumple"))</f>
        <v>Cumple</v>
      </c>
      <c r="BC80" s="979" t="s">
        <v>436</v>
      </c>
      <c r="BD80" s="980"/>
      <c r="BE80" s="980"/>
      <c r="BF80" s="980"/>
      <c r="BG80" s="505" t="str">
        <f>IF(BG4="No cumple","Elimina AF",IF(COUNTIF(BG8:BG78,"No cumple")&gt;0,"Elimina AF","Cumple"))</f>
        <v>Cumple</v>
      </c>
      <c r="BH80" s="979" t="s">
        <v>436</v>
      </c>
      <c r="BI80" s="980"/>
      <c r="BJ80" s="980"/>
      <c r="BK80" s="980"/>
      <c r="BL80" s="505" t="str">
        <f>IF(BL4="No cumple","Elimina AF",IF(COUNTIF(BL8:BL78,"No cumple")&gt;0,"Elimina AF","Cumple"))</f>
        <v>Cumple</v>
      </c>
      <c r="BM80" s="979" t="s">
        <v>436</v>
      </c>
      <c r="BN80" s="980"/>
      <c r="BO80" s="980"/>
      <c r="BP80" s="980"/>
      <c r="BQ80" s="505" t="str">
        <f>IF(BQ4="No cumple","Elimina AF",IF(COUNTIF(BQ8:BQ78,"No cumple")&gt;0,"Elimina AF","Cumple"))</f>
        <v>Cumple</v>
      </c>
      <c r="BR80" s="979" t="s">
        <v>436</v>
      </c>
      <c r="BS80" s="980"/>
      <c r="BT80" s="980"/>
      <c r="BU80" s="980"/>
      <c r="BV80" s="505" t="str">
        <f>IF(BV4="No cumple","Elimina AF",IF(COUNTIF(BV8:BV78,"No cumple")&gt;0,"Elimina AF","Cumple"))</f>
        <v>Cumple</v>
      </c>
      <c r="BW80" s="979" t="s">
        <v>436</v>
      </c>
      <c r="BX80" s="980"/>
      <c r="BY80" s="980"/>
      <c r="BZ80" s="980"/>
      <c r="CA80" s="505" t="str">
        <f>IF(CA4="No cumple","Elimina AF",IF(COUNTIF(CA8:CA78,"No cumple")&gt;0,"Elimina AF","Cumple"))</f>
        <v>Cumple</v>
      </c>
      <c r="CB80" s="979" t="s">
        <v>436</v>
      </c>
      <c r="CC80" s="980"/>
      <c r="CD80" s="980"/>
      <c r="CE80" s="980"/>
      <c r="CF80" s="505" t="str">
        <f>IF(CF4="No cumple","Elimina AF",IF(COUNTIF(CF8:CF78,"No cumple")&gt;0,"Elimina AF","Cumple"))</f>
        <v>Cumple</v>
      </c>
      <c r="CG80" s="979" t="s">
        <v>436</v>
      </c>
      <c r="CH80" s="980"/>
      <c r="CI80" s="980"/>
      <c r="CJ80" s="980"/>
      <c r="CK80" s="505" t="str">
        <f>IF(CK4="No cumple","Elimina AF",IF(COUNTIF(CK8:CK78,"No cumple")&gt;0,"Elimina AF","Cumple"))</f>
        <v>Cumple</v>
      </c>
      <c r="CL80" s="979" t="s">
        <v>436</v>
      </c>
      <c r="CM80" s="980"/>
      <c r="CN80" s="980"/>
      <c r="CO80" s="980"/>
      <c r="CP80" s="505" t="str">
        <f>IF(CP4="No cumple","Elimina AF",IF(COUNTIF(CP8:CP78,"No cumple")&gt;0,"Elimina AF","Cumple"))</f>
        <v>Cumple</v>
      </c>
      <c r="CQ80" s="979" t="s">
        <v>436</v>
      </c>
      <c r="CR80" s="980"/>
      <c r="CS80" s="980"/>
      <c r="CT80" s="980"/>
      <c r="CU80" s="505" t="str">
        <f>IF(CU4="No cumple","Elimina AF",IF(COUNTIF(CU8:CU78,"No cumple")&gt;0,"Elimina AF","Cumple"))</f>
        <v>Cumple</v>
      </c>
      <c r="CV80" s="979" t="s">
        <v>436</v>
      </c>
      <c r="CW80" s="980"/>
      <c r="CX80" s="980"/>
      <c r="CY80" s="980"/>
      <c r="CZ80" s="505" t="str">
        <f>IF(CZ4="No cumple","Elimina AF",IF(COUNTIF(CZ8:CZ78,"No cumple")&gt;0,"Elimina AF","Cumple"))</f>
        <v>Cumple</v>
      </c>
      <c r="DA80" s="979" t="s">
        <v>436</v>
      </c>
      <c r="DB80" s="980"/>
      <c r="DC80" s="980"/>
      <c r="DD80" s="980"/>
      <c r="DE80" s="505" t="str">
        <f>IF(DE4="No cumple","Elimina AF",IF(COUNTIF(DE8:DE78,"No cumple")&gt;0,"Elimina AF","Cumple"))</f>
        <v>Cumple</v>
      </c>
      <c r="DF80" s="979" t="s">
        <v>436</v>
      </c>
      <c r="DG80" s="980"/>
      <c r="DH80" s="980"/>
      <c r="DI80" s="980"/>
      <c r="DJ80" s="505" t="str">
        <f>IF(DJ4="No cumple","Elimina AF",IF(COUNTIF(DJ8:DJ78,"No cumple")&gt;0,"Elimina AF","Cumple"))</f>
        <v>Cumple</v>
      </c>
      <c r="DK80" s="979" t="s">
        <v>436</v>
      </c>
      <c r="DL80" s="980"/>
      <c r="DM80" s="980"/>
      <c r="DN80" s="980"/>
      <c r="DO80" s="505" t="str">
        <f>IF(DO4="No cumple","Elimina AF",IF(COUNTIF(DO8:DO78,"No cumple")&gt;0,"Elimina AF","Cumple"))</f>
        <v>Cumple</v>
      </c>
      <c r="DP80" s="979" t="s">
        <v>436</v>
      </c>
      <c r="DQ80" s="980"/>
      <c r="DR80" s="980"/>
      <c r="DS80" s="980"/>
      <c r="DT80" s="505" t="str">
        <f>IF(DT4="No cumple","Elimina AF",IF(COUNTIF(DT8:DT78,"No cumple")&gt;0,"Elimina AF","Cumple"))</f>
        <v>Cumple</v>
      </c>
      <c r="DU80" s="979" t="s">
        <v>436</v>
      </c>
      <c r="DV80" s="980"/>
      <c r="DW80" s="980"/>
      <c r="DX80" s="980"/>
      <c r="DY80" s="505" t="str">
        <f>IF(DY4="No cumple","Elimina AF",IF(COUNTIF(DY8:DY78,"No cumple")&gt;0,"Elimina AF","Cumple"))</f>
        <v>Cumple</v>
      </c>
      <c r="DZ80" s="979" t="s">
        <v>436</v>
      </c>
      <c r="EA80" s="980"/>
      <c r="EB80" s="980"/>
      <c r="EC80" s="980"/>
      <c r="ED80" s="505" t="str">
        <f>IF(ED4="No cumple","Elimina AF",IF(COUNTIF(ED8:ED78,"No cumple")&gt;0,"Elimina AF","Cumple"))</f>
        <v>Cumple</v>
      </c>
      <c r="EE80" s="979" t="s">
        <v>436</v>
      </c>
      <c r="EF80" s="980"/>
      <c r="EG80" s="980"/>
      <c r="EH80" s="980"/>
      <c r="EI80" s="505" t="str">
        <f>IF(EI4="No cumple","Elimina AF",IF(COUNTIF(EI8:EI78,"No cumple")&gt;0,"Elimina AF","Cumple"))</f>
        <v>Cumple</v>
      </c>
      <c r="EJ80" s="979" t="s">
        <v>436</v>
      </c>
      <c r="EK80" s="980"/>
      <c r="EL80" s="980"/>
      <c r="EM80" s="980"/>
      <c r="EN80" s="505" t="str">
        <f>IF(EN4="No cumple","Elimina AF",IF(COUNTIF(EN8:EN78,"No cumple")&gt;0,"Elimina AF","Cumple"))</f>
        <v>Cumple</v>
      </c>
      <c r="EO80" s="979" t="s">
        <v>436</v>
      </c>
      <c r="EP80" s="980"/>
      <c r="EQ80" s="980"/>
      <c r="ER80" s="980"/>
      <c r="ES80" s="505" t="str">
        <f>IF(ES4="No cumple","Elimina AF",IF(COUNTIF(ES8:ES78,"No cumple")&gt;0,"Elimina AF","Cumple"))</f>
        <v>Cumple</v>
      </c>
      <c r="ET80" s="979" t="s">
        <v>436</v>
      </c>
      <c r="EU80" s="980"/>
      <c r="EV80" s="980"/>
      <c r="EW80" s="980"/>
      <c r="EX80" s="505" t="str">
        <f>IF(EX4="No cumple","Elimina AF",IF(COUNTIF(EX8:EX78,"No cumple")&gt;0,"Elimina AF","Cumple"))</f>
        <v>Cumple</v>
      </c>
      <c r="EY80" s="979" t="s">
        <v>436</v>
      </c>
      <c r="EZ80" s="980"/>
      <c r="FA80" s="980"/>
      <c r="FB80" s="980"/>
      <c r="FC80" s="505" t="str">
        <f>IF(FC4="No cumple","Elimina AF",IF(COUNTIF(FC8:FC78,"No cumple")&gt;0,"Elimina AF","Cumple"))</f>
        <v>Cumple</v>
      </c>
      <c r="FD80" s="979" t="s">
        <v>436</v>
      </c>
      <c r="FE80" s="980"/>
      <c r="FF80" s="980"/>
      <c r="FG80" s="980"/>
      <c r="FH80" s="505" t="str">
        <f>IF(FH4="No cumple","Elimina AF",IF(COUNTIF(FH8:FH78,"No cumple")&gt;0,"Elimina AF","Cumple"))</f>
        <v>Cumple</v>
      </c>
      <c r="FI80" s="979" t="s">
        <v>436</v>
      </c>
      <c r="FJ80" s="980"/>
      <c r="FK80" s="980"/>
      <c r="FL80" s="980"/>
      <c r="FM80" s="505" t="str">
        <f>IF(FM4="No cumple","Elimina AF",IF(COUNTIF(FM8:FM78,"No cumple")&gt;0,"Elimina AF","Cumple"))</f>
        <v>Cumple</v>
      </c>
      <c r="FN80" s="979" t="s">
        <v>436</v>
      </c>
      <c r="FO80" s="980"/>
      <c r="FP80" s="980"/>
      <c r="FQ80" s="980"/>
      <c r="FR80" s="505" t="str">
        <f>IF(FR4="No cumple","Elimina AF",IF(COUNTIF(FR8:FR78,"No cumple")&gt;0,"Elimina AF","Cumple"))</f>
        <v>Cumple</v>
      </c>
      <c r="FS80" s="979" t="s">
        <v>436</v>
      </c>
      <c r="FT80" s="980"/>
      <c r="FU80" s="980"/>
      <c r="FV80" s="980"/>
      <c r="FW80" s="505" t="str">
        <f>IF(FW4="No cumple","Elimina AF",IF(COUNTIF(FW8:FW78,"No cumple")&gt;0,"Elimina AF","Cumple"))</f>
        <v>Cumple</v>
      </c>
      <c r="FX80" s="979" t="s">
        <v>436</v>
      </c>
      <c r="FY80" s="980"/>
      <c r="FZ80" s="980"/>
      <c r="GA80" s="980"/>
      <c r="GB80" s="505" t="str">
        <f>IF(GB4="No cumple","Elimina AF",IF(COUNTIF(GB8:GB78,"No cumple")&gt;0,"Elimina AF","Cumple"))</f>
        <v>Cumple</v>
      </c>
      <c r="GC80" s="979" t="s">
        <v>436</v>
      </c>
      <c r="GD80" s="980"/>
      <c r="GE80" s="980"/>
      <c r="GF80" s="980"/>
      <c r="GG80" s="505" t="str">
        <f>IF(GG4="No cumple","Elimina AF",IF(COUNTIF(GG8:GG78,"No cumple")&gt;0,"Elimina AF","Cumple"))</f>
        <v>Cumple</v>
      </c>
      <c r="GH80" s="979" t="s">
        <v>436</v>
      </c>
      <c r="GI80" s="980"/>
      <c r="GJ80" s="980"/>
      <c r="GK80" s="980"/>
      <c r="GL80" s="505" t="str">
        <f>IF(GL4="No cumple","Elimina AF",IF(COUNTIF(GL8:GL78,"No cumple")&gt;0,"Elimina AF","Cumple"))</f>
        <v>Cumple</v>
      </c>
      <c r="GM80" s="979" t="s">
        <v>436</v>
      </c>
      <c r="GN80" s="980"/>
      <c r="GO80" s="980"/>
      <c r="GP80" s="980"/>
      <c r="GQ80" s="505" t="str">
        <f>IF(GQ4="No cumple","Elimina AF",IF(COUNTIF(GQ8:GQ78,"No cumple")&gt;0,"Elimina AF","Cumple"))</f>
        <v>Cumple</v>
      </c>
      <c r="GR80" s="979" t="s">
        <v>436</v>
      </c>
      <c r="GS80" s="980"/>
      <c r="GT80" s="980"/>
      <c r="GU80" s="980"/>
      <c r="GV80" s="505" t="str">
        <f>IF(GV4="No cumple","Elimina AF",IF(COUNTIF(GV8:GV78,"No cumple")&gt;0,"Elimina AF","Cumple"))</f>
        <v>Cumple</v>
      </c>
      <c r="GW80" s="979" t="s">
        <v>436</v>
      </c>
      <c r="GX80" s="980"/>
      <c r="GY80" s="980"/>
      <c r="GZ80" s="980"/>
      <c r="HA80" s="505" t="str">
        <f>IF(HA4="No cumple","Elimina AF",IF(COUNTIF(HA8:HA78,"No cumple")&gt;0,"Elimina AF","Cumple"))</f>
        <v>Cumple</v>
      </c>
      <c r="HB80" s="979" t="s">
        <v>436</v>
      </c>
      <c r="HC80" s="980"/>
      <c r="HD80" s="980"/>
      <c r="HE80" s="980"/>
      <c r="HF80" s="505" t="str">
        <f>IF(HF4="No cumple","Elimina AF",IF(COUNTIF(HF8:HF78,"No cumple")&gt;0,"Elimina AF","Cumple"))</f>
        <v>Cumple</v>
      </c>
      <c r="HG80" s="979" t="s">
        <v>436</v>
      </c>
      <c r="HH80" s="980"/>
      <c r="HI80" s="980"/>
      <c r="HJ80" s="980"/>
      <c r="HK80" s="505" t="str">
        <f>IF(HK4="No cumple","Elimina AF",IF(COUNTIF(HK8:HK78,"No cumple")&gt;0,"Elimina AF","Cumple"))</f>
        <v>Cumple</v>
      </c>
      <c r="HL80" s="979" t="s">
        <v>436</v>
      </c>
      <c r="HM80" s="980"/>
      <c r="HN80" s="980"/>
      <c r="HO80" s="980"/>
      <c r="HP80" s="505" t="str">
        <f>IF(HP4="No cumple","Elimina AF",IF(COUNTIF(HP8:HP78,"No cumple")&gt;0,"Elimina AF","Cumple"))</f>
        <v>Cumple</v>
      </c>
      <c r="HQ80" s="979" t="s">
        <v>436</v>
      </c>
      <c r="HR80" s="980"/>
      <c r="HS80" s="980"/>
      <c r="HT80" s="980"/>
      <c r="HU80" s="505" t="str">
        <f>IF(HU4="No cumple","Elimina AF",IF(COUNTIF(HU8:HU78,"No cumple")&gt;0,"Elimina AF","Cumple"))</f>
        <v>Cumple</v>
      </c>
      <c r="HV80" s="979" t="s">
        <v>436</v>
      </c>
      <c r="HW80" s="980"/>
      <c r="HX80" s="980"/>
      <c r="HY80" s="980"/>
      <c r="HZ80" s="505" t="str">
        <f>IF(HZ4="No cumple","Elimina AF",IF(COUNTIF(HZ8:HZ78,"No cumple")&gt;0,"Elimina AF","Cumple"))</f>
        <v>Cumple</v>
      </c>
      <c r="IA80" s="979" t="s">
        <v>436</v>
      </c>
      <c r="IB80" s="980"/>
      <c r="IC80" s="980"/>
      <c r="ID80" s="980"/>
      <c r="IE80" s="505" t="str">
        <f>IF(IE4="No cumple","Elimina AF",IF(COUNTIF(IE8:IE78,"No cumple")&gt;0,"Elimina AF","Cumple"))</f>
        <v>Cumple</v>
      </c>
      <c r="IF80" s="979" t="s">
        <v>436</v>
      </c>
      <c r="IG80" s="980"/>
      <c r="IH80" s="980"/>
      <c r="II80" s="980"/>
      <c r="IJ80" s="505" t="str">
        <f>IF(IJ4="No cumple","Elimina AF",IF(COUNTIF(IJ8:IJ78,"No cumple")&gt;0,"Elimina AF","Cumple"))</f>
        <v>Cumple</v>
      </c>
      <c r="IK80" s="979" t="s">
        <v>436</v>
      </c>
      <c r="IL80" s="980"/>
      <c r="IM80" s="980"/>
      <c r="IN80" s="980"/>
      <c r="IO80" s="505" t="str">
        <f>IF(IO4="No cumple","Elimina AF",IF(COUNTIF(IO8:IO78,"No cumple")&gt;0,"Elimina AF","Cumple"))</f>
        <v>Cumple</v>
      </c>
      <c r="IP80" s="979" t="s">
        <v>436</v>
      </c>
      <c r="IQ80" s="980"/>
      <c r="IR80" s="980"/>
      <c r="IS80" s="980"/>
      <c r="IT80" s="505" t="str">
        <f>IF(IT4="No cumple","Elimina AF",IF(COUNTIF(IT8:IT78,"No cumple")&gt;0,"Elimina AF","Cumple"))</f>
        <v>Cumple</v>
      </c>
      <c r="IU80" s="979" t="s">
        <v>436</v>
      </c>
      <c r="IV80" s="980"/>
      <c r="IW80" s="980"/>
      <c r="IX80" s="980"/>
      <c r="IY80" s="505" t="str">
        <f>IF(IY4="No cumple","Elimina AF",IF(COUNTIF(IY8:IY78,"No cumple")&gt;0,"Elimina AF","Cumple"))</f>
        <v>Cumple</v>
      </c>
      <c r="IZ80" s="979" t="s">
        <v>436</v>
      </c>
      <c r="JA80" s="980"/>
      <c r="JB80" s="980"/>
      <c r="JC80" s="980"/>
      <c r="JD80" s="505" t="str">
        <f>IF(JD4="No cumple","Elimina AF",IF(COUNTIF(JD8:JD78,"No cumple")&gt;0,"Elimina AF","Cumple"))</f>
        <v>Cumple</v>
      </c>
      <c r="JE80" s="979" t="s">
        <v>436</v>
      </c>
      <c r="JF80" s="980"/>
      <c r="JG80" s="980"/>
      <c r="JH80" s="980"/>
      <c r="JI80" s="505" t="str">
        <f>IF(JI4="No cumple","Elimina AF",IF(COUNTIF(JI8:JI78,"No cumple")&gt;0,"Elimina AF","Cumple"))</f>
        <v>Cumple</v>
      </c>
      <c r="JJ80" s="979" t="s">
        <v>436</v>
      </c>
      <c r="JK80" s="980"/>
      <c r="JL80" s="980"/>
      <c r="JM80" s="980"/>
      <c r="JN80" s="505" t="str">
        <f>IF(JN4="No cumple","Elimina AF",IF(COUNTIF(JN8:JN78,"No cumple")&gt;0,"Elimina AF","Cumple"))</f>
        <v>Cumple</v>
      </c>
      <c r="JO80" s="979" t="s">
        <v>436</v>
      </c>
      <c r="JP80" s="980"/>
      <c r="JQ80" s="980"/>
      <c r="JR80" s="980"/>
      <c r="JS80" s="505" t="str">
        <f>IF(JS4="No cumple","Elimina AF",IF(COUNTIF(JS8:JS78,"No cumple")&gt;0,"Elimina AF","Cumple"))</f>
        <v>Cumple</v>
      </c>
      <c r="JT80" s="979" t="s">
        <v>436</v>
      </c>
      <c r="JU80" s="980"/>
      <c r="JV80" s="980"/>
      <c r="JW80" s="980"/>
      <c r="JX80" s="505" t="str">
        <f>IF(JX4="No cumple","Elimina AF",IF(COUNTIF(JX8:JX78,"No cumple")&gt;0,"Elimina AF","Cumple"))</f>
        <v>Cumple</v>
      </c>
      <c r="JY80" s="979" t="s">
        <v>436</v>
      </c>
      <c r="JZ80" s="980"/>
      <c r="KA80" s="980"/>
      <c r="KB80" s="980"/>
      <c r="KC80" s="505" t="str">
        <f>IF(KC4="No cumple","Elimina AF",IF(COUNTIF(KC8:KC78,"No cumple")&gt;0,"Elimina AF","Cumple"))</f>
        <v>Cumple</v>
      </c>
      <c r="KD80" s="979" t="s">
        <v>436</v>
      </c>
      <c r="KE80" s="980"/>
      <c r="KF80" s="980"/>
      <c r="KG80" s="980"/>
      <c r="KH80" s="505" t="str">
        <f>IF(KH4="No cumple","Elimina AF",IF(COUNTIF(KH8:KH78,"No cumple")&gt;0,"Elimina AF","Cumple"))</f>
        <v>Cumple</v>
      </c>
      <c r="KI80" s="979" t="s">
        <v>436</v>
      </c>
      <c r="KJ80" s="980"/>
      <c r="KK80" s="980"/>
      <c r="KL80" s="980"/>
      <c r="KM80" s="505" t="str">
        <f>IF(KM4="No cumple","Elimina AF",IF(COUNTIF(KM8:KM78,"No cumple")&gt;0,"Elimina AF","Cumple"))</f>
        <v>Cumple</v>
      </c>
      <c r="KN80" s="979" t="s">
        <v>436</v>
      </c>
      <c r="KO80" s="980"/>
      <c r="KP80" s="980"/>
      <c r="KQ80" s="980"/>
      <c r="KR80" s="505" t="str">
        <f>IF(KR4="No cumple","Elimina AF",IF(COUNTIF(KR8:KR78,"No cumple")&gt;0,"Elimina AF","Cumple"))</f>
        <v>Cumple</v>
      </c>
      <c r="KS80" s="979" t="s">
        <v>436</v>
      </c>
      <c r="KT80" s="980"/>
      <c r="KU80" s="980"/>
      <c r="KV80" s="980"/>
      <c r="KW80" s="505" t="str">
        <f>IF(KW4="No cumple","Elimina AF",IF(COUNTIF(KW8:KW78,"No cumple")&gt;0,"Elimina AF","Cumple"))</f>
        <v>Cumple</v>
      </c>
      <c r="KX80" s="979" t="s">
        <v>436</v>
      </c>
      <c r="KY80" s="980"/>
      <c r="KZ80" s="980"/>
      <c r="LA80" s="980"/>
      <c r="LB80" s="505" t="str">
        <f>IF(LB4="No cumple","Elimina AF",IF(COUNTIF(LB8:LB78,"No cumple")&gt;0,"Elimina AF","Cumple"))</f>
        <v>Cumple</v>
      </c>
      <c r="LC80" s="979" t="s">
        <v>436</v>
      </c>
      <c r="LD80" s="980"/>
      <c r="LE80" s="980"/>
      <c r="LF80" s="980"/>
      <c r="LG80" s="505" t="str">
        <f>IF(LG4="No cumple","Elimina AF",IF(COUNTIF(LG8:LG78,"No cumple")&gt;0,"Elimina AF","Cumple"))</f>
        <v>Cumple</v>
      </c>
      <c r="LH80" s="979" t="s">
        <v>436</v>
      </c>
      <c r="LI80" s="980"/>
      <c r="LJ80" s="980"/>
      <c r="LK80" s="980"/>
      <c r="LL80" s="505" t="str">
        <f>IF(LL4="No cumple","Elimina AF",IF(COUNTIF(LL8:LL78,"No cumple")&gt;0,"Elimina AF","Cumple"))</f>
        <v>Cumple</v>
      </c>
      <c r="LM80" s="979" t="s">
        <v>436</v>
      </c>
      <c r="LN80" s="980"/>
      <c r="LO80" s="980"/>
      <c r="LP80" s="980"/>
      <c r="LQ80" s="505" t="str">
        <f>IF(LQ4="No cumple","Elimina AF",IF(COUNTIF(LQ8:LQ78,"No cumple")&gt;0,"Elimina AF","Cumple"))</f>
        <v>Cumple</v>
      </c>
      <c r="LR80" s="979" t="s">
        <v>436</v>
      </c>
      <c r="LS80" s="980"/>
      <c r="LT80" s="980"/>
      <c r="LU80" s="980"/>
      <c r="LV80" s="505" t="str">
        <f>IF(LV4="No cumple","Elimina AF",IF(COUNTIF(LV8:LV78,"No cumple")&gt;0,"Elimina AF","Cumple"))</f>
        <v>Cumple</v>
      </c>
      <c r="LW80" s="979" t="s">
        <v>436</v>
      </c>
      <c r="LX80" s="980"/>
      <c r="LY80" s="980"/>
      <c r="LZ80" s="980"/>
      <c r="MA80" s="505" t="str">
        <f>IF(MA4="No cumple","Elimina AF",IF(COUNTIF(MA8:MA78,"No cumple")&gt;0,"Elimina AF","Cumple"))</f>
        <v>Cumple</v>
      </c>
      <c r="MB80" s="979" t="s">
        <v>436</v>
      </c>
      <c r="MC80" s="980"/>
      <c r="MD80" s="980"/>
      <c r="ME80" s="980"/>
      <c r="MF80" s="505" t="str">
        <f>IF(MF4="No cumple","Elimina AF",IF(COUNTIF(MF8:MF78,"No cumple")&gt;0,"Elimina AF","Cumple"))</f>
        <v>Cumple</v>
      </c>
      <c r="MG80" s="979" t="s">
        <v>436</v>
      </c>
      <c r="MH80" s="980"/>
      <c r="MI80" s="980"/>
      <c r="MJ80" s="980"/>
      <c r="MK80" s="505" t="str">
        <f>IF(MK4="No cumple","Elimina AF",IF(COUNTIF(MK8:MK78,"No cumple")&gt;0,"Elimina AF","Cumple"))</f>
        <v>Cumple</v>
      </c>
      <c r="ML80" s="979" t="s">
        <v>436</v>
      </c>
      <c r="MM80" s="980"/>
      <c r="MN80" s="980"/>
      <c r="MO80" s="980"/>
      <c r="MP80" s="505" t="str">
        <f>IF(MP4="No cumple","Elimina AF",IF(COUNTIF(MP8:MP78,"No cumple")&gt;0,"Elimina AF","Cumple"))</f>
        <v>Cumple</v>
      </c>
      <c r="MQ80" s="979" t="s">
        <v>436</v>
      </c>
      <c r="MR80" s="980"/>
      <c r="MS80" s="980"/>
      <c r="MT80" s="980"/>
      <c r="MU80" s="505" t="str">
        <f>IF(MU4="No cumple","Elimina AF",IF(COUNTIF(MU8:MU78,"No cumple")&gt;0,"Elimina AF","Cumple"))</f>
        <v>Cumple</v>
      </c>
      <c r="MV80" s="979" t="s">
        <v>436</v>
      </c>
      <c r="MW80" s="980"/>
      <c r="MX80" s="980"/>
      <c r="MY80" s="980"/>
      <c r="MZ80" s="505" t="str">
        <f>IF(MZ4="No cumple","Elimina AF",IF(COUNTIF(MZ8:MZ78,"No cumple")&gt;0,"Elimina AF","Cumple"))</f>
        <v>Cumple</v>
      </c>
      <c r="NA80" s="979" t="s">
        <v>436</v>
      </c>
      <c r="NB80" s="980"/>
      <c r="NC80" s="980"/>
      <c r="ND80" s="980"/>
      <c r="NE80" s="505" t="str">
        <f>IF(NE4="No cumple","Elimina AF",IF(COUNTIF(NE8:NE78,"No cumple")&gt;0,"Elimina AF","Cumple"))</f>
        <v>Cumple</v>
      </c>
      <c r="NF80" s="979" t="s">
        <v>436</v>
      </c>
      <c r="NG80" s="980"/>
      <c r="NH80" s="980"/>
      <c r="NI80" s="980"/>
      <c r="NJ80" s="505" t="str">
        <f>IF(NJ4="No cumple","Elimina AF",IF(COUNTIF(NJ8:NJ78,"No cumple")&gt;0,"Elimina AF","Cumple"))</f>
        <v>Cumple</v>
      </c>
      <c r="NK80" s="979" t="s">
        <v>436</v>
      </c>
      <c r="NL80" s="980"/>
      <c r="NM80" s="980"/>
      <c r="NN80" s="980"/>
      <c r="NO80" s="505" t="str">
        <f>IF(NO4="No cumple","Elimina AF",IF(COUNTIF(NO8:NO78,"No cumple")&gt;0,"Elimina AF","Cumple"))</f>
        <v>Cumple</v>
      </c>
      <c r="NP80" s="979" t="s">
        <v>436</v>
      </c>
      <c r="NQ80" s="980"/>
      <c r="NR80" s="980"/>
      <c r="NS80" s="980"/>
      <c r="NT80" s="505" t="str">
        <f>IF(NT4="No cumple","Elimina AF",IF(COUNTIF(NT8:NT78,"No cumple")&gt;0,"Elimina AF","Cumple"))</f>
        <v>Cumple</v>
      </c>
      <c r="NU80" s="979" t="s">
        <v>436</v>
      </c>
      <c r="NV80" s="980"/>
      <c r="NW80" s="980"/>
      <c r="NX80" s="980"/>
      <c r="NY80" s="505" t="str">
        <f>IF(NY4="No cumple","Elimina AF",IF(COUNTIF(NY8:NY78,"No cumple")&gt;0,"Elimina AF","Cumple"))</f>
        <v>Cumple</v>
      </c>
      <c r="NZ80" s="979" t="s">
        <v>436</v>
      </c>
      <c r="OA80" s="980"/>
      <c r="OB80" s="980"/>
      <c r="OC80" s="980"/>
      <c r="OD80" s="505" t="str">
        <f>IF(OD4="No cumple","Elimina AF",IF(COUNTIF(OD8:OD78,"No cumple")&gt;0,"Elimina AF","Cumple"))</f>
        <v>Cumple</v>
      </c>
      <c r="OE80" s="979" t="s">
        <v>436</v>
      </c>
      <c r="OF80" s="980"/>
      <c r="OG80" s="980"/>
      <c r="OH80" s="980"/>
      <c r="OI80" s="505" t="str">
        <f>IF(OI4="No cumple","Elimina AF",IF(COUNTIF(OI8:OI78,"No cumple")&gt;0,"Elimina AF","Cumple"))</f>
        <v>Cumple</v>
      </c>
      <c r="OJ80" s="979" t="s">
        <v>436</v>
      </c>
      <c r="OK80" s="980"/>
      <c r="OL80" s="980"/>
      <c r="OM80" s="980"/>
      <c r="ON80" s="505" t="str">
        <f>IF(ON4="No cumple","Elimina AF",IF(COUNTIF(ON8:ON78,"No cumple")&gt;0,"Elimina AF","Cumple"))</f>
        <v>Cumple</v>
      </c>
      <c r="OO80" s="979" t="s">
        <v>436</v>
      </c>
      <c r="OP80" s="980"/>
      <c r="OQ80" s="980"/>
      <c r="OR80" s="980"/>
      <c r="OS80" s="505" t="str">
        <f>IF(OS4="No cumple","Elimina AF",IF(COUNTIF(OS8:OS78,"No cumple")&gt;0,"Elimina AF","Cumple"))</f>
        <v>Cumple</v>
      </c>
      <c r="OT80" s="979" t="s">
        <v>436</v>
      </c>
      <c r="OU80" s="980"/>
      <c r="OV80" s="980"/>
      <c r="OW80" s="980"/>
      <c r="OX80" s="505" t="str">
        <f>IF(OX4="No cumple","Elimina AF",IF(COUNTIF(OX8:OX78,"No cumple")&gt;0,"Elimina AF","Cumple"))</f>
        <v>Cumple</v>
      </c>
      <c r="OY80" s="979" t="s">
        <v>436</v>
      </c>
      <c r="OZ80" s="980"/>
      <c r="PA80" s="980"/>
      <c r="PB80" s="980"/>
      <c r="PC80" s="505" t="str">
        <f>IF(PC4="No cumple","Elimina AF",IF(COUNTIF(PC8:PC78,"No cumple")&gt;0,"Elimina AF","Cumple"))</f>
        <v>Cumple</v>
      </c>
      <c r="PD80" s="979" t="s">
        <v>436</v>
      </c>
      <c r="PE80" s="980"/>
      <c r="PF80" s="980"/>
      <c r="PG80" s="980"/>
      <c r="PH80" s="505" t="str">
        <f>IF(PH4="No cumple","Elimina AF",IF(COUNTIF(PH8:PH78,"No cumple")&gt;0,"Elimina AF","Cumple"))</f>
        <v>Cumple</v>
      </c>
      <c r="PI80" s="979" t="s">
        <v>436</v>
      </c>
      <c r="PJ80" s="980"/>
      <c r="PK80" s="980"/>
      <c r="PL80" s="980"/>
      <c r="PM80" s="505" t="str">
        <f>IF(PM4="No cumple","Elimina AF",IF(COUNTIF(PM8:PM78,"No cumple")&gt;0,"Elimina AF","Cumple"))</f>
        <v>Cumple</v>
      </c>
      <c r="PN80" s="979" t="s">
        <v>436</v>
      </c>
      <c r="PO80" s="980"/>
      <c r="PP80" s="980"/>
      <c r="PQ80" s="980"/>
      <c r="PR80" s="505" t="str">
        <f>IF(PR4="No cumple","Elimina AF",IF(COUNTIF(PR8:PR78,"No cumple")&gt;0,"Elimina AF","Cumple"))</f>
        <v>Cumple</v>
      </c>
      <c r="PS80" s="979" t="s">
        <v>436</v>
      </c>
      <c r="PT80" s="980"/>
      <c r="PU80" s="980"/>
      <c r="PV80" s="980"/>
      <c r="PW80" s="505" t="str">
        <f>IF(PW4="No cumple","Elimina AF",IF(COUNTIF(PW8:PW78,"No cumple")&gt;0,"Elimina AF","Cumple"))</f>
        <v>Cumple</v>
      </c>
      <c r="PX80" s="979" t="s">
        <v>436</v>
      </c>
      <c r="PY80" s="980"/>
      <c r="PZ80" s="980"/>
      <c r="QA80" s="980"/>
      <c r="QB80" s="505" t="str">
        <f>IF(QB4="No cumple","Elimina AF",IF(COUNTIF(QB8:QB78,"No cumple")&gt;0,"Elimina AF","Cumple"))</f>
        <v>Cumple</v>
      </c>
      <c r="QC80" s="979" t="s">
        <v>436</v>
      </c>
      <c r="QD80" s="980"/>
      <c r="QE80" s="980"/>
      <c r="QF80" s="980"/>
      <c r="QG80" s="505" t="str">
        <f>IF(QG4="No cumple","Elimina AF",IF(COUNTIF(QG8:QG78,"No cumple")&gt;0,"Elimina AF","Cumple"))</f>
        <v>Cumple</v>
      </c>
      <c r="QH80" s="979" t="s">
        <v>436</v>
      </c>
      <c r="QI80" s="980"/>
      <c r="QJ80" s="980"/>
      <c r="QK80" s="980"/>
      <c r="QL80" s="505" t="str">
        <f>IF(QL4="No cumple","Elimina AF",IF(COUNTIF(QL8:QL78,"No cumple")&gt;0,"Elimina AF","Cumple"))</f>
        <v>Cumple</v>
      </c>
      <c r="QM80" s="511"/>
    </row>
    <row r="82" spans="1:455" s="461" customFormat="1" ht="49.5" customHeight="1">
      <c r="A82" s="460"/>
      <c r="B82" s="502" t="s">
        <v>437</v>
      </c>
      <c r="C82" s="984">
        <f>+SUM(E82:QL82)</f>
        <v>0</v>
      </c>
      <c r="D82" s="984"/>
      <c r="E82" s="460"/>
      <c r="F82" s="460"/>
      <c r="G82" s="460"/>
      <c r="H82" s="460"/>
      <c r="I82" s="503">
        <f>+IF(I80="Elimina AF",F6,0)</f>
        <v>0</v>
      </c>
      <c r="J82" s="460"/>
      <c r="K82" s="460"/>
      <c r="L82" s="460"/>
      <c r="M82" s="460"/>
      <c r="N82" s="503">
        <f>+IF(N80="Elimina AF",K6,0)</f>
        <v>0</v>
      </c>
      <c r="O82" s="460"/>
      <c r="P82" s="460"/>
      <c r="Q82" s="460"/>
      <c r="R82" s="460"/>
      <c r="S82" s="503">
        <f>+IF(S80="Elimina AF",P6,0)</f>
        <v>0</v>
      </c>
      <c r="T82" s="460"/>
      <c r="U82" s="460"/>
      <c r="V82" s="460"/>
      <c r="W82" s="460"/>
      <c r="X82" s="503">
        <f>+IF(X80="Elimina AF",U6,0)</f>
        <v>0</v>
      </c>
      <c r="Y82" s="460"/>
      <c r="Z82" s="460"/>
      <c r="AA82" s="460"/>
      <c r="AB82" s="460"/>
      <c r="AC82" s="503">
        <f>+IF(AC80="Elimina AF",Z6,0)</f>
        <v>0</v>
      </c>
      <c r="AD82" s="460"/>
      <c r="AE82" s="460"/>
      <c r="AF82" s="460"/>
      <c r="AG82" s="460"/>
      <c r="AH82" s="503">
        <f>+IF(AH80="Elimina AF",AE6,0)</f>
        <v>0</v>
      </c>
      <c r="AI82" s="460"/>
      <c r="AJ82" s="460"/>
      <c r="AK82" s="460"/>
      <c r="AL82" s="460"/>
      <c r="AM82" s="503">
        <f>+IF(AM80="Elimina AF",AJ6,0)</f>
        <v>0</v>
      </c>
      <c r="AN82" s="460"/>
      <c r="AO82" s="460"/>
      <c r="AP82" s="460"/>
      <c r="AQ82" s="460"/>
      <c r="AR82" s="503">
        <f>+IF(AR80="Elimina AF",AO6,0)</f>
        <v>0</v>
      </c>
      <c r="AS82" s="460"/>
      <c r="AT82" s="460"/>
      <c r="AU82" s="460"/>
      <c r="AV82" s="460"/>
      <c r="AW82" s="503">
        <f>+IF(AW80="Elimina AF",AT6,0)</f>
        <v>0</v>
      </c>
      <c r="AX82" s="460"/>
      <c r="AY82" s="460"/>
      <c r="AZ82" s="460"/>
      <c r="BA82" s="460"/>
      <c r="BB82" s="503">
        <f>+IF(BB80="Elimina AF",AY6,0)</f>
        <v>0</v>
      </c>
      <c r="BC82" s="460"/>
      <c r="BD82" s="460"/>
      <c r="BE82" s="460"/>
      <c r="BF82" s="460"/>
      <c r="BG82" s="503">
        <f>+IF(BG80="Elimina AF",BD6,0)</f>
        <v>0</v>
      </c>
      <c r="BH82" s="460"/>
      <c r="BI82" s="460"/>
      <c r="BJ82" s="460"/>
      <c r="BK82" s="460"/>
      <c r="BL82" s="503">
        <f>+IF(BL80="Elimina AF",BI6,0)</f>
        <v>0</v>
      </c>
      <c r="BM82" s="460"/>
      <c r="BN82" s="460"/>
      <c r="BO82" s="460"/>
      <c r="BP82" s="460"/>
      <c r="BQ82" s="503">
        <f>+IF(BQ80="Elimina AF",BN6,0)</f>
        <v>0</v>
      </c>
      <c r="BR82" s="460"/>
      <c r="BS82" s="460"/>
      <c r="BT82" s="460"/>
      <c r="BU82" s="460"/>
      <c r="BV82" s="503">
        <f>+IF(BV80="Elimina AF",BS6,0)</f>
        <v>0</v>
      </c>
      <c r="BW82" s="460"/>
      <c r="BX82" s="460"/>
      <c r="BY82" s="460"/>
      <c r="BZ82" s="460"/>
      <c r="CA82" s="503">
        <f>+IF(CA80="Elimina AF",BX6,0)</f>
        <v>0</v>
      </c>
      <c r="CB82" s="460"/>
      <c r="CC82" s="460"/>
      <c r="CD82" s="460"/>
      <c r="CE82" s="460"/>
      <c r="CF82" s="503">
        <f>+IF(CF80="Elimina AF",CC6,0)</f>
        <v>0</v>
      </c>
      <c r="CG82" s="460"/>
      <c r="CH82" s="460"/>
      <c r="CI82" s="460"/>
      <c r="CJ82" s="460"/>
      <c r="CK82" s="503">
        <f>+IF(CK80="Elimina AF",CH6,0)</f>
        <v>0</v>
      </c>
      <c r="CL82" s="460"/>
      <c r="CM82" s="460"/>
      <c r="CN82" s="460"/>
      <c r="CO82" s="460"/>
      <c r="CP82" s="503">
        <f>+IF(CP80="Elimina AF",CM6,0)</f>
        <v>0</v>
      </c>
      <c r="CQ82" s="460"/>
      <c r="CR82" s="460"/>
      <c r="CS82" s="460"/>
      <c r="CT82" s="460"/>
      <c r="CU82" s="503">
        <f>+IF(CU80="Elimina AF",CR6,0)</f>
        <v>0</v>
      </c>
      <c r="CV82" s="460"/>
      <c r="CW82" s="460"/>
      <c r="CX82" s="460"/>
      <c r="CY82" s="460"/>
      <c r="CZ82" s="503">
        <f>+IF(CZ80="Elimina AF",CW6,0)</f>
        <v>0</v>
      </c>
      <c r="DA82" s="460"/>
      <c r="DB82" s="460"/>
      <c r="DC82" s="460"/>
      <c r="DD82" s="460"/>
      <c r="DE82" s="503">
        <f>+IF(DE80="Elimina AF",DB6,0)</f>
        <v>0</v>
      </c>
      <c r="DF82" s="460"/>
      <c r="DG82" s="460"/>
      <c r="DH82" s="460"/>
      <c r="DI82" s="460"/>
      <c r="DJ82" s="503">
        <f>+IF(DJ80="Elimina AF",DG6,0)</f>
        <v>0</v>
      </c>
      <c r="DK82" s="460"/>
      <c r="DL82" s="460"/>
      <c r="DM82" s="460"/>
      <c r="DN82" s="460"/>
      <c r="DO82" s="503">
        <f>+IF(DO80="Elimina AF",DL6,0)</f>
        <v>0</v>
      </c>
      <c r="DP82" s="460"/>
      <c r="DQ82" s="460"/>
      <c r="DR82" s="460"/>
      <c r="DS82" s="460"/>
      <c r="DT82" s="503">
        <f>+IF(DT80="Elimina AF",DQ6,0)</f>
        <v>0</v>
      </c>
      <c r="DU82" s="460"/>
      <c r="DV82" s="460"/>
      <c r="DW82" s="460"/>
      <c r="DX82" s="460"/>
      <c r="DY82" s="503">
        <f>+IF(DY80="Elimina AF",DV6,0)</f>
        <v>0</v>
      </c>
      <c r="DZ82" s="460"/>
      <c r="EA82" s="460"/>
      <c r="EB82" s="460"/>
      <c r="EC82" s="460"/>
      <c r="ED82" s="503">
        <f>+IF(ED80="Elimina AF",EA6,0)</f>
        <v>0</v>
      </c>
      <c r="EE82" s="460"/>
      <c r="EF82" s="460"/>
      <c r="EG82" s="460"/>
      <c r="EH82" s="460"/>
      <c r="EI82" s="503">
        <f>+IF(EI80="Elimina AF",EF6,0)</f>
        <v>0</v>
      </c>
      <c r="EJ82" s="460"/>
      <c r="EK82" s="460"/>
      <c r="EL82" s="460"/>
      <c r="EM82" s="460"/>
      <c r="EN82" s="503">
        <f>+IF(EN80="Elimina AF",EK6,0)</f>
        <v>0</v>
      </c>
      <c r="EO82" s="460"/>
      <c r="EP82" s="460"/>
      <c r="EQ82" s="460"/>
      <c r="ER82" s="460"/>
      <c r="ES82" s="503">
        <f>+IF(ES80="Elimina AF",EP6,0)</f>
        <v>0</v>
      </c>
      <c r="ET82" s="460"/>
      <c r="EU82" s="460"/>
      <c r="EV82" s="460"/>
      <c r="EW82" s="460"/>
      <c r="EX82" s="503">
        <f>+IF(EX80="Elimina AF",EU6,0)</f>
        <v>0</v>
      </c>
      <c r="EY82" s="460"/>
      <c r="EZ82" s="460"/>
      <c r="FA82" s="460"/>
      <c r="FB82" s="460"/>
      <c r="FC82" s="503">
        <f>+IF(FC80="Elimina AF",EZ6,0)</f>
        <v>0</v>
      </c>
      <c r="FD82" s="460"/>
      <c r="FE82" s="460"/>
      <c r="FF82" s="460"/>
      <c r="FG82" s="460"/>
      <c r="FH82" s="503">
        <f>+IF(FH80="Elimina AF",FE6,0)</f>
        <v>0</v>
      </c>
      <c r="FI82" s="460"/>
      <c r="FJ82" s="460"/>
      <c r="FK82" s="460"/>
      <c r="FL82" s="460"/>
      <c r="FM82" s="503">
        <f>+IF(FM80="Elimina AF",FJ6,0)</f>
        <v>0</v>
      </c>
      <c r="FN82" s="460"/>
      <c r="FO82" s="460"/>
      <c r="FP82" s="460"/>
      <c r="FQ82" s="460"/>
      <c r="FR82" s="503">
        <f>+IF(FR80="Elimina AF",FO6,0)</f>
        <v>0</v>
      </c>
      <c r="FS82" s="460"/>
      <c r="FT82" s="460"/>
      <c r="FU82" s="460"/>
      <c r="FV82" s="460"/>
      <c r="FW82" s="503">
        <f>+IF(FW80="Elimina AF",FT6,0)</f>
        <v>0</v>
      </c>
      <c r="FX82" s="460"/>
      <c r="FY82" s="460"/>
      <c r="FZ82" s="460"/>
      <c r="GA82" s="460"/>
      <c r="GB82" s="503">
        <f>+IF(GB80="Elimina AF",FY6,0)</f>
        <v>0</v>
      </c>
      <c r="GC82" s="460"/>
      <c r="GD82" s="460"/>
      <c r="GE82" s="460"/>
      <c r="GF82" s="460"/>
      <c r="GG82" s="503">
        <f>+IF(GG80="Elimina AF",GD6,0)</f>
        <v>0</v>
      </c>
      <c r="GH82" s="460"/>
      <c r="GI82" s="460"/>
      <c r="GJ82" s="460"/>
      <c r="GK82" s="460"/>
      <c r="GL82" s="503">
        <f>+IF(GL80="Elimina AF",GI6,0)</f>
        <v>0</v>
      </c>
      <c r="GM82" s="460"/>
      <c r="GN82" s="460"/>
      <c r="GO82" s="460"/>
      <c r="GP82" s="460"/>
      <c r="GQ82" s="503">
        <f>+IF(GQ80="Elimina AF",GN6,0)</f>
        <v>0</v>
      </c>
      <c r="GR82" s="460"/>
      <c r="GS82" s="460"/>
      <c r="GT82" s="460"/>
      <c r="GU82" s="460"/>
      <c r="GV82" s="503">
        <f>+IF(GV80="Elimina AF",GS6,0)</f>
        <v>0</v>
      </c>
      <c r="GW82" s="460"/>
      <c r="GX82" s="460"/>
      <c r="GY82" s="460"/>
      <c r="GZ82" s="460"/>
      <c r="HA82" s="503">
        <f>+IF(HA80="Elimina AF",GX6,0)</f>
        <v>0</v>
      </c>
      <c r="HB82" s="460"/>
      <c r="HC82" s="460"/>
      <c r="HD82" s="460"/>
      <c r="HE82" s="460"/>
      <c r="HF82" s="503">
        <f>+IF(HF80="Elimina AF",HC6,0)</f>
        <v>0</v>
      </c>
      <c r="HG82" s="460"/>
      <c r="HH82" s="460"/>
      <c r="HI82" s="460"/>
      <c r="HJ82" s="460"/>
      <c r="HK82" s="503">
        <f>+IF(HK80="Elimina AF",HH6,0)</f>
        <v>0</v>
      </c>
      <c r="HL82" s="460"/>
      <c r="HM82" s="460"/>
      <c r="HN82" s="460"/>
      <c r="HO82" s="460"/>
      <c r="HP82" s="503">
        <f>+IF(HP80="Elimina AF",HM6,0)</f>
        <v>0</v>
      </c>
      <c r="HQ82" s="460"/>
      <c r="HR82" s="460"/>
      <c r="HS82" s="460"/>
      <c r="HT82" s="460"/>
      <c r="HU82" s="503">
        <f>+IF(HU80="Elimina AF",HR6,0)</f>
        <v>0</v>
      </c>
      <c r="HV82" s="460"/>
      <c r="HW82" s="460"/>
      <c r="HX82" s="460"/>
      <c r="HY82" s="460"/>
      <c r="HZ82" s="503">
        <f>+IF(HZ80="Elimina AF",HW6,0)</f>
        <v>0</v>
      </c>
      <c r="IA82" s="460"/>
      <c r="IB82" s="460"/>
      <c r="IC82" s="460"/>
      <c r="ID82" s="460"/>
      <c r="IE82" s="503">
        <f>+IF(IE80="Elimina AF",IB6,0)</f>
        <v>0</v>
      </c>
      <c r="IF82" s="460"/>
      <c r="IG82" s="460"/>
      <c r="IH82" s="460"/>
      <c r="II82" s="460"/>
      <c r="IJ82" s="503">
        <f>+IF(IJ80="Elimina AF",IG6,0)</f>
        <v>0</v>
      </c>
      <c r="IK82" s="460"/>
      <c r="IL82" s="460"/>
      <c r="IM82" s="460"/>
      <c r="IN82" s="460"/>
      <c r="IO82" s="503">
        <f>+IF(IO80="Elimina AF",IL6,0)</f>
        <v>0</v>
      </c>
      <c r="IP82" s="460"/>
      <c r="IQ82" s="460"/>
      <c r="IR82" s="460"/>
      <c r="IS82" s="460"/>
      <c r="IT82" s="503">
        <f>+IF(IT80="Elimina AF",IQ6,0)</f>
        <v>0</v>
      </c>
      <c r="IU82" s="460"/>
      <c r="IV82" s="460"/>
      <c r="IW82" s="460"/>
      <c r="IX82" s="460"/>
      <c r="IY82" s="503">
        <f>+IF(IY80="Elimina AF",IV6,0)</f>
        <v>0</v>
      </c>
      <c r="IZ82" s="460"/>
      <c r="JA82" s="460"/>
      <c r="JB82" s="460"/>
      <c r="JC82" s="460"/>
      <c r="JD82" s="503">
        <f>+IF(JD80="Elimina AF",JA6,0)</f>
        <v>0</v>
      </c>
      <c r="JE82" s="460"/>
      <c r="JF82" s="460"/>
      <c r="JG82" s="460"/>
      <c r="JH82" s="460"/>
      <c r="JI82" s="503">
        <f>+IF(JI80="Elimina AF",JF6,0)</f>
        <v>0</v>
      </c>
      <c r="JJ82" s="460"/>
      <c r="JK82" s="460"/>
      <c r="JL82" s="460"/>
      <c r="JM82" s="460"/>
      <c r="JN82" s="503">
        <f>+IF(JN80="Elimina AF",JK6,0)</f>
        <v>0</v>
      </c>
      <c r="JO82" s="460"/>
      <c r="JP82" s="460"/>
      <c r="JQ82" s="460"/>
      <c r="JR82" s="460"/>
      <c r="JS82" s="503">
        <f>+IF(JS80="Elimina AF",JP6,0)</f>
        <v>0</v>
      </c>
      <c r="JT82" s="460"/>
      <c r="JU82" s="460"/>
      <c r="JV82" s="460"/>
      <c r="JW82" s="460"/>
      <c r="JX82" s="503">
        <f>+IF(JX80="Elimina AF",JU6,0)</f>
        <v>0</v>
      </c>
      <c r="JY82" s="460"/>
      <c r="JZ82" s="460"/>
      <c r="KA82" s="460"/>
      <c r="KB82" s="460"/>
      <c r="KC82" s="503">
        <f>+IF(KC80="Elimina AF",JZ6,0)</f>
        <v>0</v>
      </c>
      <c r="KD82" s="460"/>
      <c r="KE82" s="460"/>
      <c r="KF82" s="460"/>
      <c r="KG82" s="460"/>
      <c r="KH82" s="503">
        <f>+IF(KH80="Elimina AF",KE6,0)</f>
        <v>0</v>
      </c>
      <c r="KI82" s="460"/>
      <c r="KJ82" s="460"/>
      <c r="KK82" s="460"/>
      <c r="KL82" s="460"/>
      <c r="KM82" s="503">
        <f>+IF(KM80="Elimina AF",KJ6,0)</f>
        <v>0</v>
      </c>
      <c r="KN82" s="460"/>
      <c r="KO82" s="460"/>
      <c r="KP82" s="460"/>
      <c r="KQ82" s="460"/>
      <c r="KR82" s="503">
        <f>+IF(KR80="Elimina AF",KO6,0)</f>
        <v>0</v>
      </c>
      <c r="KS82" s="460"/>
      <c r="KT82" s="460"/>
      <c r="KU82" s="460"/>
      <c r="KV82" s="460"/>
      <c r="KW82" s="503">
        <f>+IF(KW80="Elimina AF",KT6,0)</f>
        <v>0</v>
      </c>
      <c r="KX82" s="460"/>
      <c r="KY82" s="460"/>
      <c r="KZ82" s="460"/>
      <c r="LA82" s="460"/>
      <c r="LB82" s="503">
        <f>+IF(LB80="Elimina AF",KY6,0)</f>
        <v>0</v>
      </c>
      <c r="LC82" s="460"/>
      <c r="LD82" s="460"/>
      <c r="LE82" s="460"/>
      <c r="LF82" s="460"/>
      <c r="LG82" s="503">
        <f>+IF(LG80="Elimina AF",LD6,0)</f>
        <v>0</v>
      </c>
      <c r="LH82" s="460"/>
      <c r="LI82" s="460"/>
      <c r="LJ82" s="460"/>
      <c r="LK82" s="460"/>
      <c r="LL82" s="503">
        <f>+IF(LL80="Elimina AF",LI6,0)</f>
        <v>0</v>
      </c>
      <c r="LM82" s="460"/>
      <c r="LN82" s="460"/>
      <c r="LO82" s="460"/>
      <c r="LP82" s="460"/>
      <c r="LQ82" s="503">
        <f>+IF(LQ80="Elimina AF",LN6,0)</f>
        <v>0</v>
      </c>
      <c r="LR82" s="460"/>
      <c r="LS82" s="460"/>
      <c r="LT82" s="460"/>
      <c r="LU82" s="460"/>
      <c r="LV82" s="503">
        <f>+IF(LV80="Elimina AF",LS6,0)</f>
        <v>0</v>
      </c>
      <c r="LW82" s="460"/>
      <c r="LX82" s="460"/>
      <c r="LY82" s="460"/>
      <c r="LZ82" s="460"/>
      <c r="MA82" s="503">
        <f>+IF(MA80="Elimina AF",LX6,0)</f>
        <v>0</v>
      </c>
      <c r="MB82" s="460"/>
      <c r="MC82" s="460"/>
      <c r="MD82" s="460"/>
      <c r="ME82" s="460"/>
      <c r="MF82" s="503">
        <f>+IF(MF80="Elimina AF",MC6,0)</f>
        <v>0</v>
      </c>
      <c r="MG82" s="460"/>
      <c r="MH82" s="460"/>
      <c r="MI82" s="460"/>
      <c r="MJ82" s="460"/>
      <c r="MK82" s="503">
        <f>+IF(MK80="Elimina AF",MH6,0)</f>
        <v>0</v>
      </c>
      <c r="ML82" s="460"/>
      <c r="MM82" s="460"/>
      <c r="MN82" s="460"/>
      <c r="MO82" s="460"/>
      <c r="MP82" s="503">
        <f>+IF(MP80="Elimina AF",MM6,0)</f>
        <v>0</v>
      </c>
      <c r="MQ82" s="460"/>
      <c r="MR82" s="460"/>
      <c r="MS82" s="460"/>
      <c r="MT82" s="460"/>
      <c r="MU82" s="503">
        <f>+IF(MU80="Elimina AF",MR6,0)</f>
        <v>0</v>
      </c>
      <c r="MV82" s="460"/>
      <c r="MW82" s="460"/>
      <c r="MX82" s="460"/>
      <c r="MY82" s="460"/>
      <c r="MZ82" s="503">
        <f>+IF(MZ80="Elimina AF",MW6,0)</f>
        <v>0</v>
      </c>
      <c r="NA82" s="460"/>
      <c r="NB82" s="460"/>
      <c r="NC82" s="460"/>
      <c r="ND82" s="460"/>
      <c r="NE82" s="503">
        <f>+IF(NE80="Elimina AF",NB6,0)</f>
        <v>0</v>
      </c>
      <c r="NF82" s="460"/>
      <c r="NG82" s="460"/>
      <c r="NH82" s="460"/>
      <c r="NI82" s="460"/>
      <c r="NJ82" s="503">
        <f>+IF(NJ80="Elimina AF",NG6,0)</f>
        <v>0</v>
      </c>
      <c r="NK82" s="460"/>
      <c r="NL82" s="460"/>
      <c r="NM82" s="460"/>
      <c r="NN82" s="460"/>
      <c r="NO82" s="503">
        <f>+IF(NO80="Elimina AF",NL6,0)</f>
        <v>0</v>
      </c>
      <c r="NP82" s="460"/>
      <c r="NQ82" s="460"/>
      <c r="NR82" s="460"/>
      <c r="NS82" s="460"/>
      <c r="NT82" s="503">
        <f>+IF(NT80="Elimina AF",NQ6,0)</f>
        <v>0</v>
      </c>
      <c r="NU82" s="460"/>
      <c r="NV82" s="460"/>
      <c r="NW82" s="460"/>
      <c r="NX82" s="460"/>
      <c r="NY82" s="503">
        <f>+IF(NY80="Elimina AF",NV6,0)</f>
        <v>0</v>
      </c>
      <c r="NZ82" s="460"/>
      <c r="OA82" s="460"/>
      <c r="OB82" s="460"/>
      <c r="OC82" s="460"/>
      <c r="OD82" s="503">
        <f>+IF(OD80="Elimina AF",OA6,0)</f>
        <v>0</v>
      </c>
      <c r="OE82" s="460"/>
      <c r="OF82" s="460"/>
      <c r="OG82" s="460"/>
      <c r="OH82" s="460"/>
      <c r="OI82" s="503">
        <f>+IF(OI80="Elimina AF",OF6,0)</f>
        <v>0</v>
      </c>
      <c r="OJ82" s="460"/>
      <c r="OK82" s="460"/>
      <c r="OL82" s="460"/>
      <c r="OM82" s="460"/>
      <c r="ON82" s="503">
        <f>+IF(ON80="Elimina AF",OK6,0)</f>
        <v>0</v>
      </c>
      <c r="OO82" s="460"/>
      <c r="OP82" s="460"/>
      <c r="OQ82" s="460"/>
      <c r="OR82" s="460"/>
      <c r="OS82" s="503">
        <f>+IF(OS80="Elimina AF",OP6,0)</f>
        <v>0</v>
      </c>
      <c r="OT82" s="460"/>
      <c r="OU82" s="460"/>
      <c r="OV82" s="460"/>
      <c r="OW82" s="460"/>
      <c r="OX82" s="503">
        <f>+IF(OX80="Elimina AF",OU6,0)</f>
        <v>0</v>
      </c>
      <c r="OY82" s="460"/>
      <c r="OZ82" s="460"/>
      <c r="PA82" s="460"/>
      <c r="PB82" s="460"/>
      <c r="PC82" s="503">
        <f>+IF(PC80="Elimina AF",OZ6,0)</f>
        <v>0</v>
      </c>
      <c r="PD82" s="460"/>
      <c r="PE82" s="460"/>
      <c r="PF82" s="460"/>
      <c r="PG82" s="460"/>
      <c r="PH82" s="503">
        <f>+IF(PH80="Elimina AF",PE6,0)</f>
        <v>0</v>
      </c>
      <c r="PI82" s="460"/>
      <c r="PJ82" s="460"/>
      <c r="PK82" s="460"/>
      <c r="PL82" s="460"/>
      <c r="PM82" s="503">
        <f>+IF(PM80="Elimina AF",PJ6,0)</f>
        <v>0</v>
      </c>
      <c r="PN82" s="460"/>
      <c r="PO82" s="460"/>
      <c r="PP82" s="460"/>
      <c r="PQ82" s="460"/>
      <c r="PR82" s="503">
        <f>+IF(PR80="Elimina AF",PO6,0)</f>
        <v>0</v>
      </c>
      <c r="PS82" s="460"/>
      <c r="PT82" s="460"/>
      <c r="PU82" s="460"/>
      <c r="PV82" s="460"/>
      <c r="PW82" s="503">
        <f>+IF(PW80="Elimina AF",PT6,0)</f>
        <v>0</v>
      </c>
      <c r="PX82" s="460"/>
      <c r="PY82" s="460"/>
      <c r="PZ82" s="460"/>
      <c r="QA82" s="460"/>
      <c r="QB82" s="503">
        <f>+IF(QB80="Elimina AF",PY6,0)</f>
        <v>0</v>
      </c>
      <c r="QC82" s="460"/>
      <c r="QD82" s="460"/>
      <c r="QE82" s="460"/>
      <c r="QF82" s="460"/>
      <c r="QG82" s="503">
        <f>+IF(QG80="Elimina AF",QD6,0)</f>
        <v>0</v>
      </c>
      <c r="QH82" s="460"/>
      <c r="QI82" s="460"/>
      <c r="QJ82" s="460"/>
      <c r="QK82" s="460"/>
      <c r="QL82" s="503">
        <f>+IF(QL80="Elimina AF",QI6,0)</f>
        <v>0</v>
      </c>
      <c r="QM82" s="460"/>
    </row>
    <row r="88" spans="1:455" ht="49.5" customHeight="1">
      <c r="A88" s="446"/>
      <c r="B88" s="462"/>
      <c r="C88" s="41"/>
      <c r="E88" s="446"/>
      <c r="F88" s="446"/>
      <c r="G88" s="446"/>
      <c r="H88" s="446"/>
      <c r="I88" s="446"/>
      <c r="J88" s="446"/>
      <c r="K88" s="446"/>
      <c r="L88" s="446"/>
      <c r="M88" s="446"/>
      <c r="N88" s="446"/>
      <c r="O88" s="446"/>
      <c r="P88" s="446"/>
      <c r="Q88" s="446"/>
      <c r="R88" s="446"/>
      <c r="S88" s="446"/>
      <c r="T88" s="446"/>
      <c r="U88" s="446"/>
      <c r="V88" s="446"/>
      <c r="W88" s="446"/>
      <c r="X88" s="446"/>
      <c r="Y88" s="446"/>
      <c r="Z88" s="446"/>
      <c r="AA88" s="446"/>
      <c r="AB88" s="446"/>
      <c r="AC88" s="446"/>
      <c r="AD88" s="446"/>
      <c r="AE88" s="446"/>
      <c r="AF88" s="446"/>
      <c r="AG88" s="446"/>
      <c r="AH88" s="446"/>
      <c r="AI88" s="446"/>
      <c r="AJ88" s="446"/>
      <c r="AK88" s="446"/>
      <c r="AL88" s="446"/>
      <c r="AM88" s="446"/>
      <c r="AN88" s="446"/>
      <c r="AO88" s="446"/>
      <c r="AP88" s="446"/>
      <c r="AQ88" s="446"/>
      <c r="AR88" s="446"/>
      <c r="AS88" s="446"/>
      <c r="AT88" s="446"/>
      <c r="AU88" s="446"/>
      <c r="AV88" s="446"/>
      <c r="AW88" s="446"/>
      <c r="AX88" s="446"/>
      <c r="AY88" s="446"/>
      <c r="AZ88" s="446"/>
      <c r="BA88" s="446"/>
      <c r="BB88" s="446"/>
      <c r="BC88" s="446"/>
      <c r="BD88" s="446"/>
      <c r="BE88" s="446"/>
      <c r="BF88" s="446"/>
      <c r="BG88" s="446"/>
      <c r="BH88" s="446"/>
      <c r="BI88" s="446"/>
      <c r="BJ88" s="446"/>
      <c r="BK88" s="446"/>
      <c r="BL88" s="446"/>
      <c r="BM88" s="446"/>
      <c r="BN88" s="446"/>
      <c r="BO88" s="446"/>
      <c r="BP88" s="446"/>
      <c r="BQ88" s="446"/>
      <c r="BR88" s="446"/>
      <c r="BS88" s="446"/>
      <c r="BT88" s="446"/>
      <c r="BU88" s="446"/>
      <c r="BV88" s="446"/>
      <c r="BW88" s="446"/>
      <c r="BX88" s="446"/>
      <c r="BY88" s="446"/>
      <c r="BZ88" s="446"/>
      <c r="CA88" s="446"/>
      <c r="CB88" s="446"/>
      <c r="CC88" s="446"/>
      <c r="CD88" s="446"/>
      <c r="CE88" s="446"/>
      <c r="CF88" s="446"/>
      <c r="CG88" s="446"/>
      <c r="CH88" s="446"/>
      <c r="CI88" s="446"/>
      <c r="CJ88" s="446"/>
      <c r="CK88" s="446"/>
      <c r="CL88" s="446"/>
      <c r="CM88" s="446"/>
      <c r="CN88" s="446"/>
      <c r="CO88" s="446"/>
      <c r="CP88" s="446"/>
      <c r="CQ88" s="446"/>
      <c r="CR88" s="446"/>
      <c r="CS88" s="446"/>
      <c r="CT88" s="446"/>
      <c r="CU88" s="446"/>
      <c r="CV88" s="446"/>
      <c r="CW88" s="446"/>
      <c r="CX88" s="446"/>
      <c r="CY88" s="446"/>
      <c r="CZ88" s="446"/>
      <c r="DA88" s="446"/>
      <c r="DB88" s="446"/>
      <c r="DC88" s="446"/>
      <c r="DD88" s="446"/>
      <c r="DE88" s="446"/>
      <c r="DF88" s="446"/>
      <c r="DG88" s="446"/>
      <c r="DH88" s="446"/>
      <c r="DI88" s="446"/>
      <c r="DJ88" s="446"/>
      <c r="DK88" s="446"/>
      <c r="DL88" s="446"/>
      <c r="DM88" s="446"/>
      <c r="DN88" s="446"/>
      <c r="DO88" s="446"/>
      <c r="DP88" s="446"/>
      <c r="DQ88" s="446"/>
      <c r="DR88" s="446"/>
      <c r="DS88" s="446"/>
      <c r="DT88" s="446"/>
      <c r="DU88" s="446"/>
      <c r="DV88" s="446"/>
      <c r="DW88" s="446"/>
      <c r="DX88" s="446"/>
      <c r="DY88" s="446"/>
      <c r="DZ88" s="446"/>
      <c r="EA88" s="446"/>
      <c r="EB88" s="446"/>
      <c r="EC88" s="446"/>
      <c r="ED88" s="446"/>
      <c r="EE88" s="446"/>
      <c r="EF88" s="446"/>
      <c r="EG88" s="446"/>
      <c r="EH88" s="446"/>
      <c r="EI88" s="446"/>
      <c r="EJ88" s="446"/>
      <c r="EK88" s="446"/>
      <c r="EL88" s="446"/>
      <c r="EM88" s="446"/>
      <c r="EN88" s="446"/>
      <c r="EO88" s="446"/>
      <c r="EP88" s="446"/>
      <c r="EQ88" s="446"/>
      <c r="ER88" s="446"/>
      <c r="ES88" s="446"/>
      <c r="ET88" s="446"/>
      <c r="EU88" s="446"/>
      <c r="EV88" s="446"/>
      <c r="EW88" s="446"/>
      <c r="EX88" s="446"/>
      <c r="EY88" s="446"/>
      <c r="EZ88" s="446"/>
      <c r="FA88" s="446"/>
      <c r="FB88" s="446"/>
      <c r="FC88" s="446"/>
      <c r="FD88" s="446"/>
      <c r="FE88" s="446"/>
      <c r="FF88" s="446"/>
      <c r="FG88" s="446"/>
      <c r="FH88" s="446"/>
      <c r="FI88" s="446"/>
      <c r="FJ88" s="446"/>
      <c r="FK88" s="446"/>
      <c r="FL88" s="446"/>
      <c r="FM88" s="446"/>
      <c r="FN88" s="446"/>
      <c r="FO88" s="446"/>
      <c r="FP88" s="446"/>
      <c r="FQ88" s="446"/>
      <c r="FR88" s="446"/>
      <c r="FS88" s="446"/>
      <c r="FT88" s="446"/>
      <c r="FU88" s="446"/>
      <c r="FV88" s="446"/>
      <c r="FW88" s="446"/>
      <c r="FX88" s="446"/>
      <c r="FY88" s="446"/>
      <c r="FZ88" s="446"/>
      <c r="GA88" s="446"/>
      <c r="GB88" s="446"/>
      <c r="GC88" s="446"/>
      <c r="GD88" s="446"/>
      <c r="GE88" s="446"/>
      <c r="GF88" s="446"/>
      <c r="GG88" s="446"/>
      <c r="GH88" s="446"/>
      <c r="GI88" s="446"/>
      <c r="GJ88" s="446"/>
      <c r="GK88" s="446"/>
      <c r="GL88" s="446"/>
      <c r="GM88" s="446"/>
      <c r="GN88" s="446"/>
      <c r="GO88" s="446"/>
      <c r="GP88" s="446"/>
      <c r="GQ88" s="446"/>
      <c r="GR88" s="446"/>
      <c r="GS88" s="446"/>
      <c r="GT88" s="446"/>
      <c r="GU88" s="446"/>
      <c r="GV88" s="446"/>
      <c r="GW88" s="446"/>
      <c r="GX88" s="446"/>
      <c r="GY88" s="446"/>
      <c r="GZ88" s="446"/>
      <c r="HA88" s="446"/>
      <c r="HB88" s="446"/>
      <c r="HC88" s="446"/>
      <c r="HD88" s="446"/>
      <c r="HE88" s="446"/>
      <c r="HF88" s="446"/>
      <c r="HG88" s="446"/>
      <c r="HH88" s="446"/>
      <c r="HI88" s="446"/>
      <c r="HJ88" s="446"/>
      <c r="HK88" s="446"/>
      <c r="HL88" s="446"/>
      <c r="HM88" s="446"/>
      <c r="HN88" s="446"/>
      <c r="HO88" s="446"/>
      <c r="HP88" s="446"/>
      <c r="HQ88" s="446"/>
      <c r="HR88" s="446"/>
      <c r="HS88" s="446"/>
      <c r="HT88" s="446"/>
      <c r="HU88" s="446"/>
      <c r="HV88" s="446"/>
      <c r="HW88" s="446"/>
      <c r="HX88" s="446"/>
      <c r="HY88" s="446"/>
      <c r="HZ88" s="446"/>
      <c r="IA88" s="446"/>
      <c r="IB88" s="446"/>
      <c r="IC88" s="446"/>
      <c r="ID88" s="446"/>
      <c r="IE88" s="446"/>
      <c r="IF88" s="446"/>
      <c r="IG88" s="446"/>
      <c r="IH88" s="446"/>
      <c r="II88" s="446"/>
      <c r="IJ88" s="446"/>
      <c r="IK88" s="446"/>
      <c r="IL88" s="446"/>
      <c r="IM88" s="446"/>
      <c r="IN88" s="446"/>
      <c r="IO88" s="446"/>
      <c r="IP88" s="446"/>
      <c r="IQ88" s="446"/>
      <c r="IR88" s="446"/>
      <c r="IS88" s="446"/>
      <c r="IT88" s="446"/>
      <c r="IU88" s="446"/>
      <c r="IV88" s="446"/>
      <c r="IW88" s="446"/>
      <c r="IX88" s="446"/>
      <c r="IY88" s="446"/>
      <c r="IZ88" s="446"/>
      <c r="JA88" s="446"/>
      <c r="JB88" s="446"/>
      <c r="JC88" s="446"/>
      <c r="JD88" s="446"/>
      <c r="JE88" s="446"/>
      <c r="JF88" s="446"/>
      <c r="JG88" s="446"/>
      <c r="JH88" s="446"/>
      <c r="JI88" s="446"/>
      <c r="JJ88" s="446"/>
      <c r="JK88" s="446"/>
      <c r="JL88" s="446"/>
      <c r="JM88" s="446"/>
      <c r="JN88" s="446"/>
      <c r="JO88" s="446"/>
      <c r="JP88" s="446"/>
      <c r="JQ88" s="446"/>
      <c r="JR88" s="446"/>
      <c r="JS88" s="446"/>
      <c r="JT88" s="446"/>
      <c r="JU88" s="446"/>
      <c r="JV88" s="446"/>
      <c r="JW88" s="446"/>
      <c r="JX88" s="446"/>
      <c r="JY88" s="446"/>
      <c r="JZ88" s="446"/>
      <c r="KA88" s="446"/>
      <c r="KB88" s="446"/>
      <c r="KC88" s="446"/>
      <c r="KD88" s="446"/>
      <c r="KE88" s="446"/>
      <c r="KF88" s="446"/>
      <c r="KG88" s="446"/>
      <c r="KH88" s="446"/>
      <c r="KI88" s="446"/>
      <c r="KJ88" s="446"/>
      <c r="KK88" s="446"/>
      <c r="KL88" s="446"/>
      <c r="KM88" s="446"/>
      <c r="KN88" s="446"/>
      <c r="KO88" s="446"/>
      <c r="KP88" s="446"/>
      <c r="KQ88" s="446"/>
      <c r="KR88" s="446"/>
      <c r="KS88" s="446"/>
      <c r="KT88" s="446"/>
      <c r="KU88" s="446"/>
      <c r="KV88" s="446"/>
      <c r="KW88" s="446"/>
      <c r="KX88" s="446"/>
      <c r="KY88" s="446"/>
      <c r="KZ88" s="446"/>
      <c r="LA88" s="446"/>
      <c r="LB88" s="446"/>
      <c r="LC88" s="446"/>
      <c r="LD88" s="446"/>
      <c r="LE88" s="446"/>
      <c r="LF88" s="446"/>
      <c r="LG88" s="446"/>
      <c r="LH88" s="446"/>
      <c r="LI88" s="446"/>
      <c r="LJ88" s="446"/>
      <c r="LK88" s="446"/>
      <c r="LL88" s="446"/>
      <c r="LM88" s="446"/>
      <c r="LN88" s="446"/>
      <c r="LO88" s="446"/>
      <c r="LP88" s="446"/>
      <c r="LQ88" s="446"/>
      <c r="LR88" s="446"/>
      <c r="LS88" s="446"/>
      <c r="LT88" s="446"/>
      <c r="LU88" s="446"/>
      <c r="LV88" s="446"/>
      <c r="LW88" s="446"/>
      <c r="LX88" s="446"/>
      <c r="LY88" s="446"/>
      <c r="LZ88" s="446"/>
      <c r="MA88" s="446"/>
      <c r="MB88" s="446"/>
      <c r="MC88" s="446"/>
      <c r="MD88" s="446"/>
      <c r="ME88" s="446"/>
      <c r="MF88" s="446"/>
      <c r="MG88" s="446"/>
      <c r="MH88" s="446"/>
      <c r="MI88" s="446"/>
      <c r="MJ88" s="446"/>
      <c r="MK88" s="446"/>
      <c r="ML88" s="446"/>
      <c r="MM88" s="446"/>
      <c r="MN88" s="446"/>
      <c r="MO88" s="446"/>
      <c r="MP88" s="446"/>
      <c r="MQ88" s="446"/>
      <c r="MR88" s="446"/>
      <c r="MS88" s="446"/>
      <c r="MT88" s="446"/>
      <c r="MU88" s="446"/>
      <c r="MV88" s="446"/>
      <c r="MW88" s="446"/>
      <c r="MX88" s="446"/>
      <c r="MY88" s="446"/>
      <c r="MZ88" s="446"/>
      <c r="NA88" s="446"/>
      <c r="NB88" s="446"/>
      <c r="NC88" s="446"/>
      <c r="ND88" s="446"/>
      <c r="NE88" s="446"/>
      <c r="NF88" s="446"/>
      <c r="NG88" s="446"/>
      <c r="NH88" s="446"/>
      <c r="NI88" s="446"/>
      <c r="NJ88" s="446"/>
      <c r="NK88" s="446"/>
      <c r="NL88" s="446"/>
      <c r="NM88" s="446"/>
      <c r="NN88" s="446"/>
      <c r="NO88" s="446"/>
      <c r="NP88" s="446"/>
      <c r="NQ88" s="446"/>
      <c r="NR88" s="446"/>
      <c r="NS88" s="446"/>
      <c r="NT88" s="446"/>
      <c r="NU88" s="446"/>
      <c r="NV88" s="446"/>
      <c r="NW88" s="446"/>
      <c r="NX88" s="446"/>
      <c r="NY88" s="446"/>
      <c r="NZ88" s="446"/>
      <c r="OA88" s="446"/>
      <c r="OB88" s="446"/>
      <c r="OC88" s="446"/>
      <c r="OD88" s="446"/>
      <c r="OE88" s="446"/>
      <c r="OF88" s="446"/>
      <c r="OG88" s="446"/>
      <c r="OH88" s="446"/>
      <c r="OI88" s="446"/>
      <c r="OJ88" s="446"/>
      <c r="OK88" s="446"/>
      <c r="OL88" s="446"/>
      <c r="OM88" s="446"/>
      <c r="ON88" s="446"/>
      <c r="OO88" s="446"/>
      <c r="OP88" s="446"/>
      <c r="OQ88" s="446"/>
      <c r="OR88" s="446"/>
      <c r="OS88" s="446"/>
      <c r="OT88" s="446"/>
      <c r="OU88" s="446"/>
      <c r="OV88" s="446"/>
      <c r="OW88" s="446"/>
      <c r="OX88" s="446"/>
      <c r="OY88" s="446"/>
      <c r="OZ88" s="446"/>
      <c r="PA88" s="446"/>
      <c r="PB88" s="446"/>
      <c r="PC88" s="446"/>
      <c r="PD88" s="446"/>
      <c r="PE88" s="446"/>
      <c r="PF88" s="446"/>
      <c r="PG88" s="446"/>
      <c r="PH88" s="446"/>
      <c r="PI88" s="446"/>
      <c r="PJ88" s="446"/>
      <c r="PK88" s="446"/>
      <c r="PL88" s="446"/>
      <c r="PM88" s="446"/>
      <c r="PN88" s="446"/>
      <c r="PO88" s="446"/>
      <c r="PP88" s="446"/>
      <c r="PQ88" s="446"/>
      <c r="PR88" s="446"/>
      <c r="PS88" s="446"/>
      <c r="PT88" s="446"/>
      <c r="PU88" s="446"/>
      <c r="PV88" s="446"/>
      <c r="PW88" s="446"/>
      <c r="PX88" s="446"/>
      <c r="PY88" s="446"/>
      <c r="PZ88" s="446"/>
      <c r="QA88" s="446"/>
      <c r="QB88" s="446"/>
      <c r="QC88" s="446"/>
      <c r="QD88" s="446"/>
      <c r="QE88" s="446"/>
      <c r="QF88" s="446"/>
      <c r="QG88" s="446"/>
      <c r="QH88" s="446"/>
      <c r="QI88" s="446"/>
      <c r="QJ88" s="446"/>
      <c r="QK88" s="446"/>
      <c r="QL88" s="446"/>
      <c r="QM88" s="446"/>
    </row>
  </sheetData>
  <mergeCells count="3194">
    <mergeCell ref="PS80:PV80"/>
    <mergeCell ref="PX80:QA80"/>
    <mergeCell ref="QC80:QF80"/>
    <mergeCell ref="QH80:QK80"/>
    <mergeCell ref="OO80:OR80"/>
    <mergeCell ref="OT80:OW80"/>
    <mergeCell ref="OY80:PB80"/>
    <mergeCell ref="PD80:PG80"/>
    <mergeCell ref="PI80:PL80"/>
    <mergeCell ref="PN80:PQ80"/>
    <mergeCell ref="PS79:PV79"/>
    <mergeCell ref="PX79:QA79"/>
    <mergeCell ref="QC79:QF79"/>
    <mergeCell ref="QH79:QK79"/>
    <mergeCell ref="OO79:OR79"/>
    <mergeCell ref="OT79:OW79"/>
    <mergeCell ref="OY79:PB79"/>
    <mergeCell ref="PD79:PG79"/>
    <mergeCell ref="PI79:PL79"/>
    <mergeCell ref="PN79:PQ79"/>
    <mergeCell ref="PS78:PV78"/>
    <mergeCell ref="PX78:QA78"/>
    <mergeCell ref="QC78:QF78"/>
    <mergeCell ref="QH78:QK78"/>
    <mergeCell ref="OO78:OR78"/>
    <mergeCell ref="OT78:OW78"/>
    <mergeCell ref="OY78:PB78"/>
    <mergeCell ref="PD78:PG78"/>
    <mergeCell ref="PI78:PL78"/>
    <mergeCell ref="PN78:PQ78"/>
    <mergeCell ref="PS77:PV77"/>
    <mergeCell ref="PX77:QA77"/>
    <mergeCell ref="QC77:QF77"/>
    <mergeCell ref="QH77:QK77"/>
    <mergeCell ref="OO77:OR77"/>
    <mergeCell ref="OT77:OW77"/>
    <mergeCell ref="OY77:PB77"/>
    <mergeCell ref="PD77:PG77"/>
    <mergeCell ref="PI77:PL77"/>
    <mergeCell ref="PN77:PQ77"/>
    <mergeCell ref="PS76:PV76"/>
    <mergeCell ref="PX76:QA76"/>
    <mergeCell ref="QC76:QF76"/>
    <mergeCell ref="QH76:QK76"/>
    <mergeCell ref="OO76:OR76"/>
    <mergeCell ref="OT76:OW76"/>
    <mergeCell ref="OY76:PB76"/>
    <mergeCell ref="PD76:PG76"/>
    <mergeCell ref="PI76:PL76"/>
    <mergeCell ref="PN76:PQ76"/>
    <mergeCell ref="PS75:PV75"/>
    <mergeCell ref="PX75:QA75"/>
    <mergeCell ref="QC75:QF75"/>
    <mergeCell ref="QH75:QK75"/>
    <mergeCell ref="OO75:OR75"/>
    <mergeCell ref="OT75:OW75"/>
    <mergeCell ref="OY75:PB75"/>
    <mergeCell ref="PD75:PG75"/>
    <mergeCell ref="PI75:PL75"/>
    <mergeCell ref="PN75:PQ75"/>
    <mergeCell ref="PS74:PV74"/>
    <mergeCell ref="PX74:QA74"/>
    <mergeCell ref="QC74:QF74"/>
    <mergeCell ref="QH74:QK74"/>
    <mergeCell ref="OO74:OR74"/>
    <mergeCell ref="OT74:OW74"/>
    <mergeCell ref="OY74:PB74"/>
    <mergeCell ref="PD74:PG74"/>
    <mergeCell ref="PI74:PL74"/>
    <mergeCell ref="PN74:PQ74"/>
    <mergeCell ref="PS73:PV73"/>
    <mergeCell ref="PX73:QA73"/>
    <mergeCell ref="QC73:QF73"/>
    <mergeCell ref="QH73:QK73"/>
    <mergeCell ref="OO73:OR73"/>
    <mergeCell ref="OT73:OW73"/>
    <mergeCell ref="OY73:PB73"/>
    <mergeCell ref="PD73:PG73"/>
    <mergeCell ref="PI73:PL73"/>
    <mergeCell ref="PN73:PQ73"/>
    <mergeCell ref="PS72:PV72"/>
    <mergeCell ref="PX72:QA72"/>
    <mergeCell ref="QC72:QF72"/>
    <mergeCell ref="QH72:QK72"/>
    <mergeCell ref="OO72:OR72"/>
    <mergeCell ref="OT72:OW72"/>
    <mergeCell ref="OY72:PB72"/>
    <mergeCell ref="PD72:PG72"/>
    <mergeCell ref="PI72:PL72"/>
    <mergeCell ref="PN72:PQ72"/>
    <mergeCell ref="PS71:PV71"/>
    <mergeCell ref="PX71:QA71"/>
    <mergeCell ref="QC71:QF71"/>
    <mergeCell ref="QH71:QK71"/>
    <mergeCell ref="OO71:OR71"/>
    <mergeCell ref="OT71:OW71"/>
    <mergeCell ref="OY71:PB71"/>
    <mergeCell ref="PD71:PG71"/>
    <mergeCell ref="PI71:PL71"/>
    <mergeCell ref="PN71:PQ71"/>
    <mergeCell ref="PS70:PV70"/>
    <mergeCell ref="PX70:QA70"/>
    <mergeCell ref="QC70:QF70"/>
    <mergeCell ref="QH70:QK70"/>
    <mergeCell ref="OO70:OR70"/>
    <mergeCell ref="OT70:OW70"/>
    <mergeCell ref="OY70:PB70"/>
    <mergeCell ref="PD70:PG70"/>
    <mergeCell ref="PI70:PL70"/>
    <mergeCell ref="PN70:PQ70"/>
    <mergeCell ref="PS69:PV69"/>
    <mergeCell ref="PX69:QA69"/>
    <mergeCell ref="QC69:QF69"/>
    <mergeCell ref="QH69:QK69"/>
    <mergeCell ref="OO69:OR69"/>
    <mergeCell ref="OT69:OW69"/>
    <mergeCell ref="OY69:PB69"/>
    <mergeCell ref="PD69:PG69"/>
    <mergeCell ref="PI69:PL69"/>
    <mergeCell ref="PN69:PQ69"/>
    <mergeCell ref="PS68:PV68"/>
    <mergeCell ref="PX68:QA68"/>
    <mergeCell ref="QC68:QF68"/>
    <mergeCell ref="QH68:QK68"/>
    <mergeCell ref="OO68:OR68"/>
    <mergeCell ref="OT68:OW68"/>
    <mergeCell ref="OY68:PB68"/>
    <mergeCell ref="PD68:PG68"/>
    <mergeCell ref="PI68:PL68"/>
    <mergeCell ref="PN68:PQ68"/>
    <mergeCell ref="PS67:PV67"/>
    <mergeCell ref="PX67:QA67"/>
    <mergeCell ref="QC67:QF67"/>
    <mergeCell ref="QH67:QK67"/>
    <mergeCell ref="OO67:OR67"/>
    <mergeCell ref="OT67:OW67"/>
    <mergeCell ref="OY67:PB67"/>
    <mergeCell ref="PD67:PG67"/>
    <mergeCell ref="PI67:PL67"/>
    <mergeCell ref="PN67:PQ67"/>
    <mergeCell ref="PS66:PV66"/>
    <mergeCell ref="PX66:QA66"/>
    <mergeCell ref="QC66:QF66"/>
    <mergeCell ref="QH66:QK66"/>
    <mergeCell ref="OO66:OR66"/>
    <mergeCell ref="OT66:OW66"/>
    <mergeCell ref="OY66:PB66"/>
    <mergeCell ref="PD66:PG66"/>
    <mergeCell ref="PI66:PL66"/>
    <mergeCell ref="PN66:PQ66"/>
    <mergeCell ref="PS65:PV65"/>
    <mergeCell ref="PX65:QA65"/>
    <mergeCell ref="QC65:QF65"/>
    <mergeCell ref="QH65:QK65"/>
    <mergeCell ref="OO65:OR65"/>
    <mergeCell ref="OT65:OW65"/>
    <mergeCell ref="OY65:PB65"/>
    <mergeCell ref="PD65:PG65"/>
    <mergeCell ref="PI65:PL65"/>
    <mergeCell ref="PN65:PQ65"/>
    <mergeCell ref="PS64:PV64"/>
    <mergeCell ref="PX64:QA64"/>
    <mergeCell ref="QC64:QF64"/>
    <mergeCell ref="QH64:QK64"/>
    <mergeCell ref="OO64:OR64"/>
    <mergeCell ref="OT64:OW64"/>
    <mergeCell ref="OY64:PB64"/>
    <mergeCell ref="PD64:PG64"/>
    <mergeCell ref="PI64:PL64"/>
    <mergeCell ref="PN64:PQ64"/>
    <mergeCell ref="PS63:PV63"/>
    <mergeCell ref="PX63:QA63"/>
    <mergeCell ref="QC63:QF63"/>
    <mergeCell ref="QH63:QK63"/>
    <mergeCell ref="OO63:OR63"/>
    <mergeCell ref="OT63:OW63"/>
    <mergeCell ref="OY63:PB63"/>
    <mergeCell ref="PD63:PG63"/>
    <mergeCell ref="PI63:PL63"/>
    <mergeCell ref="PN63:PQ63"/>
    <mergeCell ref="PS62:PV62"/>
    <mergeCell ref="PX62:QA62"/>
    <mergeCell ref="QC62:QF62"/>
    <mergeCell ref="QH62:QK62"/>
    <mergeCell ref="OO62:OR62"/>
    <mergeCell ref="OT62:OW62"/>
    <mergeCell ref="OY62:PB62"/>
    <mergeCell ref="PD62:PG62"/>
    <mergeCell ref="PI62:PL62"/>
    <mergeCell ref="PN62:PQ62"/>
    <mergeCell ref="PS61:PV61"/>
    <mergeCell ref="PX61:QA61"/>
    <mergeCell ref="QC61:QF61"/>
    <mergeCell ref="QH61:QK61"/>
    <mergeCell ref="OO61:OR61"/>
    <mergeCell ref="OT61:OW61"/>
    <mergeCell ref="OY61:PB61"/>
    <mergeCell ref="PD61:PG61"/>
    <mergeCell ref="PI61:PL61"/>
    <mergeCell ref="PN61:PQ61"/>
    <mergeCell ref="PS60:PV60"/>
    <mergeCell ref="PX60:QA60"/>
    <mergeCell ref="QC60:QF60"/>
    <mergeCell ref="QH60:QK60"/>
    <mergeCell ref="OO60:OR60"/>
    <mergeCell ref="OT60:OW60"/>
    <mergeCell ref="OY60:PB60"/>
    <mergeCell ref="PD60:PG60"/>
    <mergeCell ref="PI60:PL60"/>
    <mergeCell ref="PN60:PQ60"/>
    <mergeCell ref="PS59:PV59"/>
    <mergeCell ref="PX59:QA59"/>
    <mergeCell ref="QC59:QF59"/>
    <mergeCell ref="QH59:QK59"/>
    <mergeCell ref="OO59:OR59"/>
    <mergeCell ref="OT59:OW59"/>
    <mergeCell ref="OY59:PB59"/>
    <mergeCell ref="PD59:PG59"/>
    <mergeCell ref="PI59:PL59"/>
    <mergeCell ref="PN59:PQ59"/>
    <mergeCell ref="PS58:PV58"/>
    <mergeCell ref="PX58:QA58"/>
    <mergeCell ref="QC58:QF58"/>
    <mergeCell ref="QH58:QK58"/>
    <mergeCell ref="OO58:OR58"/>
    <mergeCell ref="OT58:OW58"/>
    <mergeCell ref="OY58:PB58"/>
    <mergeCell ref="PD58:PG58"/>
    <mergeCell ref="PI58:PL58"/>
    <mergeCell ref="PN58:PQ58"/>
    <mergeCell ref="PS57:PU57"/>
    <mergeCell ref="PX57:PZ57"/>
    <mergeCell ref="QC57:QE57"/>
    <mergeCell ref="QH57:QJ57"/>
    <mergeCell ref="OO57:OQ57"/>
    <mergeCell ref="OT57:OV57"/>
    <mergeCell ref="OY57:PA57"/>
    <mergeCell ref="PD57:PF57"/>
    <mergeCell ref="PI57:PK57"/>
    <mergeCell ref="PN57:PP57"/>
    <mergeCell ref="PS56:PU56"/>
    <mergeCell ref="PX56:PZ56"/>
    <mergeCell ref="QC56:QE56"/>
    <mergeCell ref="QH56:QJ56"/>
    <mergeCell ref="OO56:OQ56"/>
    <mergeCell ref="OT56:OV56"/>
    <mergeCell ref="OY56:PA56"/>
    <mergeCell ref="PD56:PF56"/>
    <mergeCell ref="PI56:PK56"/>
    <mergeCell ref="PN56:PP56"/>
    <mergeCell ref="PS55:PU55"/>
    <mergeCell ref="PX55:PZ55"/>
    <mergeCell ref="QC55:QE55"/>
    <mergeCell ref="QH55:QJ55"/>
    <mergeCell ref="OO55:OQ55"/>
    <mergeCell ref="OT55:OV55"/>
    <mergeCell ref="OY55:PA55"/>
    <mergeCell ref="PD55:PF55"/>
    <mergeCell ref="PI55:PK55"/>
    <mergeCell ref="PN55:PP55"/>
    <mergeCell ref="PS54:PU54"/>
    <mergeCell ref="PX54:PZ54"/>
    <mergeCell ref="QC54:QE54"/>
    <mergeCell ref="QH54:QJ54"/>
    <mergeCell ref="OO54:OQ54"/>
    <mergeCell ref="OT54:OV54"/>
    <mergeCell ref="OY54:PA54"/>
    <mergeCell ref="PD54:PF54"/>
    <mergeCell ref="PI54:PK54"/>
    <mergeCell ref="PN54:PP54"/>
    <mergeCell ref="PS53:PU53"/>
    <mergeCell ref="PX53:PZ53"/>
    <mergeCell ref="QC53:QE53"/>
    <mergeCell ref="QH53:QJ53"/>
    <mergeCell ref="OO53:OQ53"/>
    <mergeCell ref="OT53:OV53"/>
    <mergeCell ref="OY53:PA53"/>
    <mergeCell ref="PD53:PF53"/>
    <mergeCell ref="PI53:PK53"/>
    <mergeCell ref="PN53:PP53"/>
    <mergeCell ref="PS52:PU52"/>
    <mergeCell ref="PX52:PZ52"/>
    <mergeCell ref="QC52:QE52"/>
    <mergeCell ref="QH52:QJ52"/>
    <mergeCell ref="OO52:OQ52"/>
    <mergeCell ref="OT52:OV52"/>
    <mergeCell ref="OY52:PA52"/>
    <mergeCell ref="PD52:PF52"/>
    <mergeCell ref="PI52:PK52"/>
    <mergeCell ref="PN52:PP52"/>
    <mergeCell ref="PS51:PU51"/>
    <mergeCell ref="PX51:PZ51"/>
    <mergeCell ref="QC51:QE51"/>
    <mergeCell ref="QH51:QJ51"/>
    <mergeCell ref="OO51:OQ51"/>
    <mergeCell ref="OT51:OV51"/>
    <mergeCell ref="OY51:PA51"/>
    <mergeCell ref="PD51:PF51"/>
    <mergeCell ref="PI51:PK51"/>
    <mergeCell ref="PN51:PP51"/>
    <mergeCell ref="PS50:PW50"/>
    <mergeCell ref="PX50:QB50"/>
    <mergeCell ref="QC50:QG50"/>
    <mergeCell ref="QH50:QL50"/>
    <mergeCell ref="OO50:OS50"/>
    <mergeCell ref="OT50:OX50"/>
    <mergeCell ref="OY50:PC50"/>
    <mergeCell ref="PD50:PH50"/>
    <mergeCell ref="PI50:PM50"/>
    <mergeCell ref="PN50:PR50"/>
    <mergeCell ref="NK50:NO50"/>
    <mergeCell ref="NP50:NT50"/>
    <mergeCell ref="NU50:NY50"/>
    <mergeCell ref="NZ50:OD50"/>
    <mergeCell ref="OE50:OI50"/>
    <mergeCell ref="OJ50:ON50"/>
    <mergeCell ref="MG50:MK50"/>
    <mergeCell ref="ML50:MP50"/>
    <mergeCell ref="MQ50:MU50"/>
    <mergeCell ref="MV50:MZ50"/>
    <mergeCell ref="NA50:NE50"/>
    <mergeCell ref="NF50:NJ50"/>
    <mergeCell ref="LH50:LL50"/>
    <mergeCell ref="LM50:LQ50"/>
    <mergeCell ref="LR50:LV50"/>
    <mergeCell ref="LW50:MA50"/>
    <mergeCell ref="MB50:MF50"/>
    <mergeCell ref="JY50:KC50"/>
    <mergeCell ref="KD50:KH50"/>
    <mergeCell ref="KI50:KM50"/>
    <mergeCell ref="KN50:KR50"/>
    <mergeCell ref="KS50:KW50"/>
    <mergeCell ref="KX50:LB50"/>
    <mergeCell ref="IU50:IY50"/>
    <mergeCell ref="IZ50:JD50"/>
    <mergeCell ref="JE50:JI50"/>
    <mergeCell ref="JJ50:JN50"/>
    <mergeCell ref="JO50:JS50"/>
    <mergeCell ref="JT50:JX50"/>
    <mergeCell ref="IA50:IE50"/>
    <mergeCell ref="IF50:IJ50"/>
    <mergeCell ref="IK50:IO50"/>
    <mergeCell ref="IP50:IT50"/>
    <mergeCell ref="GM50:GQ50"/>
    <mergeCell ref="GR50:GV50"/>
    <mergeCell ref="GW50:HA50"/>
    <mergeCell ref="HB50:HF50"/>
    <mergeCell ref="HG50:HK50"/>
    <mergeCell ref="HL50:HP50"/>
    <mergeCell ref="FI50:FM50"/>
    <mergeCell ref="FN50:FR50"/>
    <mergeCell ref="FS50:FW50"/>
    <mergeCell ref="FX50:GB50"/>
    <mergeCell ref="GC50:GG50"/>
    <mergeCell ref="GH50:GL50"/>
    <mergeCell ref="LC50:LG50"/>
    <mergeCell ref="ET50:EX50"/>
    <mergeCell ref="EY50:FC50"/>
    <mergeCell ref="FD50:FH50"/>
    <mergeCell ref="DA50:DE50"/>
    <mergeCell ref="DF50:DJ50"/>
    <mergeCell ref="DK50:DO50"/>
    <mergeCell ref="DP50:DT50"/>
    <mergeCell ref="DU50:DY50"/>
    <mergeCell ref="DZ50:ED50"/>
    <mergeCell ref="BW50:CA50"/>
    <mergeCell ref="CB50:CF50"/>
    <mergeCell ref="CG50:CK50"/>
    <mergeCell ref="CL50:CP50"/>
    <mergeCell ref="CQ50:CU50"/>
    <mergeCell ref="CV50:CZ50"/>
    <mergeCell ref="HQ50:HU50"/>
    <mergeCell ref="HV50:HZ50"/>
    <mergeCell ref="BH50:BL50"/>
    <mergeCell ref="BM50:BQ50"/>
    <mergeCell ref="BR50:BV50"/>
    <mergeCell ref="O50:S50"/>
    <mergeCell ref="T50:X50"/>
    <mergeCell ref="Y50:AC50"/>
    <mergeCell ref="AD50:AH50"/>
    <mergeCell ref="AI50:AM50"/>
    <mergeCell ref="AN50:AR50"/>
    <mergeCell ref="PT6:PW6"/>
    <mergeCell ref="PY6:QB6"/>
    <mergeCell ref="QD6:QG6"/>
    <mergeCell ref="QI6:QL6"/>
    <mergeCell ref="OP6:OS6"/>
    <mergeCell ref="OU6:OX6"/>
    <mergeCell ref="OZ6:PC6"/>
    <mergeCell ref="PE6:PH6"/>
    <mergeCell ref="PJ6:PM6"/>
    <mergeCell ref="PO6:PR6"/>
    <mergeCell ref="LI6:LL6"/>
    <mergeCell ref="LN6:LQ6"/>
    <mergeCell ref="LS6:LV6"/>
    <mergeCell ref="LX6:MA6"/>
    <mergeCell ref="JU6:JX6"/>
    <mergeCell ref="JZ6:KC6"/>
    <mergeCell ref="KE6:KH6"/>
    <mergeCell ref="KJ6:KM6"/>
    <mergeCell ref="KO6:KR6"/>
    <mergeCell ref="KT6:KW6"/>
    <mergeCell ref="EE50:EI50"/>
    <mergeCell ref="EJ50:EN50"/>
    <mergeCell ref="EO50:ES50"/>
    <mergeCell ref="PT5:PW5"/>
    <mergeCell ref="PY5:QB5"/>
    <mergeCell ref="QD5:QG5"/>
    <mergeCell ref="QI5:QL5"/>
    <mergeCell ref="OP5:OS5"/>
    <mergeCell ref="OU5:OX5"/>
    <mergeCell ref="OZ5:PC5"/>
    <mergeCell ref="PE5:PH5"/>
    <mergeCell ref="PJ5:PM5"/>
    <mergeCell ref="PO5:PR5"/>
    <mergeCell ref="PS4:PV4"/>
    <mergeCell ref="PX4:QA4"/>
    <mergeCell ref="QC4:QF4"/>
    <mergeCell ref="QH4:QK4"/>
    <mergeCell ref="OO4:OR4"/>
    <mergeCell ref="OT4:OW4"/>
    <mergeCell ref="OY4:PB4"/>
    <mergeCell ref="PD4:PG4"/>
    <mergeCell ref="PI4:PL4"/>
    <mergeCell ref="PN4:PQ4"/>
    <mergeCell ref="PS3:PW3"/>
    <mergeCell ref="PX3:QB3"/>
    <mergeCell ref="QC3:QG3"/>
    <mergeCell ref="QH3:QL3"/>
    <mergeCell ref="OO3:OS3"/>
    <mergeCell ref="OT3:OX3"/>
    <mergeCell ref="OY3:PC3"/>
    <mergeCell ref="PD3:PH3"/>
    <mergeCell ref="PI3:PM3"/>
    <mergeCell ref="PN3:PR3"/>
    <mergeCell ref="NK75:NN75"/>
    <mergeCell ref="NP75:NS75"/>
    <mergeCell ref="NU75:NX75"/>
    <mergeCell ref="NZ75:OC75"/>
    <mergeCell ref="OE75:OH75"/>
    <mergeCell ref="OJ75:OM75"/>
    <mergeCell ref="MG75:MJ75"/>
    <mergeCell ref="ML75:MO75"/>
    <mergeCell ref="MQ75:MT75"/>
    <mergeCell ref="MV75:MY75"/>
    <mergeCell ref="NA75:ND75"/>
    <mergeCell ref="NF75:NI75"/>
    <mergeCell ref="OE63:OH63"/>
    <mergeCell ref="OJ63:OM63"/>
    <mergeCell ref="ML55:MN55"/>
    <mergeCell ref="MQ55:MS55"/>
    <mergeCell ref="OE72:OH72"/>
    <mergeCell ref="OJ72:OM72"/>
    <mergeCell ref="ML71:MO71"/>
    <mergeCell ref="MQ71:MT71"/>
    <mergeCell ref="OJ70:OM70"/>
    <mergeCell ref="MV69:MY69"/>
    <mergeCell ref="LC75:LF75"/>
    <mergeCell ref="LH75:LK75"/>
    <mergeCell ref="LM75:LP75"/>
    <mergeCell ref="LR75:LU75"/>
    <mergeCell ref="LW75:LZ75"/>
    <mergeCell ref="MB75:ME75"/>
    <mergeCell ref="JY75:KB75"/>
    <mergeCell ref="KD75:KG75"/>
    <mergeCell ref="KI75:KL75"/>
    <mergeCell ref="KN75:KQ75"/>
    <mergeCell ref="KS75:KV75"/>
    <mergeCell ref="KX75:LA75"/>
    <mergeCell ref="IU75:IX75"/>
    <mergeCell ref="IZ75:JC75"/>
    <mergeCell ref="JE75:JH75"/>
    <mergeCell ref="JJ75:JM75"/>
    <mergeCell ref="JO75:JR75"/>
    <mergeCell ref="JT75:JW75"/>
    <mergeCell ref="HQ75:HT75"/>
    <mergeCell ref="HV75:HY75"/>
    <mergeCell ref="IA75:ID75"/>
    <mergeCell ref="IF75:II75"/>
    <mergeCell ref="IK75:IN75"/>
    <mergeCell ref="IP75:IS75"/>
    <mergeCell ref="GM75:GP75"/>
    <mergeCell ref="GR75:GU75"/>
    <mergeCell ref="GW75:GZ75"/>
    <mergeCell ref="HB75:HE75"/>
    <mergeCell ref="HG75:HJ75"/>
    <mergeCell ref="HL75:HO75"/>
    <mergeCell ref="FI75:FL75"/>
    <mergeCell ref="FN75:FQ75"/>
    <mergeCell ref="FS75:FV75"/>
    <mergeCell ref="FX75:GA75"/>
    <mergeCell ref="GC75:GF75"/>
    <mergeCell ref="GH75:GK75"/>
    <mergeCell ref="EE75:EH75"/>
    <mergeCell ref="EJ75:EM75"/>
    <mergeCell ref="EO75:ER75"/>
    <mergeCell ref="ET75:EW75"/>
    <mergeCell ref="EY75:FB75"/>
    <mergeCell ref="FD75:FG75"/>
    <mergeCell ref="DA75:DD75"/>
    <mergeCell ref="DF75:DI75"/>
    <mergeCell ref="DK75:DN75"/>
    <mergeCell ref="DP75:DS75"/>
    <mergeCell ref="DU75:DX75"/>
    <mergeCell ref="DZ75:EC75"/>
    <mergeCell ref="BW75:BZ75"/>
    <mergeCell ref="CB75:CE75"/>
    <mergeCell ref="CG75:CJ75"/>
    <mergeCell ref="CL75:CO75"/>
    <mergeCell ref="CQ75:CT75"/>
    <mergeCell ref="CV75:CY75"/>
    <mergeCell ref="AS75:AV75"/>
    <mergeCell ref="AX75:BA75"/>
    <mergeCell ref="BC75:BF75"/>
    <mergeCell ref="BH75:BK75"/>
    <mergeCell ref="BM75:BP75"/>
    <mergeCell ref="BR75:BU75"/>
    <mergeCell ref="OJ68:OM68"/>
    <mergeCell ref="A75:D75"/>
    <mergeCell ref="E75:H75"/>
    <mergeCell ref="J75:M75"/>
    <mergeCell ref="O75:R75"/>
    <mergeCell ref="T75:W75"/>
    <mergeCell ref="Y75:AB75"/>
    <mergeCell ref="AD75:AG75"/>
    <mergeCell ref="AI75:AL75"/>
    <mergeCell ref="AN75:AQ75"/>
    <mergeCell ref="NF68:NI68"/>
    <mergeCell ref="NK68:NN68"/>
    <mergeCell ref="NP68:NS68"/>
    <mergeCell ref="NU68:NX68"/>
    <mergeCell ref="NZ68:OC68"/>
    <mergeCell ref="OE68:OH68"/>
    <mergeCell ref="MB68:ME68"/>
    <mergeCell ref="MG68:MJ68"/>
    <mergeCell ref="ML68:MO68"/>
    <mergeCell ref="MQ68:MT68"/>
    <mergeCell ref="MV68:MY68"/>
    <mergeCell ref="NA68:ND68"/>
    <mergeCell ref="KX68:LA68"/>
    <mergeCell ref="LC68:LF68"/>
    <mergeCell ref="LH68:LK68"/>
    <mergeCell ref="LM68:LP68"/>
    <mergeCell ref="LR68:LU68"/>
    <mergeCell ref="LW68:LZ68"/>
    <mergeCell ref="JT68:JW68"/>
    <mergeCell ref="JY68:KB68"/>
    <mergeCell ref="KD68:KG68"/>
    <mergeCell ref="KI68:KL68"/>
    <mergeCell ref="KN68:KQ68"/>
    <mergeCell ref="KS68:KV68"/>
    <mergeCell ref="IP68:IS68"/>
    <mergeCell ref="IU68:IX68"/>
    <mergeCell ref="IZ68:JC68"/>
    <mergeCell ref="JE68:JH68"/>
    <mergeCell ref="JJ68:JM68"/>
    <mergeCell ref="JO68:JR68"/>
    <mergeCell ref="HL68:HO68"/>
    <mergeCell ref="HQ68:HT68"/>
    <mergeCell ref="HV68:HY68"/>
    <mergeCell ref="IA68:ID68"/>
    <mergeCell ref="IF68:II68"/>
    <mergeCell ref="IK68:IN68"/>
    <mergeCell ref="GH68:GK68"/>
    <mergeCell ref="GM68:GP68"/>
    <mergeCell ref="GR68:GU68"/>
    <mergeCell ref="GW68:GZ68"/>
    <mergeCell ref="HB68:HE68"/>
    <mergeCell ref="HG68:HJ68"/>
    <mergeCell ref="FD68:FG68"/>
    <mergeCell ref="FI68:FL68"/>
    <mergeCell ref="FN68:FQ68"/>
    <mergeCell ref="FS68:FV68"/>
    <mergeCell ref="FX68:GA68"/>
    <mergeCell ref="GC68:GF68"/>
    <mergeCell ref="DZ68:EC68"/>
    <mergeCell ref="EE68:EH68"/>
    <mergeCell ref="EJ68:EM68"/>
    <mergeCell ref="EO68:ER68"/>
    <mergeCell ref="ET68:EW68"/>
    <mergeCell ref="EY68:FB68"/>
    <mergeCell ref="CV68:CY68"/>
    <mergeCell ref="DA68:DD68"/>
    <mergeCell ref="DF68:DI68"/>
    <mergeCell ref="DK68:DN68"/>
    <mergeCell ref="DP68:DS68"/>
    <mergeCell ref="DU68:DX68"/>
    <mergeCell ref="BR68:BU68"/>
    <mergeCell ref="BW68:BZ68"/>
    <mergeCell ref="CB68:CE68"/>
    <mergeCell ref="CG68:CJ68"/>
    <mergeCell ref="CL68:CO68"/>
    <mergeCell ref="CQ68:CT68"/>
    <mergeCell ref="AN68:AQ68"/>
    <mergeCell ref="AS68:AV68"/>
    <mergeCell ref="AX68:BA68"/>
    <mergeCell ref="BC68:BF68"/>
    <mergeCell ref="BH68:BK68"/>
    <mergeCell ref="BM68:BP68"/>
    <mergeCell ref="A68:D68"/>
    <mergeCell ref="E68:H68"/>
    <mergeCell ref="J68:M68"/>
    <mergeCell ref="O68:R68"/>
    <mergeCell ref="T68:W68"/>
    <mergeCell ref="Y68:AB68"/>
    <mergeCell ref="AD68:AG68"/>
    <mergeCell ref="AI68:AL68"/>
    <mergeCell ref="NA63:ND63"/>
    <mergeCell ref="NF63:NI63"/>
    <mergeCell ref="NK63:NN63"/>
    <mergeCell ref="NP63:NS63"/>
    <mergeCell ref="NU63:NX63"/>
    <mergeCell ref="NZ63:OC63"/>
    <mergeCell ref="LW63:LZ63"/>
    <mergeCell ref="MB63:ME63"/>
    <mergeCell ref="MG63:MJ63"/>
    <mergeCell ref="ML63:MO63"/>
    <mergeCell ref="MQ63:MT63"/>
    <mergeCell ref="MV63:MY63"/>
    <mergeCell ref="KS63:KV63"/>
    <mergeCell ref="KX63:LA63"/>
    <mergeCell ref="LC63:LF63"/>
    <mergeCell ref="LH63:LK63"/>
    <mergeCell ref="LM63:LP63"/>
    <mergeCell ref="LR63:LU63"/>
    <mergeCell ref="JO63:JR63"/>
    <mergeCell ref="JT63:JW63"/>
    <mergeCell ref="JY63:KB63"/>
    <mergeCell ref="KD63:KG63"/>
    <mergeCell ref="KI63:KL63"/>
    <mergeCell ref="KN63:KQ63"/>
    <mergeCell ref="IK63:IN63"/>
    <mergeCell ref="IP63:IS63"/>
    <mergeCell ref="IU63:IX63"/>
    <mergeCell ref="IZ63:JC63"/>
    <mergeCell ref="JE63:JH63"/>
    <mergeCell ref="JJ63:JM63"/>
    <mergeCell ref="HG63:HJ63"/>
    <mergeCell ref="HL63:HO63"/>
    <mergeCell ref="HQ63:HT63"/>
    <mergeCell ref="HV63:HY63"/>
    <mergeCell ref="IA63:ID63"/>
    <mergeCell ref="IF63:II63"/>
    <mergeCell ref="GC63:GF63"/>
    <mergeCell ref="GH63:GK63"/>
    <mergeCell ref="GM63:GP63"/>
    <mergeCell ref="GR63:GU63"/>
    <mergeCell ref="GW63:GZ63"/>
    <mergeCell ref="HB63:HE63"/>
    <mergeCell ref="EY63:FB63"/>
    <mergeCell ref="FD63:FG63"/>
    <mergeCell ref="FI63:FL63"/>
    <mergeCell ref="FN63:FQ63"/>
    <mergeCell ref="FS63:FV63"/>
    <mergeCell ref="FX63:GA63"/>
    <mergeCell ref="DU63:DX63"/>
    <mergeCell ref="DZ63:EC63"/>
    <mergeCell ref="EE63:EH63"/>
    <mergeCell ref="EJ63:EM63"/>
    <mergeCell ref="EO63:ER63"/>
    <mergeCell ref="ET63:EW63"/>
    <mergeCell ref="CQ63:CT63"/>
    <mergeCell ref="CV63:CY63"/>
    <mergeCell ref="DA63:DD63"/>
    <mergeCell ref="DF63:DI63"/>
    <mergeCell ref="DK63:DN63"/>
    <mergeCell ref="DP63:DS63"/>
    <mergeCell ref="BM63:BP63"/>
    <mergeCell ref="BR63:BU63"/>
    <mergeCell ref="BW63:BZ63"/>
    <mergeCell ref="CB63:CE63"/>
    <mergeCell ref="CG63:CJ63"/>
    <mergeCell ref="CL63:CO63"/>
    <mergeCell ref="AI63:AL63"/>
    <mergeCell ref="AN63:AQ63"/>
    <mergeCell ref="AS63:AV63"/>
    <mergeCell ref="AX63:BA63"/>
    <mergeCell ref="BC63:BF63"/>
    <mergeCell ref="BH63:BK63"/>
    <mergeCell ref="NZ55:OB55"/>
    <mergeCell ref="OE55:OG55"/>
    <mergeCell ref="OJ55:OL55"/>
    <mergeCell ref="A63:D63"/>
    <mergeCell ref="E63:H63"/>
    <mergeCell ref="J63:M63"/>
    <mergeCell ref="O63:R63"/>
    <mergeCell ref="T63:W63"/>
    <mergeCell ref="Y63:AB63"/>
    <mergeCell ref="AD63:AG63"/>
    <mergeCell ref="MV55:MX55"/>
    <mergeCell ref="NA55:NC55"/>
    <mergeCell ref="NF55:NH55"/>
    <mergeCell ref="NK55:NM55"/>
    <mergeCell ref="NP55:NR55"/>
    <mergeCell ref="NU55:NW55"/>
    <mergeCell ref="LR55:LT55"/>
    <mergeCell ref="LW55:LY55"/>
    <mergeCell ref="MB55:MD55"/>
    <mergeCell ref="MG55:MI55"/>
    <mergeCell ref="KN55:KP55"/>
    <mergeCell ref="KS55:KU55"/>
    <mergeCell ref="KX55:KZ55"/>
    <mergeCell ref="LC55:LE55"/>
    <mergeCell ref="LH55:LJ55"/>
    <mergeCell ref="LM55:LO55"/>
    <mergeCell ref="JJ55:JL55"/>
    <mergeCell ref="JO55:JQ55"/>
    <mergeCell ref="JT55:JV55"/>
    <mergeCell ref="JY55:KA55"/>
    <mergeCell ref="KD55:KF55"/>
    <mergeCell ref="KI55:KK55"/>
    <mergeCell ref="IF55:IH55"/>
    <mergeCell ref="IK55:IM55"/>
    <mergeCell ref="IP55:IR55"/>
    <mergeCell ref="IU55:IW55"/>
    <mergeCell ref="IZ55:JB55"/>
    <mergeCell ref="JE55:JG55"/>
    <mergeCell ref="HB55:HD55"/>
    <mergeCell ref="HG55:HI55"/>
    <mergeCell ref="HL55:HN55"/>
    <mergeCell ref="HQ55:HS55"/>
    <mergeCell ref="HV55:HX55"/>
    <mergeCell ref="IA55:IC55"/>
    <mergeCell ref="FX55:FZ55"/>
    <mergeCell ref="GC55:GE55"/>
    <mergeCell ref="GH55:GJ55"/>
    <mergeCell ref="GM55:GO55"/>
    <mergeCell ref="GR55:GT55"/>
    <mergeCell ref="GW55:GY55"/>
    <mergeCell ref="ET55:EV55"/>
    <mergeCell ref="EY55:FA55"/>
    <mergeCell ref="FD55:FF55"/>
    <mergeCell ref="FI55:FK55"/>
    <mergeCell ref="FN55:FP55"/>
    <mergeCell ref="FS55:FU55"/>
    <mergeCell ref="DP55:DR55"/>
    <mergeCell ref="DU55:DW55"/>
    <mergeCell ref="DZ55:EB55"/>
    <mergeCell ref="EE55:EG55"/>
    <mergeCell ref="EJ55:EL55"/>
    <mergeCell ref="EO55:EQ55"/>
    <mergeCell ref="CL55:CN55"/>
    <mergeCell ref="CQ55:CS55"/>
    <mergeCell ref="CV55:CX55"/>
    <mergeCell ref="DA55:DC55"/>
    <mergeCell ref="DF55:DH55"/>
    <mergeCell ref="DK55:DM55"/>
    <mergeCell ref="BH55:BJ55"/>
    <mergeCell ref="BM55:BO55"/>
    <mergeCell ref="BR55:BT55"/>
    <mergeCell ref="BW55:BY55"/>
    <mergeCell ref="CB55:CD55"/>
    <mergeCell ref="CG55:CI55"/>
    <mergeCell ref="AD55:AF55"/>
    <mergeCell ref="AI55:AK55"/>
    <mergeCell ref="AN55:AP55"/>
    <mergeCell ref="AS55:AU55"/>
    <mergeCell ref="AX55:AZ55"/>
    <mergeCell ref="BC55:BE55"/>
    <mergeCell ref="NU52:NW52"/>
    <mergeCell ref="NZ52:OB52"/>
    <mergeCell ref="OE52:OG52"/>
    <mergeCell ref="OJ52:OL52"/>
    <mergeCell ref="A55:D55"/>
    <mergeCell ref="E55:G55"/>
    <mergeCell ref="J55:L55"/>
    <mergeCell ref="O55:Q55"/>
    <mergeCell ref="T55:V55"/>
    <mergeCell ref="Y55:AA55"/>
    <mergeCell ref="MQ52:MS52"/>
    <mergeCell ref="MV52:MX52"/>
    <mergeCell ref="NA52:NC52"/>
    <mergeCell ref="NF52:NH52"/>
    <mergeCell ref="NK52:NM52"/>
    <mergeCell ref="NP52:NR52"/>
    <mergeCell ref="LM52:LO52"/>
    <mergeCell ref="LR52:LT52"/>
    <mergeCell ref="LW52:LY52"/>
    <mergeCell ref="MB52:MD52"/>
    <mergeCell ref="MG52:MI52"/>
    <mergeCell ref="ML52:MN52"/>
    <mergeCell ref="KI52:KK52"/>
    <mergeCell ref="KN52:KP52"/>
    <mergeCell ref="KS52:KU52"/>
    <mergeCell ref="KX52:KZ52"/>
    <mergeCell ref="LC52:LE52"/>
    <mergeCell ref="LH52:LJ52"/>
    <mergeCell ref="JE52:JG52"/>
    <mergeCell ref="JJ52:JL52"/>
    <mergeCell ref="JO52:JQ52"/>
    <mergeCell ref="JT52:JV52"/>
    <mergeCell ref="JY52:KA52"/>
    <mergeCell ref="KD52:KF52"/>
    <mergeCell ref="IA52:IC52"/>
    <mergeCell ref="IF52:IH52"/>
    <mergeCell ref="IK52:IM52"/>
    <mergeCell ref="IP52:IR52"/>
    <mergeCell ref="IU52:IW52"/>
    <mergeCell ref="IZ52:JB52"/>
    <mergeCell ref="GW52:GY52"/>
    <mergeCell ref="HB52:HD52"/>
    <mergeCell ref="HG52:HI52"/>
    <mergeCell ref="HL52:HN52"/>
    <mergeCell ref="HQ52:HS52"/>
    <mergeCell ref="HV52:HX52"/>
    <mergeCell ref="FS52:FU52"/>
    <mergeCell ref="FX52:FZ52"/>
    <mergeCell ref="GC52:GE52"/>
    <mergeCell ref="GH52:GJ52"/>
    <mergeCell ref="GM52:GO52"/>
    <mergeCell ref="GR52:GT52"/>
    <mergeCell ref="EO52:EQ52"/>
    <mergeCell ref="ET52:EV52"/>
    <mergeCell ref="EY52:FA52"/>
    <mergeCell ref="FD52:FF52"/>
    <mergeCell ref="FI52:FK52"/>
    <mergeCell ref="FN52:FP52"/>
    <mergeCell ref="DK52:DM52"/>
    <mergeCell ref="DP52:DR52"/>
    <mergeCell ref="DU52:DW52"/>
    <mergeCell ref="DZ52:EB52"/>
    <mergeCell ref="EE52:EG52"/>
    <mergeCell ref="EJ52:EL52"/>
    <mergeCell ref="CG52:CI52"/>
    <mergeCell ref="CL52:CN52"/>
    <mergeCell ref="CQ52:CS52"/>
    <mergeCell ref="CV52:CX52"/>
    <mergeCell ref="DA52:DC52"/>
    <mergeCell ref="DF52:DH52"/>
    <mergeCell ref="BC52:BE52"/>
    <mergeCell ref="BH52:BJ52"/>
    <mergeCell ref="BM52:BO52"/>
    <mergeCell ref="BR52:BT52"/>
    <mergeCell ref="BW52:BY52"/>
    <mergeCell ref="CB52:CD52"/>
    <mergeCell ref="Y52:AA52"/>
    <mergeCell ref="AD52:AF52"/>
    <mergeCell ref="AI52:AK52"/>
    <mergeCell ref="AN52:AP52"/>
    <mergeCell ref="AS52:AU52"/>
    <mergeCell ref="AX52:AZ52"/>
    <mergeCell ref="OE80:OH80"/>
    <mergeCell ref="OJ80:OM80"/>
    <mergeCell ref="C82:D82"/>
    <mergeCell ref="A45:A48"/>
    <mergeCell ref="E50:I50"/>
    <mergeCell ref="A52:D52"/>
    <mergeCell ref="E52:G52"/>
    <mergeCell ref="J52:L52"/>
    <mergeCell ref="O52:Q52"/>
    <mergeCell ref="T52:V52"/>
    <mergeCell ref="NA80:ND80"/>
    <mergeCell ref="NF80:NI80"/>
    <mergeCell ref="NK80:NN80"/>
    <mergeCell ref="NP80:NS80"/>
    <mergeCell ref="NU80:NX80"/>
    <mergeCell ref="NZ80:OC80"/>
    <mergeCell ref="LW80:LZ80"/>
    <mergeCell ref="MB80:ME80"/>
    <mergeCell ref="MG80:MJ80"/>
    <mergeCell ref="ML80:MO80"/>
    <mergeCell ref="MQ80:MT80"/>
    <mergeCell ref="MV80:MY80"/>
    <mergeCell ref="KS80:KV80"/>
    <mergeCell ref="KX80:LA80"/>
    <mergeCell ref="LC80:LF80"/>
    <mergeCell ref="LH80:LK80"/>
    <mergeCell ref="LM80:LP80"/>
    <mergeCell ref="LR80:LU80"/>
    <mergeCell ref="JO80:JR80"/>
    <mergeCell ref="JT80:JW80"/>
    <mergeCell ref="JY80:KB80"/>
    <mergeCell ref="KD80:KG80"/>
    <mergeCell ref="KI80:KL80"/>
    <mergeCell ref="KN80:KQ80"/>
    <mergeCell ref="IK80:IN80"/>
    <mergeCell ref="IP80:IS80"/>
    <mergeCell ref="IU80:IX80"/>
    <mergeCell ref="IZ80:JC80"/>
    <mergeCell ref="JE80:JH80"/>
    <mergeCell ref="JJ80:JM80"/>
    <mergeCell ref="HG80:HJ80"/>
    <mergeCell ref="HL80:HO80"/>
    <mergeCell ref="HQ80:HT80"/>
    <mergeCell ref="HV80:HY80"/>
    <mergeCell ref="IA80:ID80"/>
    <mergeCell ref="IF80:II80"/>
    <mergeCell ref="GC80:GF80"/>
    <mergeCell ref="GH80:GK80"/>
    <mergeCell ref="GM80:GP80"/>
    <mergeCell ref="GR80:GU80"/>
    <mergeCell ref="GW80:GZ80"/>
    <mergeCell ref="HB80:HE80"/>
    <mergeCell ref="EY80:FB80"/>
    <mergeCell ref="FD80:FG80"/>
    <mergeCell ref="FI80:FL80"/>
    <mergeCell ref="FN80:FQ80"/>
    <mergeCell ref="FS80:FV80"/>
    <mergeCell ref="FX80:GA80"/>
    <mergeCell ref="DU80:DX80"/>
    <mergeCell ref="DZ80:EC80"/>
    <mergeCell ref="EE80:EH80"/>
    <mergeCell ref="EJ80:EM80"/>
    <mergeCell ref="EO80:ER80"/>
    <mergeCell ref="ET80:EW80"/>
    <mergeCell ref="CQ80:CT80"/>
    <mergeCell ref="CV80:CY80"/>
    <mergeCell ref="DA80:DD80"/>
    <mergeCell ref="DF80:DI80"/>
    <mergeCell ref="DK80:DN80"/>
    <mergeCell ref="DP80:DS80"/>
    <mergeCell ref="BM80:BP80"/>
    <mergeCell ref="BR80:BU80"/>
    <mergeCell ref="BW80:BZ80"/>
    <mergeCell ref="CB80:CE80"/>
    <mergeCell ref="CG80:CJ80"/>
    <mergeCell ref="CL80:CO80"/>
    <mergeCell ref="AI80:AL80"/>
    <mergeCell ref="AN80:AQ80"/>
    <mergeCell ref="AS80:AV80"/>
    <mergeCell ref="AX80:BA80"/>
    <mergeCell ref="BC80:BF80"/>
    <mergeCell ref="BH80:BK80"/>
    <mergeCell ref="NZ79:OC79"/>
    <mergeCell ref="OE79:OH79"/>
    <mergeCell ref="OJ79:OM79"/>
    <mergeCell ref="A80:D80"/>
    <mergeCell ref="E80:H80"/>
    <mergeCell ref="J80:M80"/>
    <mergeCell ref="O80:R80"/>
    <mergeCell ref="T80:W80"/>
    <mergeCell ref="Y80:AB80"/>
    <mergeCell ref="AD80:AG80"/>
    <mergeCell ref="MV79:MY79"/>
    <mergeCell ref="NA79:ND79"/>
    <mergeCell ref="NF79:NI79"/>
    <mergeCell ref="NK79:NN79"/>
    <mergeCell ref="NP79:NS79"/>
    <mergeCell ref="NU79:NX79"/>
    <mergeCell ref="LR79:LU79"/>
    <mergeCell ref="LW79:LZ79"/>
    <mergeCell ref="MB79:ME79"/>
    <mergeCell ref="MG79:MJ79"/>
    <mergeCell ref="ML79:MO79"/>
    <mergeCell ref="MQ79:MT79"/>
    <mergeCell ref="KN79:KQ79"/>
    <mergeCell ref="KS79:KV79"/>
    <mergeCell ref="KX79:LA79"/>
    <mergeCell ref="LC79:LF79"/>
    <mergeCell ref="LH79:LK79"/>
    <mergeCell ref="LM79:LP79"/>
    <mergeCell ref="JJ79:JM79"/>
    <mergeCell ref="JO79:JR79"/>
    <mergeCell ref="JT79:JW79"/>
    <mergeCell ref="JY79:KB79"/>
    <mergeCell ref="KD79:KG79"/>
    <mergeCell ref="KI79:KL79"/>
    <mergeCell ref="IF79:II79"/>
    <mergeCell ref="IK79:IN79"/>
    <mergeCell ref="IP79:IS79"/>
    <mergeCell ref="IU79:IX79"/>
    <mergeCell ref="IZ79:JC79"/>
    <mergeCell ref="JE79:JH79"/>
    <mergeCell ref="HB79:HE79"/>
    <mergeCell ref="HG79:HJ79"/>
    <mergeCell ref="HL79:HO79"/>
    <mergeCell ref="HQ79:HT79"/>
    <mergeCell ref="HV79:HY79"/>
    <mergeCell ref="IA79:ID79"/>
    <mergeCell ref="FX79:GA79"/>
    <mergeCell ref="GC79:GF79"/>
    <mergeCell ref="GH79:GK79"/>
    <mergeCell ref="GM79:GP79"/>
    <mergeCell ref="GR79:GU79"/>
    <mergeCell ref="GW79:GZ79"/>
    <mergeCell ref="ET79:EW79"/>
    <mergeCell ref="EY79:FB79"/>
    <mergeCell ref="FD79:FG79"/>
    <mergeCell ref="FI79:FL79"/>
    <mergeCell ref="FN79:FQ79"/>
    <mergeCell ref="FS79:FV79"/>
    <mergeCell ref="DP79:DS79"/>
    <mergeCell ref="DU79:DX79"/>
    <mergeCell ref="DZ79:EC79"/>
    <mergeCell ref="EE79:EH79"/>
    <mergeCell ref="EJ79:EM79"/>
    <mergeCell ref="EO79:ER79"/>
    <mergeCell ref="CL79:CO79"/>
    <mergeCell ref="CQ79:CT79"/>
    <mergeCell ref="CV79:CY79"/>
    <mergeCell ref="DA79:DD79"/>
    <mergeCell ref="DF79:DI79"/>
    <mergeCell ref="DK79:DN79"/>
    <mergeCell ref="BH79:BK79"/>
    <mergeCell ref="BM79:BP79"/>
    <mergeCell ref="BR79:BU79"/>
    <mergeCell ref="BW79:BZ79"/>
    <mergeCell ref="CB79:CE79"/>
    <mergeCell ref="CG79:CJ79"/>
    <mergeCell ref="AD79:AG79"/>
    <mergeCell ref="AI79:AL79"/>
    <mergeCell ref="AN79:AQ79"/>
    <mergeCell ref="AS79:AV79"/>
    <mergeCell ref="AX79:BA79"/>
    <mergeCell ref="BC79:BF79"/>
    <mergeCell ref="A79:D79"/>
    <mergeCell ref="E79:H79"/>
    <mergeCell ref="J79:M79"/>
    <mergeCell ref="O79:R79"/>
    <mergeCell ref="T79:W79"/>
    <mergeCell ref="Y79:AB79"/>
    <mergeCell ref="NK78:NN78"/>
    <mergeCell ref="NP78:NS78"/>
    <mergeCell ref="NU78:NX78"/>
    <mergeCell ref="NZ78:OC78"/>
    <mergeCell ref="OE78:OH78"/>
    <mergeCell ref="IU78:IX78"/>
    <mergeCell ref="IZ78:JC78"/>
    <mergeCell ref="JE78:JH78"/>
    <mergeCell ref="JJ78:JM78"/>
    <mergeCell ref="JO78:JR78"/>
    <mergeCell ref="JT78:JW78"/>
    <mergeCell ref="HQ78:HT78"/>
    <mergeCell ref="HV78:HY78"/>
    <mergeCell ref="IA78:ID78"/>
    <mergeCell ref="IF78:II78"/>
    <mergeCell ref="IK78:IN78"/>
    <mergeCell ref="IP78:IS78"/>
    <mergeCell ref="GM78:GP78"/>
    <mergeCell ref="GR78:GU78"/>
    <mergeCell ref="GW78:GZ78"/>
    <mergeCell ref="OJ78:OM78"/>
    <mergeCell ref="MG78:MJ78"/>
    <mergeCell ref="ML78:MO78"/>
    <mergeCell ref="MQ78:MT78"/>
    <mergeCell ref="MV78:MY78"/>
    <mergeCell ref="NA78:ND78"/>
    <mergeCell ref="NF78:NI78"/>
    <mergeCell ref="LC78:LF78"/>
    <mergeCell ref="LH78:LK78"/>
    <mergeCell ref="LM78:LP78"/>
    <mergeCell ref="LR78:LU78"/>
    <mergeCell ref="LW78:LZ78"/>
    <mergeCell ref="MB78:ME78"/>
    <mergeCell ref="JY78:KB78"/>
    <mergeCell ref="KD78:KG78"/>
    <mergeCell ref="KI78:KL78"/>
    <mergeCell ref="KN78:KQ78"/>
    <mergeCell ref="KS78:KV78"/>
    <mergeCell ref="KX78:LA78"/>
    <mergeCell ref="HB78:HE78"/>
    <mergeCell ref="HG78:HJ78"/>
    <mergeCell ref="HL78:HO78"/>
    <mergeCell ref="FI78:FL78"/>
    <mergeCell ref="FN78:FQ78"/>
    <mergeCell ref="FS78:FV78"/>
    <mergeCell ref="FX78:GA78"/>
    <mergeCell ref="GC78:GF78"/>
    <mergeCell ref="GH78:GK78"/>
    <mergeCell ref="EE78:EH78"/>
    <mergeCell ref="EJ78:EM78"/>
    <mergeCell ref="EO78:ER78"/>
    <mergeCell ref="ET78:EW78"/>
    <mergeCell ref="EY78:FB78"/>
    <mergeCell ref="FD78:FG78"/>
    <mergeCell ref="DA78:DD78"/>
    <mergeCell ref="DF78:DI78"/>
    <mergeCell ref="DK78:DN78"/>
    <mergeCell ref="DP78:DS78"/>
    <mergeCell ref="DU78:DX78"/>
    <mergeCell ref="DZ78:EC78"/>
    <mergeCell ref="BW78:BZ78"/>
    <mergeCell ref="CB78:CE78"/>
    <mergeCell ref="CG78:CJ78"/>
    <mergeCell ref="CL78:CO78"/>
    <mergeCell ref="CQ78:CT78"/>
    <mergeCell ref="CV78:CY78"/>
    <mergeCell ref="AS78:AV78"/>
    <mergeCell ref="AX78:BA78"/>
    <mergeCell ref="BC78:BF78"/>
    <mergeCell ref="BH78:BK78"/>
    <mergeCell ref="BM78:BP78"/>
    <mergeCell ref="BR78:BU78"/>
    <mergeCell ref="AN78:AQ78"/>
    <mergeCell ref="OE77:OH77"/>
    <mergeCell ref="OJ77:OM77"/>
    <mergeCell ref="A78:D78"/>
    <mergeCell ref="E78:H78"/>
    <mergeCell ref="J78:M78"/>
    <mergeCell ref="O78:R78"/>
    <mergeCell ref="T78:W78"/>
    <mergeCell ref="Y78:AB78"/>
    <mergeCell ref="AD78:AG78"/>
    <mergeCell ref="AI78:AL78"/>
    <mergeCell ref="NA77:ND77"/>
    <mergeCell ref="NF77:NI77"/>
    <mergeCell ref="NK77:NN77"/>
    <mergeCell ref="NP77:NS77"/>
    <mergeCell ref="NU77:NX77"/>
    <mergeCell ref="NZ77:OC77"/>
    <mergeCell ref="LW77:LZ77"/>
    <mergeCell ref="MB77:ME77"/>
    <mergeCell ref="MG77:MJ77"/>
    <mergeCell ref="ML77:MO77"/>
    <mergeCell ref="MQ77:MT77"/>
    <mergeCell ref="MV77:MY77"/>
    <mergeCell ref="KS77:KV77"/>
    <mergeCell ref="KX77:LA77"/>
    <mergeCell ref="LC77:LF77"/>
    <mergeCell ref="LH77:LK77"/>
    <mergeCell ref="LM77:LP77"/>
    <mergeCell ref="LR77:LU77"/>
    <mergeCell ref="JO77:JR77"/>
    <mergeCell ref="JT77:JW77"/>
    <mergeCell ref="JY77:KB77"/>
    <mergeCell ref="KD77:KG77"/>
    <mergeCell ref="KI77:KL77"/>
    <mergeCell ref="KN77:KQ77"/>
    <mergeCell ref="IK77:IN77"/>
    <mergeCell ref="IP77:IS77"/>
    <mergeCell ref="IU77:IX77"/>
    <mergeCell ref="IZ77:JC77"/>
    <mergeCell ref="JE77:JH77"/>
    <mergeCell ref="JJ77:JM77"/>
    <mergeCell ref="HG77:HJ77"/>
    <mergeCell ref="HL77:HO77"/>
    <mergeCell ref="HQ77:HT77"/>
    <mergeCell ref="HV77:HY77"/>
    <mergeCell ref="IA77:ID77"/>
    <mergeCell ref="IF77:II77"/>
    <mergeCell ref="GC77:GF77"/>
    <mergeCell ref="GH77:GK77"/>
    <mergeCell ref="GM77:GP77"/>
    <mergeCell ref="GR77:GU77"/>
    <mergeCell ref="GW77:GZ77"/>
    <mergeCell ref="HB77:HE77"/>
    <mergeCell ref="EY77:FB77"/>
    <mergeCell ref="FD77:FG77"/>
    <mergeCell ref="FI77:FL77"/>
    <mergeCell ref="FN77:FQ77"/>
    <mergeCell ref="FS77:FV77"/>
    <mergeCell ref="FX77:GA77"/>
    <mergeCell ref="DU77:DX77"/>
    <mergeCell ref="DZ77:EC77"/>
    <mergeCell ref="EE77:EH77"/>
    <mergeCell ref="EJ77:EM77"/>
    <mergeCell ref="EO77:ER77"/>
    <mergeCell ref="ET77:EW77"/>
    <mergeCell ref="CQ77:CT77"/>
    <mergeCell ref="CV77:CY77"/>
    <mergeCell ref="DA77:DD77"/>
    <mergeCell ref="DF77:DI77"/>
    <mergeCell ref="DK77:DN77"/>
    <mergeCell ref="DP77:DS77"/>
    <mergeCell ref="BM77:BP77"/>
    <mergeCell ref="BR77:BU77"/>
    <mergeCell ref="BW77:BZ77"/>
    <mergeCell ref="CB77:CE77"/>
    <mergeCell ref="CG77:CJ77"/>
    <mergeCell ref="CL77:CO77"/>
    <mergeCell ref="AI77:AL77"/>
    <mergeCell ref="AN77:AQ77"/>
    <mergeCell ref="AS77:AV77"/>
    <mergeCell ref="AX77:BA77"/>
    <mergeCell ref="BC77:BF77"/>
    <mergeCell ref="BH77:BK77"/>
    <mergeCell ref="NZ76:OC76"/>
    <mergeCell ref="OE76:OH76"/>
    <mergeCell ref="OJ76:OM76"/>
    <mergeCell ref="A77:D77"/>
    <mergeCell ref="E77:H77"/>
    <mergeCell ref="J77:M77"/>
    <mergeCell ref="O77:R77"/>
    <mergeCell ref="T77:W77"/>
    <mergeCell ref="Y77:AB77"/>
    <mergeCell ref="AD77:AG77"/>
    <mergeCell ref="MV76:MY76"/>
    <mergeCell ref="NA76:ND76"/>
    <mergeCell ref="NF76:NI76"/>
    <mergeCell ref="NK76:NN76"/>
    <mergeCell ref="NP76:NS76"/>
    <mergeCell ref="NU76:NX76"/>
    <mergeCell ref="LR76:LU76"/>
    <mergeCell ref="LW76:LZ76"/>
    <mergeCell ref="MB76:ME76"/>
    <mergeCell ref="MG76:MJ76"/>
    <mergeCell ref="ML76:MO76"/>
    <mergeCell ref="MQ76:MT76"/>
    <mergeCell ref="KN76:KQ76"/>
    <mergeCell ref="KS76:KV76"/>
    <mergeCell ref="KX76:LA76"/>
    <mergeCell ref="LC76:LF76"/>
    <mergeCell ref="LH76:LK76"/>
    <mergeCell ref="LM76:LP76"/>
    <mergeCell ref="JJ76:JM76"/>
    <mergeCell ref="JO76:JR76"/>
    <mergeCell ref="JT76:JW76"/>
    <mergeCell ref="JY76:KB76"/>
    <mergeCell ref="KD76:KG76"/>
    <mergeCell ref="KI76:KL76"/>
    <mergeCell ref="IF76:II76"/>
    <mergeCell ref="IK76:IN76"/>
    <mergeCell ref="IP76:IS76"/>
    <mergeCell ref="IU76:IX76"/>
    <mergeCell ref="IZ76:JC76"/>
    <mergeCell ref="JE76:JH76"/>
    <mergeCell ref="HB76:HE76"/>
    <mergeCell ref="HG76:HJ76"/>
    <mergeCell ref="HL76:HO76"/>
    <mergeCell ref="HQ76:HT76"/>
    <mergeCell ref="HV76:HY76"/>
    <mergeCell ref="IA76:ID76"/>
    <mergeCell ref="FX76:GA76"/>
    <mergeCell ref="GC76:GF76"/>
    <mergeCell ref="GH76:GK76"/>
    <mergeCell ref="GM76:GP76"/>
    <mergeCell ref="GR76:GU76"/>
    <mergeCell ref="GW76:GZ76"/>
    <mergeCell ref="ET76:EW76"/>
    <mergeCell ref="EY76:FB76"/>
    <mergeCell ref="FD76:FG76"/>
    <mergeCell ref="FI76:FL76"/>
    <mergeCell ref="FN76:FQ76"/>
    <mergeCell ref="FS76:FV76"/>
    <mergeCell ref="DP76:DS76"/>
    <mergeCell ref="DU76:DX76"/>
    <mergeCell ref="DZ76:EC76"/>
    <mergeCell ref="EE76:EH76"/>
    <mergeCell ref="EJ76:EM76"/>
    <mergeCell ref="EO76:ER76"/>
    <mergeCell ref="CL76:CO76"/>
    <mergeCell ref="CQ76:CT76"/>
    <mergeCell ref="CV76:CY76"/>
    <mergeCell ref="DA76:DD76"/>
    <mergeCell ref="DF76:DI76"/>
    <mergeCell ref="DK76:DN76"/>
    <mergeCell ref="BH76:BK76"/>
    <mergeCell ref="BM76:BP76"/>
    <mergeCell ref="BR76:BU76"/>
    <mergeCell ref="BW76:BZ76"/>
    <mergeCell ref="CB76:CE76"/>
    <mergeCell ref="CG76:CJ76"/>
    <mergeCell ref="AD76:AG76"/>
    <mergeCell ref="AI76:AL76"/>
    <mergeCell ref="AN76:AQ76"/>
    <mergeCell ref="AS76:AV76"/>
    <mergeCell ref="AX76:BA76"/>
    <mergeCell ref="BC76:BF76"/>
    <mergeCell ref="A76:D76"/>
    <mergeCell ref="E76:H76"/>
    <mergeCell ref="J76:M76"/>
    <mergeCell ref="O76:R76"/>
    <mergeCell ref="T76:W76"/>
    <mergeCell ref="Y76:AB76"/>
    <mergeCell ref="NK74:NN74"/>
    <mergeCell ref="NP74:NS74"/>
    <mergeCell ref="NU74:NX74"/>
    <mergeCell ref="NZ74:OC74"/>
    <mergeCell ref="OE74:OH74"/>
    <mergeCell ref="OJ74:OM74"/>
    <mergeCell ref="MG74:MJ74"/>
    <mergeCell ref="ML74:MO74"/>
    <mergeCell ref="MQ74:MT74"/>
    <mergeCell ref="MV74:MY74"/>
    <mergeCell ref="NA74:ND74"/>
    <mergeCell ref="NF74:NI74"/>
    <mergeCell ref="LC74:LF74"/>
    <mergeCell ref="LH74:LK74"/>
    <mergeCell ref="LM74:LP74"/>
    <mergeCell ref="LR74:LU74"/>
    <mergeCell ref="LW74:LZ74"/>
    <mergeCell ref="MB74:ME74"/>
    <mergeCell ref="JY74:KB74"/>
    <mergeCell ref="KD74:KG74"/>
    <mergeCell ref="KI74:KL74"/>
    <mergeCell ref="KN74:KQ74"/>
    <mergeCell ref="KS74:KV74"/>
    <mergeCell ref="KX74:LA74"/>
    <mergeCell ref="IU74:IX74"/>
    <mergeCell ref="IZ74:JC74"/>
    <mergeCell ref="JE74:JH74"/>
    <mergeCell ref="JJ74:JM74"/>
    <mergeCell ref="JO74:JR74"/>
    <mergeCell ref="JT74:JW74"/>
    <mergeCell ref="HQ74:HT74"/>
    <mergeCell ref="HV74:HY74"/>
    <mergeCell ref="IA74:ID74"/>
    <mergeCell ref="IF74:II74"/>
    <mergeCell ref="IK74:IN74"/>
    <mergeCell ref="IP74:IS74"/>
    <mergeCell ref="GM74:GP74"/>
    <mergeCell ref="GR74:GU74"/>
    <mergeCell ref="GW74:GZ74"/>
    <mergeCell ref="HB74:HE74"/>
    <mergeCell ref="HG74:HJ74"/>
    <mergeCell ref="HL74:HO74"/>
    <mergeCell ref="FI74:FL74"/>
    <mergeCell ref="FN74:FQ74"/>
    <mergeCell ref="FS74:FV74"/>
    <mergeCell ref="FX74:GA74"/>
    <mergeCell ref="GC74:GF74"/>
    <mergeCell ref="GH74:GK74"/>
    <mergeCell ref="EE74:EH74"/>
    <mergeCell ref="EJ74:EM74"/>
    <mergeCell ref="EO74:ER74"/>
    <mergeCell ref="ET74:EW74"/>
    <mergeCell ref="EY74:FB74"/>
    <mergeCell ref="FD74:FG74"/>
    <mergeCell ref="DA74:DD74"/>
    <mergeCell ref="DF74:DI74"/>
    <mergeCell ref="DK74:DN74"/>
    <mergeCell ref="DP74:DS74"/>
    <mergeCell ref="DU74:DX74"/>
    <mergeCell ref="DZ74:EC74"/>
    <mergeCell ref="BW74:BZ74"/>
    <mergeCell ref="CB74:CE74"/>
    <mergeCell ref="CG74:CJ74"/>
    <mergeCell ref="CL74:CO74"/>
    <mergeCell ref="CQ74:CT74"/>
    <mergeCell ref="CV74:CY74"/>
    <mergeCell ref="AS74:AV74"/>
    <mergeCell ref="AX74:BA74"/>
    <mergeCell ref="BC74:BF74"/>
    <mergeCell ref="BH74:BK74"/>
    <mergeCell ref="BM74:BP74"/>
    <mergeCell ref="BR74:BU74"/>
    <mergeCell ref="OJ73:OM73"/>
    <mergeCell ref="A74:D74"/>
    <mergeCell ref="E74:H74"/>
    <mergeCell ref="J74:M74"/>
    <mergeCell ref="O74:R74"/>
    <mergeCell ref="T74:W74"/>
    <mergeCell ref="Y74:AB74"/>
    <mergeCell ref="AD74:AG74"/>
    <mergeCell ref="AI74:AL74"/>
    <mergeCell ref="AN74:AQ74"/>
    <mergeCell ref="NF73:NI73"/>
    <mergeCell ref="NK73:NN73"/>
    <mergeCell ref="NP73:NS73"/>
    <mergeCell ref="NU73:NX73"/>
    <mergeCell ref="NZ73:OC73"/>
    <mergeCell ref="OE73:OH73"/>
    <mergeCell ref="MB73:ME73"/>
    <mergeCell ref="MG73:MJ73"/>
    <mergeCell ref="ML73:MO73"/>
    <mergeCell ref="MQ73:MT73"/>
    <mergeCell ref="MV73:MY73"/>
    <mergeCell ref="NA73:ND73"/>
    <mergeCell ref="KX73:LA73"/>
    <mergeCell ref="LC73:LF73"/>
    <mergeCell ref="LH73:LK73"/>
    <mergeCell ref="LM73:LP73"/>
    <mergeCell ref="LR73:LU73"/>
    <mergeCell ref="LW73:LZ73"/>
    <mergeCell ref="JT73:JW73"/>
    <mergeCell ref="JY73:KB73"/>
    <mergeCell ref="KD73:KG73"/>
    <mergeCell ref="KI73:KL73"/>
    <mergeCell ref="KN73:KQ73"/>
    <mergeCell ref="KS73:KV73"/>
    <mergeCell ref="IP73:IS73"/>
    <mergeCell ref="IU73:IX73"/>
    <mergeCell ref="IZ73:JC73"/>
    <mergeCell ref="JE73:JH73"/>
    <mergeCell ref="JJ73:JM73"/>
    <mergeCell ref="JO73:JR73"/>
    <mergeCell ref="HL73:HO73"/>
    <mergeCell ref="HQ73:HT73"/>
    <mergeCell ref="HV73:HY73"/>
    <mergeCell ref="IA73:ID73"/>
    <mergeCell ref="IF73:II73"/>
    <mergeCell ref="IK73:IN73"/>
    <mergeCell ref="GH73:GK73"/>
    <mergeCell ref="GM73:GP73"/>
    <mergeCell ref="GR73:GU73"/>
    <mergeCell ref="GW73:GZ73"/>
    <mergeCell ref="HB73:HE73"/>
    <mergeCell ref="HG73:HJ73"/>
    <mergeCell ref="FD73:FG73"/>
    <mergeCell ref="FI73:FL73"/>
    <mergeCell ref="FN73:FQ73"/>
    <mergeCell ref="FS73:FV73"/>
    <mergeCell ref="FX73:GA73"/>
    <mergeCell ref="GC73:GF73"/>
    <mergeCell ref="DZ73:EC73"/>
    <mergeCell ref="EE73:EH73"/>
    <mergeCell ref="EJ73:EM73"/>
    <mergeCell ref="EO73:ER73"/>
    <mergeCell ref="ET73:EW73"/>
    <mergeCell ref="EY73:FB73"/>
    <mergeCell ref="CV73:CY73"/>
    <mergeCell ref="DA73:DD73"/>
    <mergeCell ref="DF73:DI73"/>
    <mergeCell ref="DK73:DN73"/>
    <mergeCell ref="DP73:DS73"/>
    <mergeCell ref="DU73:DX73"/>
    <mergeCell ref="BR73:BU73"/>
    <mergeCell ref="BW73:BZ73"/>
    <mergeCell ref="CB73:CE73"/>
    <mergeCell ref="CG73:CJ73"/>
    <mergeCell ref="CL73:CO73"/>
    <mergeCell ref="CQ73:CT73"/>
    <mergeCell ref="AN73:AQ73"/>
    <mergeCell ref="AS73:AV73"/>
    <mergeCell ref="AX73:BA73"/>
    <mergeCell ref="BC73:BF73"/>
    <mergeCell ref="BH73:BK73"/>
    <mergeCell ref="BM73:BP73"/>
    <mergeCell ref="A73:D73"/>
    <mergeCell ref="E73:H73"/>
    <mergeCell ref="J73:M73"/>
    <mergeCell ref="O73:R73"/>
    <mergeCell ref="T73:W73"/>
    <mergeCell ref="Y73:AB73"/>
    <mergeCell ref="AD73:AG73"/>
    <mergeCell ref="AI73:AL73"/>
    <mergeCell ref="NA72:ND72"/>
    <mergeCell ref="NF72:NI72"/>
    <mergeCell ref="NK72:NN72"/>
    <mergeCell ref="NP72:NS72"/>
    <mergeCell ref="NU72:NX72"/>
    <mergeCell ref="NZ72:OC72"/>
    <mergeCell ref="LW72:LZ72"/>
    <mergeCell ref="MB72:ME72"/>
    <mergeCell ref="MG72:MJ72"/>
    <mergeCell ref="ML72:MO72"/>
    <mergeCell ref="MQ72:MT72"/>
    <mergeCell ref="MV72:MY72"/>
    <mergeCell ref="KS72:KV72"/>
    <mergeCell ref="KX72:LA72"/>
    <mergeCell ref="LC72:LF72"/>
    <mergeCell ref="LH72:LK72"/>
    <mergeCell ref="LM72:LP72"/>
    <mergeCell ref="LR72:LU72"/>
    <mergeCell ref="JO72:JR72"/>
    <mergeCell ref="JT72:JW72"/>
    <mergeCell ref="JY72:KB72"/>
    <mergeCell ref="KD72:KG72"/>
    <mergeCell ref="KI72:KL72"/>
    <mergeCell ref="KN72:KQ72"/>
    <mergeCell ref="IK72:IN72"/>
    <mergeCell ref="IP72:IS72"/>
    <mergeCell ref="IU72:IX72"/>
    <mergeCell ref="IZ72:JC72"/>
    <mergeCell ref="JE72:JH72"/>
    <mergeCell ref="JJ72:JM72"/>
    <mergeCell ref="HG72:HJ72"/>
    <mergeCell ref="HL72:HO72"/>
    <mergeCell ref="HQ72:HT72"/>
    <mergeCell ref="HV72:HY72"/>
    <mergeCell ref="IA72:ID72"/>
    <mergeCell ref="IF72:II72"/>
    <mergeCell ref="GC72:GF72"/>
    <mergeCell ref="GH72:GK72"/>
    <mergeCell ref="GM72:GP72"/>
    <mergeCell ref="GR72:GU72"/>
    <mergeCell ref="GW72:GZ72"/>
    <mergeCell ref="HB72:HE72"/>
    <mergeCell ref="EY72:FB72"/>
    <mergeCell ref="FD72:FG72"/>
    <mergeCell ref="FI72:FL72"/>
    <mergeCell ref="FN72:FQ72"/>
    <mergeCell ref="FS72:FV72"/>
    <mergeCell ref="FX72:GA72"/>
    <mergeCell ref="DU72:DX72"/>
    <mergeCell ref="DZ72:EC72"/>
    <mergeCell ref="EE72:EH72"/>
    <mergeCell ref="EJ72:EM72"/>
    <mergeCell ref="EO72:ER72"/>
    <mergeCell ref="ET72:EW72"/>
    <mergeCell ref="CQ72:CT72"/>
    <mergeCell ref="CV72:CY72"/>
    <mergeCell ref="DA72:DD72"/>
    <mergeCell ref="DF72:DI72"/>
    <mergeCell ref="DK72:DN72"/>
    <mergeCell ref="DP72:DS72"/>
    <mergeCell ref="BM72:BP72"/>
    <mergeCell ref="BR72:BU72"/>
    <mergeCell ref="BW72:BZ72"/>
    <mergeCell ref="CB72:CE72"/>
    <mergeCell ref="CG72:CJ72"/>
    <mergeCell ref="CL72:CO72"/>
    <mergeCell ref="AI72:AL72"/>
    <mergeCell ref="AN72:AQ72"/>
    <mergeCell ref="AS72:AV72"/>
    <mergeCell ref="AX72:BA72"/>
    <mergeCell ref="BC72:BF72"/>
    <mergeCell ref="BH72:BK72"/>
    <mergeCell ref="NZ71:OC71"/>
    <mergeCell ref="OE71:OH71"/>
    <mergeCell ref="OJ71:OM71"/>
    <mergeCell ref="A72:D72"/>
    <mergeCell ref="E72:H72"/>
    <mergeCell ref="J72:M72"/>
    <mergeCell ref="O72:R72"/>
    <mergeCell ref="T72:W72"/>
    <mergeCell ref="Y72:AB72"/>
    <mergeCell ref="AD72:AG72"/>
    <mergeCell ref="MV71:MY71"/>
    <mergeCell ref="NA71:ND71"/>
    <mergeCell ref="NF71:NI71"/>
    <mergeCell ref="NK71:NN71"/>
    <mergeCell ref="NP71:NS71"/>
    <mergeCell ref="NU71:NX71"/>
    <mergeCell ref="LR71:LU71"/>
    <mergeCell ref="LW71:LZ71"/>
    <mergeCell ref="MB71:ME71"/>
    <mergeCell ref="MG71:MJ71"/>
    <mergeCell ref="KN71:KQ71"/>
    <mergeCell ref="KS71:KV71"/>
    <mergeCell ref="KX71:LA71"/>
    <mergeCell ref="LC71:LF71"/>
    <mergeCell ref="LH71:LK71"/>
    <mergeCell ref="LM71:LP71"/>
    <mergeCell ref="JJ71:JM71"/>
    <mergeCell ref="JO71:JR71"/>
    <mergeCell ref="JT71:JW71"/>
    <mergeCell ref="JY71:KB71"/>
    <mergeCell ref="KD71:KG71"/>
    <mergeCell ref="KI71:KL71"/>
    <mergeCell ref="IF71:II71"/>
    <mergeCell ref="IK71:IN71"/>
    <mergeCell ref="IP71:IS71"/>
    <mergeCell ref="IU71:IX71"/>
    <mergeCell ref="IZ71:JC71"/>
    <mergeCell ref="JE71:JH71"/>
    <mergeCell ref="HB71:HE71"/>
    <mergeCell ref="HG71:HJ71"/>
    <mergeCell ref="HL71:HO71"/>
    <mergeCell ref="HQ71:HT71"/>
    <mergeCell ref="HV71:HY71"/>
    <mergeCell ref="IA71:ID71"/>
    <mergeCell ref="FX71:GA71"/>
    <mergeCell ref="GC71:GF71"/>
    <mergeCell ref="GH71:GK71"/>
    <mergeCell ref="GM71:GP71"/>
    <mergeCell ref="GR71:GU71"/>
    <mergeCell ref="GW71:GZ71"/>
    <mergeCell ref="ET71:EW71"/>
    <mergeCell ref="EY71:FB71"/>
    <mergeCell ref="FD71:FG71"/>
    <mergeCell ref="FI71:FL71"/>
    <mergeCell ref="FN71:FQ71"/>
    <mergeCell ref="FS71:FV71"/>
    <mergeCell ref="DP71:DS71"/>
    <mergeCell ref="DU71:DX71"/>
    <mergeCell ref="DZ71:EC71"/>
    <mergeCell ref="EE71:EH71"/>
    <mergeCell ref="EJ71:EM71"/>
    <mergeCell ref="EO71:ER71"/>
    <mergeCell ref="CL71:CO71"/>
    <mergeCell ref="CQ71:CT71"/>
    <mergeCell ref="CV71:CY71"/>
    <mergeCell ref="DA71:DD71"/>
    <mergeCell ref="DF71:DI71"/>
    <mergeCell ref="DK71:DN71"/>
    <mergeCell ref="BH71:BK71"/>
    <mergeCell ref="BM71:BP71"/>
    <mergeCell ref="BR71:BU71"/>
    <mergeCell ref="BW71:BZ71"/>
    <mergeCell ref="CB71:CE71"/>
    <mergeCell ref="CG71:CJ71"/>
    <mergeCell ref="AD71:AG71"/>
    <mergeCell ref="AI71:AL71"/>
    <mergeCell ref="AN71:AQ71"/>
    <mergeCell ref="AS71:AV71"/>
    <mergeCell ref="AX71:BA71"/>
    <mergeCell ref="BC71:BF71"/>
    <mergeCell ref="A71:D71"/>
    <mergeCell ref="E71:H71"/>
    <mergeCell ref="J71:M71"/>
    <mergeCell ref="O71:R71"/>
    <mergeCell ref="T71:W71"/>
    <mergeCell ref="Y71:AB71"/>
    <mergeCell ref="NK70:NN70"/>
    <mergeCell ref="NP70:NS70"/>
    <mergeCell ref="NU70:NX70"/>
    <mergeCell ref="NZ70:OC70"/>
    <mergeCell ref="OE70:OH70"/>
    <mergeCell ref="MG70:MJ70"/>
    <mergeCell ref="ML70:MO70"/>
    <mergeCell ref="MQ70:MT70"/>
    <mergeCell ref="MV70:MY70"/>
    <mergeCell ref="NA70:ND70"/>
    <mergeCell ref="NF70:NI70"/>
    <mergeCell ref="LC70:LF70"/>
    <mergeCell ref="LH70:LK70"/>
    <mergeCell ref="LM70:LP70"/>
    <mergeCell ref="LR70:LU70"/>
    <mergeCell ref="LW70:LZ70"/>
    <mergeCell ref="MB70:ME70"/>
    <mergeCell ref="JY70:KB70"/>
    <mergeCell ref="KD70:KG70"/>
    <mergeCell ref="KI70:KL70"/>
    <mergeCell ref="KN70:KQ70"/>
    <mergeCell ref="KS70:KV70"/>
    <mergeCell ref="KX70:LA70"/>
    <mergeCell ref="IU70:IX70"/>
    <mergeCell ref="IZ70:JC70"/>
    <mergeCell ref="JE70:JH70"/>
    <mergeCell ref="JJ70:JM70"/>
    <mergeCell ref="JO70:JR70"/>
    <mergeCell ref="JT70:JW70"/>
    <mergeCell ref="HQ70:HT70"/>
    <mergeCell ref="HV70:HY70"/>
    <mergeCell ref="IA70:ID70"/>
    <mergeCell ref="IF70:II70"/>
    <mergeCell ref="IK70:IN70"/>
    <mergeCell ref="IP70:IS70"/>
    <mergeCell ref="GM70:GP70"/>
    <mergeCell ref="GR70:GU70"/>
    <mergeCell ref="GW70:GZ70"/>
    <mergeCell ref="HB70:HE70"/>
    <mergeCell ref="HG70:HJ70"/>
    <mergeCell ref="HL70:HO70"/>
    <mergeCell ref="FI70:FL70"/>
    <mergeCell ref="FN70:FQ70"/>
    <mergeCell ref="FS70:FV70"/>
    <mergeCell ref="FX70:GA70"/>
    <mergeCell ref="GC70:GF70"/>
    <mergeCell ref="GH70:GK70"/>
    <mergeCell ref="EE70:EH70"/>
    <mergeCell ref="EJ70:EM70"/>
    <mergeCell ref="EO70:ER70"/>
    <mergeCell ref="ET70:EW70"/>
    <mergeCell ref="EY70:FB70"/>
    <mergeCell ref="FD70:FG70"/>
    <mergeCell ref="DA70:DD70"/>
    <mergeCell ref="DF70:DI70"/>
    <mergeCell ref="DK70:DN70"/>
    <mergeCell ref="DP70:DS70"/>
    <mergeCell ref="DU70:DX70"/>
    <mergeCell ref="DZ70:EC70"/>
    <mergeCell ref="BW70:BZ70"/>
    <mergeCell ref="CB70:CE70"/>
    <mergeCell ref="CG70:CJ70"/>
    <mergeCell ref="CL70:CO70"/>
    <mergeCell ref="CQ70:CT70"/>
    <mergeCell ref="CV70:CY70"/>
    <mergeCell ref="AS70:AV70"/>
    <mergeCell ref="AX70:BA70"/>
    <mergeCell ref="BC70:BF70"/>
    <mergeCell ref="BH70:BK70"/>
    <mergeCell ref="BM70:BP70"/>
    <mergeCell ref="BR70:BU70"/>
    <mergeCell ref="OJ69:OM69"/>
    <mergeCell ref="A70:D70"/>
    <mergeCell ref="E70:H70"/>
    <mergeCell ref="J70:M70"/>
    <mergeCell ref="O70:R70"/>
    <mergeCell ref="T70:W70"/>
    <mergeCell ref="Y70:AB70"/>
    <mergeCell ref="AD70:AG70"/>
    <mergeCell ref="AI70:AL70"/>
    <mergeCell ref="AN70:AQ70"/>
    <mergeCell ref="NF69:NI69"/>
    <mergeCell ref="NK69:NN69"/>
    <mergeCell ref="NP69:NS69"/>
    <mergeCell ref="NU69:NX69"/>
    <mergeCell ref="NZ69:OC69"/>
    <mergeCell ref="OE69:OH69"/>
    <mergeCell ref="MB69:ME69"/>
    <mergeCell ref="MG69:MJ69"/>
    <mergeCell ref="ML69:MO69"/>
    <mergeCell ref="MQ69:MT69"/>
    <mergeCell ref="NA69:ND69"/>
    <mergeCell ref="KX69:LA69"/>
    <mergeCell ref="LC69:LF69"/>
    <mergeCell ref="LH69:LK69"/>
    <mergeCell ref="LM69:LP69"/>
    <mergeCell ref="LR69:LU69"/>
    <mergeCell ref="LW69:LZ69"/>
    <mergeCell ref="JT69:JW69"/>
    <mergeCell ref="JY69:KB69"/>
    <mergeCell ref="KD69:KG69"/>
    <mergeCell ref="KI69:KL69"/>
    <mergeCell ref="KN69:KQ69"/>
    <mergeCell ref="KS69:KV69"/>
    <mergeCell ref="IP69:IS69"/>
    <mergeCell ref="IU69:IX69"/>
    <mergeCell ref="IZ69:JC69"/>
    <mergeCell ref="JE69:JH69"/>
    <mergeCell ref="JJ69:JM69"/>
    <mergeCell ref="JO69:JR69"/>
    <mergeCell ref="HL69:HO69"/>
    <mergeCell ref="HQ69:HT69"/>
    <mergeCell ref="HV69:HY69"/>
    <mergeCell ref="IA69:ID69"/>
    <mergeCell ref="IF69:II69"/>
    <mergeCell ref="IK69:IN69"/>
    <mergeCell ref="GH69:GK69"/>
    <mergeCell ref="GM69:GP69"/>
    <mergeCell ref="GR69:GU69"/>
    <mergeCell ref="GW69:GZ69"/>
    <mergeCell ref="HB69:HE69"/>
    <mergeCell ref="HG69:HJ69"/>
    <mergeCell ref="FD69:FG69"/>
    <mergeCell ref="FI69:FL69"/>
    <mergeCell ref="FN69:FQ69"/>
    <mergeCell ref="FS69:FV69"/>
    <mergeCell ref="FX69:GA69"/>
    <mergeCell ref="GC69:GF69"/>
    <mergeCell ref="DZ69:EC69"/>
    <mergeCell ref="EE69:EH69"/>
    <mergeCell ref="EJ69:EM69"/>
    <mergeCell ref="EO69:ER69"/>
    <mergeCell ref="ET69:EW69"/>
    <mergeCell ref="EY69:FB69"/>
    <mergeCell ref="CV69:CY69"/>
    <mergeCell ref="DA69:DD69"/>
    <mergeCell ref="DF69:DI69"/>
    <mergeCell ref="DK69:DN69"/>
    <mergeCell ref="DP69:DS69"/>
    <mergeCell ref="DU69:DX69"/>
    <mergeCell ref="BR69:BU69"/>
    <mergeCell ref="BW69:BZ69"/>
    <mergeCell ref="CB69:CE69"/>
    <mergeCell ref="CG69:CJ69"/>
    <mergeCell ref="CL69:CO69"/>
    <mergeCell ref="CQ69:CT69"/>
    <mergeCell ref="AN69:AQ69"/>
    <mergeCell ref="AS69:AV69"/>
    <mergeCell ref="AX69:BA69"/>
    <mergeCell ref="BC69:BF69"/>
    <mergeCell ref="BH69:BK69"/>
    <mergeCell ref="BM69:BP69"/>
    <mergeCell ref="OE67:OH67"/>
    <mergeCell ref="OJ67:OM67"/>
    <mergeCell ref="A69:D69"/>
    <mergeCell ref="E69:H69"/>
    <mergeCell ref="J69:M69"/>
    <mergeCell ref="O69:R69"/>
    <mergeCell ref="T69:W69"/>
    <mergeCell ref="Y69:AB69"/>
    <mergeCell ref="AD69:AG69"/>
    <mergeCell ref="AI69:AL69"/>
    <mergeCell ref="NA67:ND67"/>
    <mergeCell ref="NF67:NI67"/>
    <mergeCell ref="NK67:NN67"/>
    <mergeCell ref="NP67:NS67"/>
    <mergeCell ref="NU67:NX67"/>
    <mergeCell ref="NZ67:OC67"/>
    <mergeCell ref="LW67:LZ67"/>
    <mergeCell ref="MB67:ME67"/>
    <mergeCell ref="MG67:MJ67"/>
    <mergeCell ref="ML67:MO67"/>
    <mergeCell ref="MQ67:MT67"/>
    <mergeCell ref="MV67:MY67"/>
    <mergeCell ref="KS67:KV67"/>
    <mergeCell ref="KX67:LA67"/>
    <mergeCell ref="LC67:LF67"/>
    <mergeCell ref="LH67:LK67"/>
    <mergeCell ref="LM67:LP67"/>
    <mergeCell ref="LR67:LU67"/>
    <mergeCell ref="JO67:JR67"/>
    <mergeCell ref="JT67:JW67"/>
    <mergeCell ref="JY67:KB67"/>
    <mergeCell ref="KD67:KG67"/>
    <mergeCell ref="KI67:KL67"/>
    <mergeCell ref="KN67:KQ67"/>
    <mergeCell ref="IK67:IN67"/>
    <mergeCell ref="IP67:IS67"/>
    <mergeCell ref="IU67:IX67"/>
    <mergeCell ref="IZ67:JC67"/>
    <mergeCell ref="JE67:JH67"/>
    <mergeCell ref="JJ67:JM67"/>
    <mergeCell ref="HG67:HJ67"/>
    <mergeCell ref="HL67:HO67"/>
    <mergeCell ref="HQ67:HT67"/>
    <mergeCell ref="HV67:HY67"/>
    <mergeCell ref="IA67:ID67"/>
    <mergeCell ref="IF67:II67"/>
    <mergeCell ref="GC67:GF67"/>
    <mergeCell ref="GH67:GK67"/>
    <mergeCell ref="GM67:GP67"/>
    <mergeCell ref="GR67:GU67"/>
    <mergeCell ref="GW67:GZ67"/>
    <mergeCell ref="HB67:HE67"/>
    <mergeCell ref="EY67:FB67"/>
    <mergeCell ref="FD67:FG67"/>
    <mergeCell ref="FI67:FL67"/>
    <mergeCell ref="FN67:FQ67"/>
    <mergeCell ref="FS67:FV67"/>
    <mergeCell ref="FX67:GA67"/>
    <mergeCell ref="DU67:DX67"/>
    <mergeCell ref="DZ67:EC67"/>
    <mergeCell ref="EE67:EH67"/>
    <mergeCell ref="EJ67:EM67"/>
    <mergeCell ref="EO67:ER67"/>
    <mergeCell ref="ET67:EW67"/>
    <mergeCell ref="CQ67:CT67"/>
    <mergeCell ref="CV67:CY67"/>
    <mergeCell ref="DA67:DD67"/>
    <mergeCell ref="DF67:DI67"/>
    <mergeCell ref="DK67:DN67"/>
    <mergeCell ref="DP67:DS67"/>
    <mergeCell ref="BM67:BP67"/>
    <mergeCell ref="BR67:BU67"/>
    <mergeCell ref="BW67:BZ67"/>
    <mergeCell ref="CB67:CE67"/>
    <mergeCell ref="CG67:CJ67"/>
    <mergeCell ref="CL67:CO67"/>
    <mergeCell ref="AI67:AL67"/>
    <mergeCell ref="AN67:AQ67"/>
    <mergeCell ref="AS67:AV67"/>
    <mergeCell ref="AX67:BA67"/>
    <mergeCell ref="BC67:BF67"/>
    <mergeCell ref="BH67:BK67"/>
    <mergeCell ref="NZ66:OC66"/>
    <mergeCell ref="OE66:OH66"/>
    <mergeCell ref="OJ66:OM66"/>
    <mergeCell ref="A67:D67"/>
    <mergeCell ref="E67:H67"/>
    <mergeCell ref="J67:M67"/>
    <mergeCell ref="O67:R67"/>
    <mergeCell ref="T67:W67"/>
    <mergeCell ref="Y67:AB67"/>
    <mergeCell ref="AD67:AG67"/>
    <mergeCell ref="MV66:MY66"/>
    <mergeCell ref="NA66:ND66"/>
    <mergeCell ref="NF66:NI66"/>
    <mergeCell ref="NK66:NN66"/>
    <mergeCell ref="NP66:NS66"/>
    <mergeCell ref="NU66:NX66"/>
    <mergeCell ref="LR66:LU66"/>
    <mergeCell ref="LW66:LZ66"/>
    <mergeCell ref="MB66:ME66"/>
    <mergeCell ref="MG66:MJ66"/>
    <mergeCell ref="ML66:MO66"/>
    <mergeCell ref="MQ66:MT66"/>
    <mergeCell ref="KN66:KQ66"/>
    <mergeCell ref="KS66:KV66"/>
    <mergeCell ref="KX66:LA66"/>
    <mergeCell ref="LC66:LF66"/>
    <mergeCell ref="LH66:LK66"/>
    <mergeCell ref="LM66:LP66"/>
    <mergeCell ref="JJ66:JM66"/>
    <mergeCell ref="JO66:JR66"/>
    <mergeCell ref="JT66:JW66"/>
    <mergeCell ref="JY66:KB66"/>
    <mergeCell ref="KD66:KG66"/>
    <mergeCell ref="KI66:KL66"/>
    <mergeCell ref="IF66:II66"/>
    <mergeCell ref="IK66:IN66"/>
    <mergeCell ref="IP66:IS66"/>
    <mergeCell ref="IU66:IX66"/>
    <mergeCell ref="IZ66:JC66"/>
    <mergeCell ref="JE66:JH66"/>
    <mergeCell ref="HB66:HE66"/>
    <mergeCell ref="HG66:HJ66"/>
    <mergeCell ref="HL66:HO66"/>
    <mergeCell ref="HQ66:HT66"/>
    <mergeCell ref="HV66:HY66"/>
    <mergeCell ref="IA66:ID66"/>
    <mergeCell ref="FX66:GA66"/>
    <mergeCell ref="GC66:GF66"/>
    <mergeCell ref="GH66:GK66"/>
    <mergeCell ref="GM66:GP66"/>
    <mergeCell ref="GR66:GU66"/>
    <mergeCell ref="GW66:GZ66"/>
    <mergeCell ref="ET66:EW66"/>
    <mergeCell ref="EY66:FB66"/>
    <mergeCell ref="FD66:FG66"/>
    <mergeCell ref="FI66:FL66"/>
    <mergeCell ref="FN66:FQ66"/>
    <mergeCell ref="FS66:FV66"/>
    <mergeCell ref="DP66:DS66"/>
    <mergeCell ref="DU66:DX66"/>
    <mergeCell ref="DZ66:EC66"/>
    <mergeCell ref="EE66:EH66"/>
    <mergeCell ref="EJ66:EM66"/>
    <mergeCell ref="EO66:ER66"/>
    <mergeCell ref="CL66:CO66"/>
    <mergeCell ref="CQ66:CT66"/>
    <mergeCell ref="CV66:CY66"/>
    <mergeCell ref="DA66:DD66"/>
    <mergeCell ref="DF66:DI66"/>
    <mergeCell ref="DK66:DN66"/>
    <mergeCell ref="BH66:BK66"/>
    <mergeCell ref="BM66:BP66"/>
    <mergeCell ref="BR66:BU66"/>
    <mergeCell ref="BW66:BZ66"/>
    <mergeCell ref="CB66:CE66"/>
    <mergeCell ref="CG66:CJ66"/>
    <mergeCell ref="AD66:AG66"/>
    <mergeCell ref="AI66:AL66"/>
    <mergeCell ref="AN66:AQ66"/>
    <mergeCell ref="AS66:AV66"/>
    <mergeCell ref="AX66:BA66"/>
    <mergeCell ref="BC66:BF66"/>
    <mergeCell ref="A66:D66"/>
    <mergeCell ref="E66:H66"/>
    <mergeCell ref="J66:M66"/>
    <mergeCell ref="O66:R66"/>
    <mergeCell ref="T66:W66"/>
    <mergeCell ref="Y66:AB66"/>
    <mergeCell ref="NK65:NN65"/>
    <mergeCell ref="NP65:NS65"/>
    <mergeCell ref="NU65:NX65"/>
    <mergeCell ref="NZ65:OC65"/>
    <mergeCell ref="OE65:OH65"/>
    <mergeCell ref="OJ65:OM65"/>
    <mergeCell ref="MG65:MJ65"/>
    <mergeCell ref="ML65:MO65"/>
    <mergeCell ref="MQ65:MT65"/>
    <mergeCell ref="MV65:MY65"/>
    <mergeCell ref="NA65:ND65"/>
    <mergeCell ref="NF65:NI65"/>
    <mergeCell ref="LC65:LF65"/>
    <mergeCell ref="LH65:LK65"/>
    <mergeCell ref="LM65:LP65"/>
    <mergeCell ref="LR65:LU65"/>
    <mergeCell ref="LW65:LZ65"/>
    <mergeCell ref="MB65:ME65"/>
    <mergeCell ref="JY65:KB65"/>
    <mergeCell ref="KD65:KG65"/>
    <mergeCell ref="KI65:KL65"/>
    <mergeCell ref="KN65:KQ65"/>
    <mergeCell ref="KS65:KV65"/>
    <mergeCell ref="KX65:LA65"/>
    <mergeCell ref="IU65:IX65"/>
    <mergeCell ref="IZ65:JC65"/>
    <mergeCell ref="JE65:JH65"/>
    <mergeCell ref="JJ65:JM65"/>
    <mergeCell ref="JO65:JR65"/>
    <mergeCell ref="JT65:JW65"/>
    <mergeCell ref="HQ65:HT65"/>
    <mergeCell ref="HV65:HY65"/>
    <mergeCell ref="IA65:ID65"/>
    <mergeCell ref="IF65:II65"/>
    <mergeCell ref="IK65:IN65"/>
    <mergeCell ref="IP65:IS65"/>
    <mergeCell ref="GM65:GP65"/>
    <mergeCell ref="GR65:GU65"/>
    <mergeCell ref="GW65:GZ65"/>
    <mergeCell ref="HB65:HE65"/>
    <mergeCell ref="HG65:HJ65"/>
    <mergeCell ref="HL65:HO65"/>
    <mergeCell ref="FI65:FL65"/>
    <mergeCell ref="FN65:FQ65"/>
    <mergeCell ref="FS65:FV65"/>
    <mergeCell ref="FX65:GA65"/>
    <mergeCell ref="GC65:GF65"/>
    <mergeCell ref="GH65:GK65"/>
    <mergeCell ref="EE65:EH65"/>
    <mergeCell ref="EJ65:EM65"/>
    <mergeCell ref="EO65:ER65"/>
    <mergeCell ref="ET65:EW65"/>
    <mergeCell ref="EY65:FB65"/>
    <mergeCell ref="FD65:FG65"/>
    <mergeCell ref="DA65:DD65"/>
    <mergeCell ref="DF65:DI65"/>
    <mergeCell ref="DK65:DN65"/>
    <mergeCell ref="DP65:DS65"/>
    <mergeCell ref="DU65:DX65"/>
    <mergeCell ref="DZ65:EC65"/>
    <mergeCell ref="BW65:BZ65"/>
    <mergeCell ref="CB65:CE65"/>
    <mergeCell ref="CG65:CJ65"/>
    <mergeCell ref="CL65:CO65"/>
    <mergeCell ref="CQ65:CT65"/>
    <mergeCell ref="CV65:CY65"/>
    <mergeCell ref="AS65:AV65"/>
    <mergeCell ref="AX65:BA65"/>
    <mergeCell ref="BC65:BF65"/>
    <mergeCell ref="BH65:BK65"/>
    <mergeCell ref="BM65:BP65"/>
    <mergeCell ref="BR65:BU65"/>
    <mergeCell ref="OJ64:OM64"/>
    <mergeCell ref="A65:D65"/>
    <mergeCell ref="E65:H65"/>
    <mergeCell ref="J65:M65"/>
    <mergeCell ref="O65:R65"/>
    <mergeCell ref="T65:W65"/>
    <mergeCell ref="Y65:AB65"/>
    <mergeCell ref="AD65:AG65"/>
    <mergeCell ref="AI65:AL65"/>
    <mergeCell ref="AN65:AQ65"/>
    <mergeCell ref="NF64:NI64"/>
    <mergeCell ref="NK64:NN64"/>
    <mergeCell ref="NP64:NS64"/>
    <mergeCell ref="NU64:NX64"/>
    <mergeCell ref="NZ64:OC64"/>
    <mergeCell ref="OE64:OH64"/>
    <mergeCell ref="MB64:ME64"/>
    <mergeCell ref="MG64:MJ64"/>
    <mergeCell ref="ML64:MO64"/>
    <mergeCell ref="MQ64:MT64"/>
    <mergeCell ref="MV64:MY64"/>
    <mergeCell ref="NA64:ND64"/>
    <mergeCell ref="KX64:LA64"/>
    <mergeCell ref="LC64:LF64"/>
    <mergeCell ref="LH64:LK64"/>
    <mergeCell ref="LM64:LP64"/>
    <mergeCell ref="LR64:LU64"/>
    <mergeCell ref="LW64:LZ64"/>
    <mergeCell ref="JT64:JW64"/>
    <mergeCell ref="JY64:KB64"/>
    <mergeCell ref="KD64:KG64"/>
    <mergeCell ref="KI64:KL64"/>
    <mergeCell ref="KN64:KQ64"/>
    <mergeCell ref="KS64:KV64"/>
    <mergeCell ref="IP64:IS64"/>
    <mergeCell ref="IU64:IX64"/>
    <mergeCell ref="IZ64:JC64"/>
    <mergeCell ref="JE64:JH64"/>
    <mergeCell ref="JJ64:JM64"/>
    <mergeCell ref="JO64:JR64"/>
    <mergeCell ref="HL64:HO64"/>
    <mergeCell ref="HQ64:HT64"/>
    <mergeCell ref="HV64:HY64"/>
    <mergeCell ref="IA64:ID64"/>
    <mergeCell ref="IF64:II64"/>
    <mergeCell ref="IK64:IN64"/>
    <mergeCell ref="GH64:GK64"/>
    <mergeCell ref="GM64:GP64"/>
    <mergeCell ref="GR64:GU64"/>
    <mergeCell ref="GW64:GZ64"/>
    <mergeCell ref="HB64:HE64"/>
    <mergeCell ref="HG64:HJ64"/>
    <mergeCell ref="FD64:FG64"/>
    <mergeCell ref="FI64:FL64"/>
    <mergeCell ref="FN64:FQ64"/>
    <mergeCell ref="FS64:FV64"/>
    <mergeCell ref="FX64:GA64"/>
    <mergeCell ref="GC64:GF64"/>
    <mergeCell ref="DZ64:EC64"/>
    <mergeCell ref="EE64:EH64"/>
    <mergeCell ref="EJ64:EM64"/>
    <mergeCell ref="EO64:ER64"/>
    <mergeCell ref="ET64:EW64"/>
    <mergeCell ref="EY64:FB64"/>
    <mergeCell ref="CV64:CY64"/>
    <mergeCell ref="DA64:DD64"/>
    <mergeCell ref="DF64:DI64"/>
    <mergeCell ref="DK64:DN64"/>
    <mergeCell ref="DP64:DS64"/>
    <mergeCell ref="DU64:DX64"/>
    <mergeCell ref="BR64:BU64"/>
    <mergeCell ref="BW64:BZ64"/>
    <mergeCell ref="CB64:CE64"/>
    <mergeCell ref="CG64:CJ64"/>
    <mergeCell ref="CL64:CO64"/>
    <mergeCell ref="CQ64:CT64"/>
    <mergeCell ref="AN64:AQ64"/>
    <mergeCell ref="AS64:AV64"/>
    <mergeCell ref="AX64:BA64"/>
    <mergeCell ref="BC64:BF64"/>
    <mergeCell ref="BH64:BK64"/>
    <mergeCell ref="BM64:BP64"/>
    <mergeCell ref="A64:D64"/>
    <mergeCell ref="E64:H64"/>
    <mergeCell ref="J64:M64"/>
    <mergeCell ref="O64:R64"/>
    <mergeCell ref="T64:W64"/>
    <mergeCell ref="Y64:AB64"/>
    <mergeCell ref="AD64:AG64"/>
    <mergeCell ref="AI64:AL64"/>
    <mergeCell ref="NZ62:OC62"/>
    <mergeCell ref="OE62:OH62"/>
    <mergeCell ref="OJ62:OM62"/>
    <mergeCell ref="MV62:MY62"/>
    <mergeCell ref="NA62:ND62"/>
    <mergeCell ref="NF62:NI62"/>
    <mergeCell ref="NK62:NN62"/>
    <mergeCell ref="NP62:NS62"/>
    <mergeCell ref="NU62:NX62"/>
    <mergeCell ref="LR62:LU62"/>
    <mergeCell ref="LW62:LZ62"/>
    <mergeCell ref="MB62:ME62"/>
    <mergeCell ref="MG62:MJ62"/>
    <mergeCell ref="ML62:MO62"/>
    <mergeCell ref="MQ62:MT62"/>
    <mergeCell ref="KN62:KQ62"/>
    <mergeCell ref="KS62:KV62"/>
    <mergeCell ref="KX62:LA62"/>
    <mergeCell ref="LC62:LF62"/>
    <mergeCell ref="LH62:LK62"/>
    <mergeCell ref="LM62:LP62"/>
    <mergeCell ref="JJ62:JM62"/>
    <mergeCell ref="JO62:JR62"/>
    <mergeCell ref="JT62:JW62"/>
    <mergeCell ref="JY62:KB62"/>
    <mergeCell ref="KD62:KG62"/>
    <mergeCell ref="KI62:KL62"/>
    <mergeCell ref="IF62:II62"/>
    <mergeCell ref="IK62:IN62"/>
    <mergeCell ref="IP62:IS62"/>
    <mergeCell ref="IU62:IX62"/>
    <mergeCell ref="IZ62:JC62"/>
    <mergeCell ref="JE62:JH62"/>
    <mergeCell ref="HB62:HE62"/>
    <mergeCell ref="HG62:HJ62"/>
    <mergeCell ref="HL62:HO62"/>
    <mergeCell ref="HQ62:HT62"/>
    <mergeCell ref="HV62:HY62"/>
    <mergeCell ref="IA62:ID62"/>
    <mergeCell ref="FX62:GA62"/>
    <mergeCell ref="GC62:GF62"/>
    <mergeCell ref="GH62:GK62"/>
    <mergeCell ref="GM62:GP62"/>
    <mergeCell ref="GR62:GU62"/>
    <mergeCell ref="GW62:GZ62"/>
    <mergeCell ref="ET62:EW62"/>
    <mergeCell ref="EY62:FB62"/>
    <mergeCell ref="FD62:FG62"/>
    <mergeCell ref="FI62:FL62"/>
    <mergeCell ref="FN62:FQ62"/>
    <mergeCell ref="FS62:FV62"/>
    <mergeCell ref="DP62:DS62"/>
    <mergeCell ref="DU62:DX62"/>
    <mergeCell ref="DZ62:EC62"/>
    <mergeCell ref="EE62:EH62"/>
    <mergeCell ref="EJ62:EM62"/>
    <mergeCell ref="EO62:ER62"/>
    <mergeCell ref="CL62:CO62"/>
    <mergeCell ref="CQ62:CT62"/>
    <mergeCell ref="CV62:CY62"/>
    <mergeCell ref="DA62:DD62"/>
    <mergeCell ref="DF62:DI62"/>
    <mergeCell ref="DK62:DN62"/>
    <mergeCell ref="BH62:BK62"/>
    <mergeCell ref="BM62:BP62"/>
    <mergeCell ref="BR62:BU62"/>
    <mergeCell ref="BW62:BZ62"/>
    <mergeCell ref="CB62:CE62"/>
    <mergeCell ref="CG62:CJ62"/>
    <mergeCell ref="AD62:AG62"/>
    <mergeCell ref="AI62:AL62"/>
    <mergeCell ref="AN62:AQ62"/>
    <mergeCell ref="AS62:AV62"/>
    <mergeCell ref="AX62:BA62"/>
    <mergeCell ref="BC62:BF62"/>
    <mergeCell ref="A62:D62"/>
    <mergeCell ref="E62:H62"/>
    <mergeCell ref="J62:M62"/>
    <mergeCell ref="O62:R62"/>
    <mergeCell ref="T62:W62"/>
    <mergeCell ref="Y62:AB62"/>
    <mergeCell ref="NK61:NN61"/>
    <mergeCell ref="NP61:NS61"/>
    <mergeCell ref="NU61:NX61"/>
    <mergeCell ref="NZ61:OC61"/>
    <mergeCell ref="OE61:OH61"/>
    <mergeCell ref="OJ61:OM61"/>
    <mergeCell ref="MG61:MJ61"/>
    <mergeCell ref="ML61:MO61"/>
    <mergeCell ref="MQ61:MT61"/>
    <mergeCell ref="MV61:MY61"/>
    <mergeCell ref="NA61:ND61"/>
    <mergeCell ref="NF61:NI61"/>
    <mergeCell ref="LC61:LF61"/>
    <mergeCell ref="LH61:LK61"/>
    <mergeCell ref="LM61:LP61"/>
    <mergeCell ref="LR61:LU61"/>
    <mergeCell ref="LW61:LZ61"/>
    <mergeCell ref="MB61:ME61"/>
    <mergeCell ref="JY61:KB61"/>
    <mergeCell ref="KD61:KG61"/>
    <mergeCell ref="KI61:KL61"/>
    <mergeCell ref="KN61:KQ61"/>
    <mergeCell ref="KS61:KV61"/>
    <mergeCell ref="KX61:LA61"/>
    <mergeCell ref="IU61:IX61"/>
    <mergeCell ref="IZ61:JC61"/>
    <mergeCell ref="JE61:JH61"/>
    <mergeCell ref="JJ61:JM61"/>
    <mergeCell ref="JO61:JR61"/>
    <mergeCell ref="JT61:JW61"/>
    <mergeCell ref="HQ61:HT61"/>
    <mergeCell ref="HV61:HY61"/>
    <mergeCell ref="IA61:ID61"/>
    <mergeCell ref="IF61:II61"/>
    <mergeCell ref="IK61:IN61"/>
    <mergeCell ref="IP61:IS61"/>
    <mergeCell ref="GM61:GP61"/>
    <mergeCell ref="GR61:GU61"/>
    <mergeCell ref="GW61:GZ61"/>
    <mergeCell ref="HB61:HE61"/>
    <mergeCell ref="HG61:HJ61"/>
    <mergeCell ref="HL61:HO61"/>
    <mergeCell ref="FI61:FL61"/>
    <mergeCell ref="FN61:FQ61"/>
    <mergeCell ref="FS61:FV61"/>
    <mergeCell ref="FX61:GA61"/>
    <mergeCell ref="GC61:GF61"/>
    <mergeCell ref="GH61:GK61"/>
    <mergeCell ref="EE61:EH61"/>
    <mergeCell ref="EJ61:EM61"/>
    <mergeCell ref="EO61:ER61"/>
    <mergeCell ref="ET61:EW61"/>
    <mergeCell ref="EY61:FB61"/>
    <mergeCell ref="FD61:FG61"/>
    <mergeCell ref="DA61:DD61"/>
    <mergeCell ref="DF61:DI61"/>
    <mergeCell ref="DK61:DN61"/>
    <mergeCell ref="DP61:DS61"/>
    <mergeCell ref="DU61:DX61"/>
    <mergeCell ref="DZ61:EC61"/>
    <mergeCell ref="BW61:BZ61"/>
    <mergeCell ref="CB61:CE61"/>
    <mergeCell ref="CG61:CJ61"/>
    <mergeCell ref="CL61:CO61"/>
    <mergeCell ref="CQ61:CT61"/>
    <mergeCell ref="CV61:CY61"/>
    <mergeCell ref="AS61:AV61"/>
    <mergeCell ref="AX61:BA61"/>
    <mergeCell ref="BC61:BF61"/>
    <mergeCell ref="BH61:BK61"/>
    <mergeCell ref="BM61:BP61"/>
    <mergeCell ref="BR61:BU61"/>
    <mergeCell ref="OJ60:OM60"/>
    <mergeCell ref="A61:D61"/>
    <mergeCell ref="E61:H61"/>
    <mergeCell ref="J61:M61"/>
    <mergeCell ref="O61:R61"/>
    <mergeCell ref="T61:W61"/>
    <mergeCell ref="Y61:AB61"/>
    <mergeCell ref="AD61:AG61"/>
    <mergeCell ref="AI61:AL61"/>
    <mergeCell ref="AN61:AQ61"/>
    <mergeCell ref="NF60:NI60"/>
    <mergeCell ref="NK60:NN60"/>
    <mergeCell ref="NP60:NS60"/>
    <mergeCell ref="NU60:NX60"/>
    <mergeCell ref="NZ60:OC60"/>
    <mergeCell ref="OE60:OH60"/>
    <mergeCell ref="MB60:ME60"/>
    <mergeCell ref="MG60:MJ60"/>
    <mergeCell ref="ML60:MO60"/>
    <mergeCell ref="MQ60:MT60"/>
    <mergeCell ref="MV60:MY60"/>
    <mergeCell ref="NA60:ND60"/>
    <mergeCell ref="KX60:LA60"/>
    <mergeCell ref="LC60:LF60"/>
    <mergeCell ref="LH60:LK60"/>
    <mergeCell ref="LM60:LP60"/>
    <mergeCell ref="LR60:LU60"/>
    <mergeCell ref="LW60:LZ60"/>
    <mergeCell ref="JT60:JW60"/>
    <mergeCell ref="JY60:KB60"/>
    <mergeCell ref="KD60:KG60"/>
    <mergeCell ref="KI60:KL60"/>
    <mergeCell ref="KN60:KQ60"/>
    <mergeCell ref="KS60:KV60"/>
    <mergeCell ref="IP60:IS60"/>
    <mergeCell ref="IU60:IX60"/>
    <mergeCell ref="IZ60:JC60"/>
    <mergeCell ref="JE60:JH60"/>
    <mergeCell ref="JJ60:JM60"/>
    <mergeCell ref="JO60:JR60"/>
    <mergeCell ref="HL60:HO60"/>
    <mergeCell ref="HQ60:HT60"/>
    <mergeCell ref="HV60:HY60"/>
    <mergeCell ref="IA60:ID60"/>
    <mergeCell ref="IF60:II60"/>
    <mergeCell ref="IK60:IN60"/>
    <mergeCell ref="GH60:GK60"/>
    <mergeCell ref="GM60:GP60"/>
    <mergeCell ref="GR60:GU60"/>
    <mergeCell ref="GW60:GZ60"/>
    <mergeCell ref="HB60:HE60"/>
    <mergeCell ref="HG60:HJ60"/>
    <mergeCell ref="FD60:FG60"/>
    <mergeCell ref="FI60:FL60"/>
    <mergeCell ref="FN60:FQ60"/>
    <mergeCell ref="FS60:FV60"/>
    <mergeCell ref="FX60:GA60"/>
    <mergeCell ref="GC60:GF60"/>
    <mergeCell ref="DZ60:EC60"/>
    <mergeCell ref="EE60:EH60"/>
    <mergeCell ref="EJ60:EM60"/>
    <mergeCell ref="EO60:ER60"/>
    <mergeCell ref="ET60:EW60"/>
    <mergeCell ref="EY60:FB60"/>
    <mergeCell ref="CV60:CY60"/>
    <mergeCell ref="DA60:DD60"/>
    <mergeCell ref="DF60:DI60"/>
    <mergeCell ref="DK60:DN60"/>
    <mergeCell ref="DP60:DS60"/>
    <mergeCell ref="DU60:DX60"/>
    <mergeCell ref="BR60:BU60"/>
    <mergeCell ref="BW60:BZ60"/>
    <mergeCell ref="CB60:CE60"/>
    <mergeCell ref="CG60:CJ60"/>
    <mergeCell ref="CL60:CO60"/>
    <mergeCell ref="CQ60:CT60"/>
    <mergeCell ref="AN60:AQ60"/>
    <mergeCell ref="AS60:AV60"/>
    <mergeCell ref="AX60:BA60"/>
    <mergeCell ref="BC60:BF60"/>
    <mergeCell ref="BH60:BK60"/>
    <mergeCell ref="BM60:BP60"/>
    <mergeCell ref="OE59:OH59"/>
    <mergeCell ref="OJ59:OM59"/>
    <mergeCell ref="A60:D60"/>
    <mergeCell ref="E60:H60"/>
    <mergeCell ref="J60:M60"/>
    <mergeCell ref="O60:R60"/>
    <mergeCell ref="T60:W60"/>
    <mergeCell ref="Y60:AB60"/>
    <mergeCell ref="AD60:AG60"/>
    <mergeCell ref="AI60:AL60"/>
    <mergeCell ref="NA59:ND59"/>
    <mergeCell ref="NF59:NI59"/>
    <mergeCell ref="NK59:NN59"/>
    <mergeCell ref="NP59:NS59"/>
    <mergeCell ref="NU59:NX59"/>
    <mergeCell ref="NZ59:OC59"/>
    <mergeCell ref="LW59:LZ59"/>
    <mergeCell ref="MB59:ME59"/>
    <mergeCell ref="MG59:MJ59"/>
    <mergeCell ref="ML59:MO59"/>
    <mergeCell ref="MQ59:MT59"/>
    <mergeCell ref="MV59:MY59"/>
    <mergeCell ref="KS59:KV59"/>
    <mergeCell ref="KX59:LA59"/>
    <mergeCell ref="LC59:LF59"/>
    <mergeCell ref="LH59:LK59"/>
    <mergeCell ref="LM59:LP59"/>
    <mergeCell ref="LR59:LU59"/>
    <mergeCell ref="JO59:JR59"/>
    <mergeCell ref="JT59:JW59"/>
    <mergeCell ref="JY59:KB59"/>
    <mergeCell ref="KD59:KG59"/>
    <mergeCell ref="KI59:KL59"/>
    <mergeCell ref="KN59:KQ59"/>
    <mergeCell ref="IK59:IN59"/>
    <mergeCell ref="IP59:IS59"/>
    <mergeCell ref="IU59:IX59"/>
    <mergeCell ref="IZ59:JC59"/>
    <mergeCell ref="JE59:JH59"/>
    <mergeCell ref="JJ59:JM59"/>
    <mergeCell ref="HG59:HJ59"/>
    <mergeCell ref="HL59:HO59"/>
    <mergeCell ref="HQ59:HT59"/>
    <mergeCell ref="HV59:HY59"/>
    <mergeCell ref="IA59:ID59"/>
    <mergeCell ref="IF59:II59"/>
    <mergeCell ref="GC59:GF59"/>
    <mergeCell ref="GH59:GK59"/>
    <mergeCell ref="GM59:GP59"/>
    <mergeCell ref="GR59:GU59"/>
    <mergeCell ref="GW59:GZ59"/>
    <mergeCell ref="HB59:HE59"/>
    <mergeCell ref="EY59:FB59"/>
    <mergeCell ref="FD59:FG59"/>
    <mergeCell ref="FI59:FL59"/>
    <mergeCell ref="FN59:FQ59"/>
    <mergeCell ref="FS59:FV59"/>
    <mergeCell ref="FX59:GA59"/>
    <mergeCell ref="DU59:DX59"/>
    <mergeCell ref="DZ59:EC59"/>
    <mergeCell ref="EE59:EH59"/>
    <mergeCell ref="EJ59:EM59"/>
    <mergeCell ref="EO59:ER59"/>
    <mergeCell ref="ET59:EW59"/>
    <mergeCell ref="CQ59:CT59"/>
    <mergeCell ref="CV59:CY59"/>
    <mergeCell ref="DA59:DD59"/>
    <mergeCell ref="DF59:DI59"/>
    <mergeCell ref="DK59:DN59"/>
    <mergeCell ref="DP59:DS59"/>
    <mergeCell ref="BM59:BP59"/>
    <mergeCell ref="BR59:BU59"/>
    <mergeCell ref="BW59:BZ59"/>
    <mergeCell ref="CB59:CE59"/>
    <mergeCell ref="CG59:CJ59"/>
    <mergeCell ref="CL59:CO59"/>
    <mergeCell ref="AI59:AL59"/>
    <mergeCell ref="AN59:AQ59"/>
    <mergeCell ref="AS59:AV59"/>
    <mergeCell ref="AX59:BA59"/>
    <mergeCell ref="BC59:BF59"/>
    <mergeCell ref="BH59:BK59"/>
    <mergeCell ref="NZ58:OC58"/>
    <mergeCell ref="OE58:OH58"/>
    <mergeCell ref="OJ58:OM58"/>
    <mergeCell ref="A59:D59"/>
    <mergeCell ref="E59:H59"/>
    <mergeCell ref="J59:M59"/>
    <mergeCell ref="O59:R59"/>
    <mergeCell ref="T59:W59"/>
    <mergeCell ref="Y59:AB59"/>
    <mergeCell ref="AD59:AG59"/>
    <mergeCell ref="MV58:MY58"/>
    <mergeCell ref="NA58:ND58"/>
    <mergeCell ref="NF58:NI58"/>
    <mergeCell ref="NK58:NN58"/>
    <mergeCell ref="NP58:NS58"/>
    <mergeCell ref="NU58:NX58"/>
    <mergeCell ref="LR58:LU58"/>
    <mergeCell ref="LW58:LZ58"/>
    <mergeCell ref="MB58:ME58"/>
    <mergeCell ref="MG58:MJ58"/>
    <mergeCell ref="ML58:MO58"/>
    <mergeCell ref="MQ58:MT58"/>
    <mergeCell ref="KN58:KQ58"/>
    <mergeCell ref="KS58:KV58"/>
    <mergeCell ref="KX58:LA58"/>
    <mergeCell ref="LC58:LF58"/>
    <mergeCell ref="LH58:LK58"/>
    <mergeCell ref="LM58:LP58"/>
    <mergeCell ref="JJ58:JM58"/>
    <mergeCell ref="JO58:JR58"/>
    <mergeCell ref="JT58:JW58"/>
    <mergeCell ref="JY58:KB58"/>
    <mergeCell ref="KD58:KG58"/>
    <mergeCell ref="KI58:KL58"/>
    <mergeCell ref="IF58:II58"/>
    <mergeCell ref="IK58:IN58"/>
    <mergeCell ref="IP58:IS58"/>
    <mergeCell ref="IU58:IX58"/>
    <mergeCell ref="IZ58:JC58"/>
    <mergeCell ref="JE58:JH58"/>
    <mergeCell ref="HB58:HE58"/>
    <mergeCell ref="HG58:HJ58"/>
    <mergeCell ref="HL58:HO58"/>
    <mergeCell ref="HQ58:HT58"/>
    <mergeCell ref="HV58:HY58"/>
    <mergeCell ref="IA58:ID58"/>
    <mergeCell ref="FX58:GA58"/>
    <mergeCell ref="GC58:GF58"/>
    <mergeCell ref="GH58:GK58"/>
    <mergeCell ref="GM58:GP58"/>
    <mergeCell ref="GR58:GU58"/>
    <mergeCell ref="GW58:GZ58"/>
    <mergeCell ref="ET58:EW58"/>
    <mergeCell ref="EY58:FB58"/>
    <mergeCell ref="FD58:FG58"/>
    <mergeCell ref="FI58:FL58"/>
    <mergeCell ref="FN58:FQ58"/>
    <mergeCell ref="FS58:FV58"/>
    <mergeCell ref="DP58:DS58"/>
    <mergeCell ref="DU58:DX58"/>
    <mergeCell ref="DZ58:EC58"/>
    <mergeCell ref="EE58:EH58"/>
    <mergeCell ref="EJ58:EM58"/>
    <mergeCell ref="EO58:ER58"/>
    <mergeCell ref="CL58:CO58"/>
    <mergeCell ref="CQ58:CT58"/>
    <mergeCell ref="CV58:CY58"/>
    <mergeCell ref="DA58:DD58"/>
    <mergeCell ref="DF58:DI58"/>
    <mergeCell ref="DK58:DN58"/>
    <mergeCell ref="BH58:BK58"/>
    <mergeCell ref="BM58:BP58"/>
    <mergeCell ref="BR58:BU58"/>
    <mergeCell ref="BW58:BZ58"/>
    <mergeCell ref="CB58:CE58"/>
    <mergeCell ref="CG58:CJ58"/>
    <mergeCell ref="AD58:AG58"/>
    <mergeCell ref="AI58:AL58"/>
    <mergeCell ref="AN58:AQ58"/>
    <mergeCell ref="AS58:AV58"/>
    <mergeCell ref="AX58:BA58"/>
    <mergeCell ref="BC58:BF58"/>
    <mergeCell ref="A58:D58"/>
    <mergeCell ref="E58:H58"/>
    <mergeCell ref="J58:M58"/>
    <mergeCell ref="O58:R58"/>
    <mergeCell ref="T58:W58"/>
    <mergeCell ref="Y58:AB58"/>
    <mergeCell ref="NK57:NM57"/>
    <mergeCell ref="NP57:NR57"/>
    <mergeCell ref="NU57:NW57"/>
    <mergeCell ref="NZ57:OB57"/>
    <mergeCell ref="OE57:OG57"/>
    <mergeCell ref="IU57:IW57"/>
    <mergeCell ref="IZ57:JB57"/>
    <mergeCell ref="JE57:JG57"/>
    <mergeCell ref="JJ57:JL57"/>
    <mergeCell ref="JO57:JQ57"/>
    <mergeCell ref="JT57:JV57"/>
    <mergeCell ref="HQ57:HS57"/>
    <mergeCell ref="HV57:HX57"/>
    <mergeCell ref="IA57:IC57"/>
    <mergeCell ref="IF57:IH57"/>
    <mergeCell ref="IK57:IM57"/>
    <mergeCell ref="IP57:IR57"/>
    <mergeCell ref="GM57:GO57"/>
    <mergeCell ref="GR57:GT57"/>
    <mergeCell ref="GW57:GY57"/>
    <mergeCell ref="OJ57:OL57"/>
    <mergeCell ref="MG57:MI57"/>
    <mergeCell ref="ML57:MN57"/>
    <mergeCell ref="MQ57:MS57"/>
    <mergeCell ref="MV57:MX57"/>
    <mergeCell ref="NA57:NC57"/>
    <mergeCell ref="NF57:NH57"/>
    <mergeCell ref="LC57:LE57"/>
    <mergeCell ref="LH57:LJ57"/>
    <mergeCell ref="LM57:LO57"/>
    <mergeCell ref="LR57:LT57"/>
    <mergeCell ref="LW57:LY57"/>
    <mergeCell ref="MB57:MD57"/>
    <mergeCell ref="JY57:KA57"/>
    <mergeCell ref="KD57:KF57"/>
    <mergeCell ref="KI57:KK57"/>
    <mergeCell ref="KN57:KP57"/>
    <mergeCell ref="KS57:KU57"/>
    <mergeCell ref="KX57:KZ57"/>
    <mergeCell ref="HB57:HD57"/>
    <mergeCell ref="HG57:HI57"/>
    <mergeCell ref="HL57:HN57"/>
    <mergeCell ref="FI57:FK57"/>
    <mergeCell ref="FN57:FP57"/>
    <mergeCell ref="FS57:FU57"/>
    <mergeCell ref="FX57:FZ57"/>
    <mergeCell ref="GC57:GE57"/>
    <mergeCell ref="GH57:GJ57"/>
    <mergeCell ref="EE57:EG57"/>
    <mergeCell ref="EJ57:EL57"/>
    <mergeCell ref="EO57:EQ57"/>
    <mergeCell ref="ET57:EV57"/>
    <mergeCell ref="EY57:FA57"/>
    <mergeCell ref="FD57:FF57"/>
    <mergeCell ref="DA57:DC57"/>
    <mergeCell ref="DF57:DH57"/>
    <mergeCell ref="DK57:DM57"/>
    <mergeCell ref="DP57:DR57"/>
    <mergeCell ref="DU57:DW57"/>
    <mergeCell ref="DZ57:EB57"/>
    <mergeCell ref="BW57:BY57"/>
    <mergeCell ref="CB57:CD57"/>
    <mergeCell ref="CG57:CI57"/>
    <mergeCell ref="CL57:CN57"/>
    <mergeCell ref="CQ57:CS57"/>
    <mergeCell ref="CV57:CX57"/>
    <mergeCell ref="AS57:AU57"/>
    <mergeCell ref="AX57:AZ57"/>
    <mergeCell ref="BC57:BE57"/>
    <mergeCell ref="BH57:BJ57"/>
    <mergeCell ref="BM57:BO57"/>
    <mergeCell ref="BR57:BT57"/>
    <mergeCell ref="OJ56:OL56"/>
    <mergeCell ref="A57:D57"/>
    <mergeCell ref="E57:G57"/>
    <mergeCell ref="J57:L57"/>
    <mergeCell ref="O57:Q57"/>
    <mergeCell ref="T57:V57"/>
    <mergeCell ref="Y57:AA57"/>
    <mergeCell ref="AD57:AF57"/>
    <mergeCell ref="AI57:AK57"/>
    <mergeCell ref="AN57:AP57"/>
    <mergeCell ref="NF56:NH56"/>
    <mergeCell ref="NK56:NM56"/>
    <mergeCell ref="NP56:NR56"/>
    <mergeCell ref="NU56:NW56"/>
    <mergeCell ref="NZ56:OB56"/>
    <mergeCell ref="OE56:OG56"/>
    <mergeCell ref="MB56:MD56"/>
    <mergeCell ref="MG56:MI56"/>
    <mergeCell ref="ML56:MN56"/>
    <mergeCell ref="MQ56:MS56"/>
    <mergeCell ref="MV56:MX56"/>
    <mergeCell ref="NA56:NC56"/>
    <mergeCell ref="KX56:KZ56"/>
    <mergeCell ref="LC56:LE56"/>
    <mergeCell ref="LH56:LJ56"/>
    <mergeCell ref="LM56:LO56"/>
    <mergeCell ref="LR56:LT56"/>
    <mergeCell ref="LW56:LY56"/>
    <mergeCell ref="JT56:JV56"/>
    <mergeCell ref="JY56:KA56"/>
    <mergeCell ref="KD56:KF56"/>
    <mergeCell ref="KI56:KK56"/>
    <mergeCell ref="KN56:KP56"/>
    <mergeCell ref="KS56:KU56"/>
    <mergeCell ref="IP56:IR56"/>
    <mergeCell ref="IU56:IW56"/>
    <mergeCell ref="IZ56:JB56"/>
    <mergeCell ref="JE56:JG56"/>
    <mergeCell ref="JJ56:JL56"/>
    <mergeCell ref="JO56:JQ56"/>
    <mergeCell ref="HL56:HN56"/>
    <mergeCell ref="HQ56:HS56"/>
    <mergeCell ref="HV56:HX56"/>
    <mergeCell ref="IA56:IC56"/>
    <mergeCell ref="IF56:IH56"/>
    <mergeCell ref="IK56:IM56"/>
    <mergeCell ref="GH56:GJ56"/>
    <mergeCell ref="GM56:GO56"/>
    <mergeCell ref="GR56:GT56"/>
    <mergeCell ref="GW56:GY56"/>
    <mergeCell ref="HB56:HD56"/>
    <mergeCell ref="HG56:HI56"/>
    <mergeCell ref="FD56:FF56"/>
    <mergeCell ref="FI56:FK56"/>
    <mergeCell ref="FN56:FP56"/>
    <mergeCell ref="FS56:FU56"/>
    <mergeCell ref="FX56:FZ56"/>
    <mergeCell ref="GC56:GE56"/>
    <mergeCell ref="DZ56:EB56"/>
    <mergeCell ref="EE56:EG56"/>
    <mergeCell ref="EJ56:EL56"/>
    <mergeCell ref="EO56:EQ56"/>
    <mergeCell ref="ET56:EV56"/>
    <mergeCell ref="EY56:FA56"/>
    <mergeCell ref="CV56:CX56"/>
    <mergeCell ref="DA56:DC56"/>
    <mergeCell ref="DF56:DH56"/>
    <mergeCell ref="DK56:DM56"/>
    <mergeCell ref="DP56:DR56"/>
    <mergeCell ref="DU56:DW56"/>
    <mergeCell ref="BR56:BT56"/>
    <mergeCell ref="BW56:BY56"/>
    <mergeCell ref="CB56:CD56"/>
    <mergeCell ref="CG56:CI56"/>
    <mergeCell ref="CL56:CN56"/>
    <mergeCell ref="CQ56:CS56"/>
    <mergeCell ref="AN56:AP56"/>
    <mergeCell ref="AS56:AU56"/>
    <mergeCell ref="AX56:AZ56"/>
    <mergeCell ref="BC56:BE56"/>
    <mergeCell ref="BH56:BJ56"/>
    <mergeCell ref="BM56:BO56"/>
    <mergeCell ref="OE54:OG54"/>
    <mergeCell ref="OJ54:OL54"/>
    <mergeCell ref="A56:D56"/>
    <mergeCell ref="E56:G56"/>
    <mergeCell ref="J56:L56"/>
    <mergeCell ref="O56:Q56"/>
    <mergeCell ref="T56:V56"/>
    <mergeCell ref="Y56:AA56"/>
    <mergeCell ref="AD56:AF56"/>
    <mergeCell ref="AI56:AK56"/>
    <mergeCell ref="NA54:NC54"/>
    <mergeCell ref="NF54:NH54"/>
    <mergeCell ref="NK54:NM54"/>
    <mergeCell ref="NP54:NR54"/>
    <mergeCell ref="NU54:NW54"/>
    <mergeCell ref="NZ54:OB54"/>
    <mergeCell ref="LW54:LY54"/>
    <mergeCell ref="MB54:MD54"/>
    <mergeCell ref="MG54:MI54"/>
    <mergeCell ref="ML54:MN54"/>
    <mergeCell ref="MQ54:MS54"/>
    <mergeCell ref="MV54:MX54"/>
    <mergeCell ref="KS54:KU54"/>
    <mergeCell ref="KX54:KZ54"/>
    <mergeCell ref="LC54:LE54"/>
    <mergeCell ref="LH54:LJ54"/>
    <mergeCell ref="LM54:LO54"/>
    <mergeCell ref="LR54:LT54"/>
    <mergeCell ref="JO54:JQ54"/>
    <mergeCell ref="JT54:JV54"/>
    <mergeCell ref="JY54:KA54"/>
    <mergeCell ref="KD54:KF54"/>
    <mergeCell ref="KI54:KK54"/>
    <mergeCell ref="KN54:KP54"/>
    <mergeCell ref="IK54:IM54"/>
    <mergeCell ref="IP54:IR54"/>
    <mergeCell ref="IU54:IW54"/>
    <mergeCell ref="IZ54:JB54"/>
    <mergeCell ref="JE54:JG54"/>
    <mergeCell ref="JJ54:JL54"/>
    <mergeCell ref="HG54:HI54"/>
    <mergeCell ref="HL54:HN54"/>
    <mergeCell ref="HQ54:HS54"/>
    <mergeCell ref="HV54:HX54"/>
    <mergeCell ref="IA54:IC54"/>
    <mergeCell ref="IF54:IH54"/>
    <mergeCell ref="GC54:GE54"/>
    <mergeCell ref="GH54:GJ54"/>
    <mergeCell ref="GM54:GO54"/>
    <mergeCell ref="GR54:GT54"/>
    <mergeCell ref="GW54:GY54"/>
    <mergeCell ref="HB54:HD54"/>
    <mergeCell ref="EY54:FA54"/>
    <mergeCell ref="FD54:FF54"/>
    <mergeCell ref="FI54:FK54"/>
    <mergeCell ref="FN54:FP54"/>
    <mergeCell ref="FS54:FU54"/>
    <mergeCell ref="FX54:FZ54"/>
    <mergeCell ref="DU54:DW54"/>
    <mergeCell ref="DZ54:EB54"/>
    <mergeCell ref="EE54:EG54"/>
    <mergeCell ref="EJ54:EL54"/>
    <mergeCell ref="EO54:EQ54"/>
    <mergeCell ref="ET54:EV54"/>
    <mergeCell ref="CQ54:CS54"/>
    <mergeCell ref="CV54:CX54"/>
    <mergeCell ref="DA54:DC54"/>
    <mergeCell ref="DF54:DH54"/>
    <mergeCell ref="DK54:DM54"/>
    <mergeCell ref="DP54:DR54"/>
    <mergeCell ref="BM54:BO54"/>
    <mergeCell ref="BR54:BT54"/>
    <mergeCell ref="BW54:BY54"/>
    <mergeCell ref="CB54:CD54"/>
    <mergeCell ref="CG54:CI54"/>
    <mergeCell ref="CL54:CN54"/>
    <mergeCell ref="AI54:AK54"/>
    <mergeCell ref="AN54:AP54"/>
    <mergeCell ref="AS54:AU54"/>
    <mergeCell ref="AX54:AZ54"/>
    <mergeCell ref="BC54:BE54"/>
    <mergeCell ref="BH54:BJ54"/>
    <mergeCell ref="NZ53:OB53"/>
    <mergeCell ref="OE53:OG53"/>
    <mergeCell ref="OJ53:OL53"/>
    <mergeCell ref="A54:D54"/>
    <mergeCell ref="E54:G54"/>
    <mergeCell ref="J54:L54"/>
    <mergeCell ref="O54:Q54"/>
    <mergeCell ref="T54:V54"/>
    <mergeCell ref="Y54:AA54"/>
    <mergeCell ref="AD54:AF54"/>
    <mergeCell ref="MV53:MX53"/>
    <mergeCell ref="NA53:NC53"/>
    <mergeCell ref="NF53:NH53"/>
    <mergeCell ref="NK53:NM53"/>
    <mergeCell ref="NP53:NR53"/>
    <mergeCell ref="NU53:NW53"/>
    <mergeCell ref="LR53:LT53"/>
    <mergeCell ref="LW53:LY53"/>
    <mergeCell ref="MB53:MD53"/>
    <mergeCell ref="MG53:MI53"/>
    <mergeCell ref="ML53:MN53"/>
    <mergeCell ref="MQ53:MS53"/>
    <mergeCell ref="KN53:KP53"/>
    <mergeCell ref="KS53:KU53"/>
    <mergeCell ref="KX53:KZ53"/>
    <mergeCell ref="LC53:LE53"/>
    <mergeCell ref="LH53:LJ53"/>
    <mergeCell ref="LM53:LO53"/>
    <mergeCell ref="JJ53:JL53"/>
    <mergeCell ref="JO53:JQ53"/>
    <mergeCell ref="JT53:JV53"/>
    <mergeCell ref="JY53:KA53"/>
    <mergeCell ref="KD53:KF53"/>
    <mergeCell ref="KI53:KK53"/>
    <mergeCell ref="IF53:IH53"/>
    <mergeCell ref="IK53:IM53"/>
    <mergeCell ref="IP53:IR53"/>
    <mergeCell ref="IU53:IW53"/>
    <mergeCell ref="IZ53:JB53"/>
    <mergeCell ref="JE53:JG53"/>
    <mergeCell ref="HB53:HD53"/>
    <mergeCell ref="HG53:HI53"/>
    <mergeCell ref="HL53:HN53"/>
    <mergeCell ref="HQ53:HS53"/>
    <mergeCell ref="HV53:HX53"/>
    <mergeCell ref="IA53:IC53"/>
    <mergeCell ref="FX53:FZ53"/>
    <mergeCell ref="GC53:GE53"/>
    <mergeCell ref="GH53:GJ53"/>
    <mergeCell ref="GM53:GO53"/>
    <mergeCell ref="GR53:GT53"/>
    <mergeCell ref="GW53:GY53"/>
    <mergeCell ref="ET53:EV53"/>
    <mergeCell ref="EY53:FA53"/>
    <mergeCell ref="FD53:FF53"/>
    <mergeCell ref="FI53:FK53"/>
    <mergeCell ref="FN53:FP53"/>
    <mergeCell ref="FS53:FU53"/>
    <mergeCell ref="DP53:DR53"/>
    <mergeCell ref="DU53:DW53"/>
    <mergeCell ref="DZ53:EB53"/>
    <mergeCell ref="EE53:EG53"/>
    <mergeCell ref="EJ53:EL53"/>
    <mergeCell ref="EO53:EQ53"/>
    <mergeCell ref="CL53:CN53"/>
    <mergeCell ref="CQ53:CS53"/>
    <mergeCell ref="CV53:CX53"/>
    <mergeCell ref="DA53:DC53"/>
    <mergeCell ref="DF53:DH53"/>
    <mergeCell ref="DK53:DM53"/>
    <mergeCell ref="BH53:BJ53"/>
    <mergeCell ref="BM53:BO53"/>
    <mergeCell ref="BR53:BT53"/>
    <mergeCell ref="BW53:BY53"/>
    <mergeCell ref="CB53:CD53"/>
    <mergeCell ref="CG53:CI53"/>
    <mergeCell ref="AD53:AF53"/>
    <mergeCell ref="AI53:AK53"/>
    <mergeCell ref="AN53:AP53"/>
    <mergeCell ref="AS53:AU53"/>
    <mergeCell ref="AX53:AZ53"/>
    <mergeCell ref="BC53:BE53"/>
    <mergeCell ref="A53:D53"/>
    <mergeCell ref="E53:G53"/>
    <mergeCell ref="J53:L53"/>
    <mergeCell ref="O53:Q53"/>
    <mergeCell ref="T53:V53"/>
    <mergeCell ref="Y53:AA53"/>
    <mergeCell ref="NK51:NM51"/>
    <mergeCell ref="NP51:NR51"/>
    <mergeCell ref="NU51:NW51"/>
    <mergeCell ref="NZ51:OB51"/>
    <mergeCell ref="OE51:OG51"/>
    <mergeCell ref="OJ51:OL51"/>
    <mergeCell ref="MG51:MI51"/>
    <mergeCell ref="ML51:MN51"/>
    <mergeCell ref="MQ51:MS51"/>
    <mergeCell ref="MV51:MX51"/>
    <mergeCell ref="NA51:NC51"/>
    <mergeCell ref="NF51:NH51"/>
    <mergeCell ref="LC51:LE51"/>
    <mergeCell ref="LH51:LJ51"/>
    <mergeCell ref="LM51:LO51"/>
    <mergeCell ref="LR51:LT51"/>
    <mergeCell ref="LW51:LY51"/>
    <mergeCell ref="MB51:MD51"/>
    <mergeCell ref="DZ51:EB51"/>
    <mergeCell ref="JY51:KA51"/>
    <mergeCell ref="KD51:KF51"/>
    <mergeCell ref="KI51:KK51"/>
    <mergeCell ref="KN51:KP51"/>
    <mergeCell ref="KS51:KU51"/>
    <mergeCell ref="KX51:KZ51"/>
    <mergeCell ref="IU51:IW51"/>
    <mergeCell ref="IZ51:JB51"/>
    <mergeCell ref="JE51:JG51"/>
    <mergeCell ref="JJ51:JL51"/>
    <mergeCell ref="JO51:JQ51"/>
    <mergeCell ref="JT51:JV51"/>
    <mergeCell ref="HQ51:HS51"/>
    <mergeCell ref="HV51:HX51"/>
    <mergeCell ref="IA51:IC51"/>
    <mergeCell ref="IF51:IH51"/>
    <mergeCell ref="IK51:IM51"/>
    <mergeCell ref="IP51:IR51"/>
    <mergeCell ref="GM51:GO51"/>
    <mergeCell ref="GR51:GT51"/>
    <mergeCell ref="GW51:GY51"/>
    <mergeCell ref="HB51:HD51"/>
    <mergeCell ref="HG51:HI51"/>
    <mergeCell ref="HL51:HN51"/>
    <mergeCell ref="FI51:FK51"/>
    <mergeCell ref="FN51:FP51"/>
    <mergeCell ref="FS51:FU51"/>
    <mergeCell ref="FX51:FZ51"/>
    <mergeCell ref="GC51:GE51"/>
    <mergeCell ref="GH51:GJ51"/>
    <mergeCell ref="EE51:EG51"/>
    <mergeCell ref="EJ51:EL51"/>
    <mergeCell ref="EO51:EQ51"/>
    <mergeCell ref="ET51:EV51"/>
    <mergeCell ref="EY51:FA51"/>
    <mergeCell ref="FD51:FF51"/>
    <mergeCell ref="OK6:ON6"/>
    <mergeCell ref="A8:A12"/>
    <mergeCell ref="A13:A17"/>
    <mergeCell ref="A20:A21"/>
    <mergeCell ref="A23:A29"/>
    <mergeCell ref="A30:A40"/>
    <mergeCell ref="NG6:NJ6"/>
    <mergeCell ref="NL6:NO6"/>
    <mergeCell ref="NQ6:NT6"/>
    <mergeCell ref="NV6:NY6"/>
    <mergeCell ref="OA6:OD6"/>
    <mergeCell ref="OF6:OI6"/>
    <mergeCell ref="MC6:MF6"/>
    <mergeCell ref="MH6:MK6"/>
    <mergeCell ref="MM6:MP6"/>
    <mergeCell ref="MR6:MU6"/>
    <mergeCell ref="MW6:MZ6"/>
    <mergeCell ref="NB6:NE6"/>
    <mergeCell ref="KY6:LB6"/>
    <mergeCell ref="LD6:LG6"/>
    <mergeCell ref="GN6:GQ6"/>
    <mergeCell ref="GS6:GV6"/>
    <mergeCell ref="GX6:HA6"/>
    <mergeCell ref="HC6:HF6"/>
    <mergeCell ref="HH6:HK6"/>
    <mergeCell ref="O51:Q51"/>
    <mergeCell ref="T51:V51"/>
    <mergeCell ref="Y51:AA51"/>
    <mergeCell ref="AD51:AF51"/>
    <mergeCell ref="AI51:AK51"/>
    <mergeCell ref="AN51:AP51"/>
    <mergeCell ref="A41:A44"/>
    <mergeCell ref="A50:D50"/>
    <mergeCell ref="A51:D51"/>
    <mergeCell ref="E51:G51"/>
    <mergeCell ref="J51:L51"/>
    <mergeCell ref="J50:N50"/>
    <mergeCell ref="DA51:DC51"/>
    <mergeCell ref="DF51:DH51"/>
    <mergeCell ref="DK51:DM51"/>
    <mergeCell ref="DP51:DR51"/>
    <mergeCell ref="DU51:DW51"/>
    <mergeCell ref="BW51:BY51"/>
    <mergeCell ref="CB51:CD51"/>
    <mergeCell ref="CG51:CI51"/>
    <mergeCell ref="CL51:CN51"/>
    <mergeCell ref="CQ51:CS51"/>
    <mergeCell ref="CV51:CX51"/>
    <mergeCell ref="AS51:AU51"/>
    <mergeCell ref="AX51:AZ51"/>
    <mergeCell ref="BC51:BE51"/>
    <mergeCell ref="BH51:BJ51"/>
    <mergeCell ref="BM51:BO51"/>
    <mergeCell ref="BR51:BT51"/>
    <mergeCell ref="AS50:AW50"/>
    <mergeCell ref="AX50:BB50"/>
    <mergeCell ref="BC50:BG50"/>
    <mergeCell ref="MH5:MK5"/>
    <mergeCell ref="FE6:FH6"/>
    <mergeCell ref="FJ6:FM6"/>
    <mergeCell ref="FO6:FR6"/>
    <mergeCell ref="FT6:FW6"/>
    <mergeCell ref="FY6:GB6"/>
    <mergeCell ref="GD6:GG6"/>
    <mergeCell ref="EA6:ED6"/>
    <mergeCell ref="EF6:EI6"/>
    <mergeCell ref="EK6:EN6"/>
    <mergeCell ref="EP6:ES6"/>
    <mergeCell ref="EU6:EX6"/>
    <mergeCell ref="EZ6:FC6"/>
    <mergeCell ref="CW6:CZ6"/>
    <mergeCell ref="DB6:DE6"/>
    <mergeCell ref="DG6:DJ6"/>
    <mergeCell ref="DL6:DO6"/>
    <mergeCell ref="DQ6:DT6"/>
    <mergeCell ref="DV6:DY6"/>
    <mergeCell ref="IQ6:IT6"/>
    <mergeCell ref="IV6:IY6"/>
    <mergeCell ref="JA6:JD6"/>
    <mergeCell ref="JF6:JI6"/>
    <mergeCell ref="JK6:JN6"/>
    <mergeCell ref="JP6:JS6"/>
    <mergeCell ref="HM6:HP6"/>
    <mergeCell ref="HR6:HU6"/>
    <mergeCell ref="HW6:HZ6"/>
    <mergeCell ref="IB6:IE6"/>
    <mergeCell ref="IG6:IJ6"/>
    <mergeCell ref="IL6:IO6"/>
    <mergeCell ref="GI6:GL6"/>
    <mergeCell ref="JF5:JI5"/>
    <mergeCell ref="BS6:BV6"/>
    <mergeCell ref="BX6:CA6"/>
    <mergeCell ref="CC6:CF6"/>
    <mergeCell ref="CH6:CK6"/>
    <mergeCell ref="CM6:CP6"/>
    <mergeCell ref="CR6:CU6"/>
    <mergeCell ref="AO6:AR6"/>
    <mergeCell ref="AT6:AW6"/>
    <mergeCell ref="AY6:BB6"/>
    <mergeCell ref="BD6:BG6"/>
    <mergeCell ref="BI6:BL6"/>
    <mergeCell ref="BN6:BQ6"/>
    <mergeCell ref="OA5:OD5"/>
    <mergeCell ref="OF5:OI5"/>
    <mergeCell ref="OK5:ON5"/>
    <mergeCell ref="F6:I6"/>
    <mergeCell ref="K6:N6"/>
    <mergeCell ref="P6:S6"/>
    <mergeCell ref="U6:X6"/>
    <mergeCell ref="Z6:AC6"/>
    <mergeCell ref="AE6:AH6"/>
    <mergeCell ref="AJ6:AM6"/>
    <mergeCell ref="MW5:MZ5"/>
    <mergeCell ref="NB5:NE5"/>
    <mergeCell ref="NG5:NJ5"/>
    <mergeCell ref="NL5:NO5"/>
    <mergeCell ref="NQ5:NT5"/>
    <mergeCell ref="NV5:NY5"/>
    <mergeCell ref="LS5:LV5"/>
    <mergeCell ref="LX5:MA5"/>
    <mergeCell ref="MC5:MF5"/>
    <mergeCell ref="IB5:IE5"/>
    <mergeCell ref="FY5:GB5"/>
    <mergeCell ref="GD5:GG5"/>
    <mergeCell ref="GI5:GL5"/>
    <mergeCell ref="GN5:GQ5"/>
    <mergeCell ref="GS5:GV5"/>
    <mergeCell ref="GX5:HA5"/>
    <mergeCell ref="EU5:EX5"/>
    <mergeCell ref="EZ5:FC5"/>
    <mergeCell ref="FE5:FH5"/>
    <mergeCell ref="FJ5:FM5"/>
    <mergeCell ref="FO5:FR5"/>
    <mergeCell ref="FT5:FW5"/>
    <mergeCell ref="MM5:MP5"/>
    <mergeCell ref="MR5:MU5"/>
    <mergeCell ref="KO5:KR5"/>
    <mergeCell ref="KT5:KW5"/>
    <mergeCell ref="KY5:LB5"/>
    <mergeCell ref="LD5:LG5"/>
    <mergeCell ref="LI5:LL5"/>
    <mergeCell ref="LN5:LQ5"/>
    <mergeCell ref="JK5:JN5"/>
    <mergeCell ref="JP5:JS5"/>
    <mergeCell ref="JU5:JX5"/>
    <mergeCell ref="JZ5:KC5"/>
    <mergeCell ref="KE5:KH5"/>
    <mergeCell ref="KJ5:KM5"/>
    <mergeCell ref="IG5:IJ5"/>
    <mergeCell ref="IL5:IO5"/>
    <mergeCell ref="IQ5:IT5"/>
    <mergeCell ref="IV5:IY5"/>
    <mergeCell ref="JA5:JD5"/>
    <mergeCell ref="CM5:CP5"/>
    <mergeCell ref="CR5:CU5"/>
    <mergeCell ref="CW5:CZ5"/>
    <mergeCell ref="DB5:DE5"/>
    <mergeCell ref="DG5:DJ5"/>
    <mergeCell ref="DL5:DO5"/>
    <mergeCell ref="BI5:BL5"/>
    <mergeCell ref="BN5:BQ5"/>
    <mergeCell ref="BS5:BV5"/>
    <mergeCell ref="BX5:CA5"/>
    <mergeCell ref="CC5:CF5"/>
    <mergeCell ref="CH5:CK5"/>
    <mergeCell ref="HC5:HF5"/>
    <mergeCell ref="HH5:HK5"/>
    <mergeCell ref="HM5:HP5"/>
    <mergeCell ref="HR5:HU5"/>
    <mergeCell ref="HW5:HZ5"/>
    <mergeCell ref="NP4:NS4"/>
    <mergeCell ref="NU4:NX4"/>
    <mergeCell ref="NZ4:OC4"/>
    <mergeCell ref="OE4:OH4"/>
    <mergeCell ref="OJ4:OM4"/>
    <mergeCell ref="F5:I5"/>
    <mergeCell ref="K5:N5"/>
    <mergeCell ref="P5:S5"/>
    <mergeCell ref="U5:X5"/>
    <mergeCell ref="Z5:AC5"/>
    <mergeCell ref="ML4:MO4"/>
    <mergeCell ref="MQ4:MT4"/>
    <mergeCell ref="MV4:MY4"/>
    <mergeCell ref="NA4:ND4"/>
    <mergeCell ref="NF4:NI4"/>
    <mergeCell ref="NK4:NN4"/>
    <mergeCell ref="LH4:LK4"/>
    <mergeCell ref="LM4:LP4"/>
    <mergeCell ref="LR4:LU4"/>
    <mergeCell ref="LW4:LZ4"/>
    <mergeCell ref="MB4:ME4"/>
    <mergeCell ref="MG4:MJ4"/>
    <mergeCell ref="KD4:KG4"/>
    <mergeCell ref="KI4:KL4"/>
    <mergeCell ref="KN4:KQ4"/>
    <mergeCell ref="KS4:KV4"/>
    <mergeCell ref="DQ5:DT5"/>
    <mergeCell ref="DV5:DY5"/>
    <mergeCell ref="EA5:ED5"/>
    <mergeCell ref="EF5:EI5"/>
    <mergeCell ref="EK5:EN5"/>
    <mergeCell ref="EP5:ES5"/>
    <mergeCell ref="KX4:LA4"/>
    <mergeCell ref="LC4:LF4"/>
    <mergeCell ref="IZ4:JC4"/>
    <mergeCell ref="JE4:JH4"/>
    <mergeCell ref="JJ4:JM4"/>
    <mergeCell ref="JO4:JR4"/>
    <mergeCell ref="JT4:JW4"/>
    <mergeCell ref="JY4:KB4"/>
    <mergeCell ref="HV4:HY4"/>
    <mergeCell ref="IA4:ID4"/>
    <mergeCell ref="IF4:II4"/>
    <mergeCell ref="IK4:IN4"/>
    <mergeCell ref="IP4:IS4"/>
    <mergeCell ref="IU4:IX4"/>
    <mergeCell ref="GR4:GU4"/>
    <mergeCell ref="GW4:GZ4"/>
    <mergeCell ref="HB4:HE4"/>
    <mergeCell ref="HG4:HJ4"/>
    <mergeCell ref="HL4:HO4"/>
    <mergeCell ref="HQ4:HT4"/>
    <mergeCell ref="FN4:FQ4"/>
    <mergeCell ref="FS4:FV4"/>
    <mergeCell ref="FX4:GA4"/>
    <mergeCell ref="GC4:GF4"/>
    <mergeCell ref="GH4:GK4"/>
    <mergeCell ref="GM4:GP4"/>
    <mergeCell ref="EJ4:EM4"/>
    <mergeCell ref="EO4:ER4"/>
    <mergeCell ref="ET4:EW4"/>
    <mergeCell ref="EY4:FB4"/>
    <mergeCell ref="FD4:FG4"/>
    <mergeCell ref="FI4:FL4"/>
    <mergeCell ref="DF4:DI4"/>
    <mergeCell ref="DK4:DN4"/>
    <mergeCell ref="DP4:DS4"/>
    <mergeCell ref="DU4:DX4"/>
    <mergeCell ref="DZ4:EC4"/>
    <mergeCell ref="EE4:EH4"/>
    <mergeCell ref="CB4:CE4"/>
    <mergeCell ref="CG4:CJ4"/>
    <mergeCell ref="CL4:CO4"/>
    <mergeCell ref="CQ4:CT4"/>
    <mergeCell ref="CV4:CY4"/>
    <mergeCell ref="DA4:DD4"/>
    <mergeCell ref="AX4:BA4"/>
    <mergeCell ref="BC4:BF4"/>
    <mergeCell ref="BH4:BK4"/>
    <mergeCell ref="BM4:BP4"/>
    <mergeCell ref="BR4:BU4"/>
    <mergeCell ref="BW4:BZ4"/>
    <mergeCell ref="OJ3:ON3"/>
    <mergeCell ref="E4:H4"/>
    <mergeCell ref="J4:M4"/>
    <mergeCell ref="O4:R4"/>
    <mergeCell ref="T4:W4"/>
    <mergeCell ref="Y4:AB4"/>
    <mergeCell ref="AD4:AG4"/>
    <mergeCell ref="AI4:AL4"/>
    <mergeCell ref="AN4:AQ4"/>
    <mergeCell ref="AS4:AV4"/>
    <mergeCell ref="NF3:NJ3"/>
    <mergeCell ref="NK3:NO3"/>
    <mergeCell ref="NP3:NT3"/>
    <mergeCell ref="NU3:NY3"/>
    <mergeCell ref="NZ3:OD3"/>
    <mergeCell ref="OE3:OI3"/>
    <mergeCell ref="MB3:MF3"/>
    <mergeCell ref="MG3:MK3"/>
    <mergeCell ref="ML3:MP3"/>
    <mergeCell ref="MQ3:MU3"/>
    <mergeCell ref="MV3:MZ3"/>
    <mergeCell ref="NA3:NE3"/>
    <mergeCell ref="KX3:LB3"/>
    <mergeCell ref="LC3:LG3"/>
    <mergeCell ref="LH3:LL3"/>
    <mergeCell ref="LM3:LQ3"/>
    <mergeCell ref="LR3:LV3"/>
    <mergeCell ref="LW3:MA3"/>
    <mergeCell ref="JT3:JX3"/>
    <mergeCell ref="JY3:KC3"/>
    <mergeCell ref="KD3:KH3"/>
    <mergeCell ref="KI3:KM3"/>
    <mergeCell ref="KN3:KR3"/>
    <mergeCell ref="KS3:KW3"/>
    <mergeCell ref="IP3:IT3"/>
    <mergeCell ref="IU3:IY3"/>
    <mergeCell ref="IZ3:JD3"/>
    <mergeCell ref="JE3:JI3"/>
    <mergeCell ref="JJ3:JN3"/>
    <mergeCell ref="JO3:JS3"/>
    <mergeCell ref="HL3:HP3"/>
    <mergeCell ref="HQ3:HU3"/>
    <mergeCell ref="HV3:HZ3"/>
    <mergeCell ref="IA3:IE3"/>
    <mergeCell ref="IF3:IJ3"/>
    <mergeCell ref="IK3:IO3"/>
    <mergeCell ref="GH3:GL3"/>
    <mergeCell ref="GM3:GQ3"/>
    <mergeCell ref="GR3:GV3"/>
    <mergeCell ref="GW3:HA3"/>
    <mergeCell ref="HB3:HF3"/>
    <mergeCell ref="HG3:HK3"/>
    <mergeCell ref="FD3:FH3"/>
    <mergeCell ref="FI3:FM3"/>
    <mergeCell ref="FN3:FR3"/>
    <mergeCell ref="FS3:FW3"/>
    <mergeCell ref="FX3:GB3"/>
    <mergeCell ref="GC3:GG3"/>
    <mergeCell ref="DZ3:ED3"/>
    <mergeCell ref="EE3:EI3"/>
    <mergeCell ref="EJ3:EN3"/>
    <mergeCell ref="EO3:ES3"/>
    <mergeCell ref="ET3:EX3"/>
    <mergeCell ref="EY3:FC3"/>
    <mergeCell ref="CV3:CZ3"/>
    <mergeCell ref="DA3:DE3"/>
    <mergeCell ref="DF3:DJ3"/>
    <mergeCell ref="DK3:DO3"/>
    <mergeCell ref="DP3:DT3"/>
    <mergeCell ref="DU3:DY3"/>
    <mergeCell ref="BR3:BV3"/>
    <mergeCell ref="BW3:CA3"/>
    <mergeCell ref="CB3:CF3"/>
    <mergeCell ref="CG3:CK3"/>
    <mergeCell ref="CL3:CP3"/>
    <mergeCell ref="CQ3:CU3"/>
    <mergeCell ref="AN3:AR3"/>
    <mergeCell ref="AS3:AW3"/>
    <mergeCell ref="AX3:BB3"/>
    <mergeCell ref="BC3:BG3"/>
    <mergeCell ref="BH3:BL3"/>
    <mergeCell ref="BM3:BQ3"/>
    <mergeCell ref="J3:N3"/>
    <mergeCell ref="O3:S3"/>
    <mergeCell ref="T3:X3"/>
    <mergeCell ref="Y3:AC3"/>
    <mergeCell ref="AD3:AH3"/>
    <mergeCell ref="AI3:AM3"/>
    <mergeCell ref="A1:D1"/>
    <mergeCell ref="A3:A7"/>
    <mergeCell ref="B3:B7"/>
    <mergeCell ref="C3:C7"/>
    <mergeCell ref="D3:D7"/>
    <mergeCell ref="E3:I3"/>
    <mergeCell ref="AE5:AH5"/>
    <mergeCell ref="AJ5:AM5"/>
    <mergeCell ref="AO5:AR5"/>
    <mergeCell ref="AT5:AW5"/>
    <mergeCell ref="AY5:BB5"/>
    <mergeCell ref="BD5:BG5"/>
  </mergeCells>
  <dataValidations count="2">
    <dataValidation type="list" allowBlank="1" showInputMessage="1" showErrorMessage="1" sqref="I4 N4 S4 X4 AC4 AH4 AM4 AR4 AW4 BB4 BG4 BL4 BQ4 BV4 CA4 CF4 CK4 CP4 CU4 CZ4 DE4 DJ4 DO4 DT4 DY4 ED4 EI4 EN4 ES4 EX4 FC4 FH4 FM4 FR4 FW4 GB4 GG4 GL4 GQ4 GV4 HA4 HF4 HK4 HP4 HU4 HZ4 IE4 IJ4 IO4 IT4 IY4 JD4 JI4 JN4 JS4 JX4 KC4 KH4 KM4 KR4 KW4 LB4 LG4 LL4 LQ4 LV4 MA4 MF4 MK4 MP4 MU4 MZ4 NE4 NJ4 NO4 NT4 NY4 OD4 OI4 ON4 OS4 OX4 PC4 PH4 PM4 PR4 PW4 QB4 QG4 QL4">
      <formula1>"Cumple,No Cumple"</formula1>
    </dataValidation>
    <dataValidation type="list" allowBlank="1" showInputMessage="1" showErrorMessage="1" sqref="OI51:OI78 OD51:OD78 NY51:NY78 NT51:NT78 NO51:NO78 NJ51:NJ78 NE51:NE78 MZ51:MZ78 MU51:MU78 MP51:MP78 MK51:MK78 MF51:MF78 MA51:MA78 LV51:LV78 LQ51:LQ78 LL51:LL78 LG51:LG78 LB51:LB78 KW51:KW78 KR51:KR78 KM51:KM78 KH51:KH78 KC51:KC78 JX51:JX78 JS51:JS78 JN51:JN78 JI51:JI78 JD51:JD78 IY51:IY78 IT51:IT78 IO51:IO78 IJ51:IJ78 IE51:IE78 HZ51:HZ78 HU51:HU78 HP51:HP78 HK51:HK78 HF51:HF78 HA51:HA78 GV51:GV78 GQ51:GQ78 GL51:GL78 GG51:GG78 GB51:GB78 FW51:FW78 FR51:FR78 FM51:FM78 FH51:FH78 FC51:FC78 EX51:EX78 ES51:ES78 EN51:EN78 EI51:EI78 ED51:ED78 DY51:DY78 DT51:DT78 DO51:DO78 DJ51:DJ78 DE51:DE78 CZ51:CZ78 CU51:CU78 CP51:CP78 CK51:CK78 CF51:CF78 CA51:CA78 BV51:BV78 BQ51:BQ78 BL51:BL78 BG51:BG78 BB51:BB78 AW51:AW78 AR51:AR78 AM51:AM78 AH51:AH78 AC51:AC78 X51:X78 S51:S78 QL51:QL78 I51:I78 ON51:ON78 OS51:OS78 OX51:OX78 PC51:PC78 PH51:PH78 PM51:PM78 PR51:PR78 PW51:PW78 QB51:QB78 QG51:QG78 N51:N78">
      <formula1>"Cumple,No cumple,NA"</formula1>
    </dataValidation>
  </dataValidations>
  <printOptions horizontalCentered="1"/>
  <pageMargins left="0.23622047244094491" right="0.23622047244094491" top="0.23622047244094491" bottom="0.74803149606299213" header="0.31496062992125984" footer="0.31496062992125984"/>
  <pageSetup scale="50" orientation="landscape" r:id="rId1"/>
  <rowBreaks count="1" manualBreakCount="1">
    <brk id="49" max="490" man="1"/>
  </rowBreak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topLeftCell="A12" zoomScaleNormal="100" zoomScaleSheetLayoutView="80" zoomScalePageLayoutView="115" workbookViewId="0">
      <selection activeCell="A14" sqref="A14:E14"/>
    </sheetView>
  </sheetViews>
  <sheetFormatPr baseColWidth="10" defaultColWidth="11.42578125" defaultRowHeight="15"/>
  <cols>
    <col min="1" max="1" width="16.28515625" style="45" customWidth="1"/>
    <col min="2" max="2" width="3.140625" style="45" customWidth="1"/>
    <col min="3" max="3" width="5.42578125" style="45" customWidth="1"/>
    <col min="4" max="4" width="3.85546875" style="45" customWidth="1"/>
    <col min="5" max="5" width="8.85546875" style="45" customWidth="1"/>
    <col min="6" max="6" width="20.140625" style="45" customWidth="1"/>
    <col min="7" max="7" width="14" style="45" customWidth="1"/>
    <col min="8" max="8" width="16.140625" style="45" customWidth="1"/>
    <col min="9" max="9" width="17.28515625" style="45" customWidth="1"/>
    <col min="10" max="10" width="10.140625" style="45" customWidth="1"/>
    <col min="11" max="11" width="14.28515625" style="45" customWidth="1"/>
    <col min="12" max="12" width="20.85546875" style="54" customWidth="1"/>
    <col min="13" max="13" width="24.42578125" style="54" customWidth="1"/>
    <col min="14" max="14" width="31.7109375" style="54" bestFit="1" customWidth="1"/>
    <col min="15" max="15" width="19.7109375" style="54" bestFit="1" customWidth="1"/>
    <col min="16" max="18" width="11.42578125" style="54"/>
    <col min="19" max="257" width="11.42578125" style="45"/>
    <col min="258" max="258" width="23.42578125" style="45" customWidth="1"/>
    <col min="259" max="259" width="3.140625" style="45" customWidth="1"/>
    <col min="260" max="260" width="5.42578125" style="45" customWidth="1"/>
    <col min="261" max="261" width="3.85546875" style="45" customWidth="1"/>
    <col min="262" max="262" width="6.42578125" style="45" customWidth="1"/>
    <col min="263" max="263" width="21.42578125" style="45" customWidth="1"/>
    <col min="264" max="264" width="16.42578125" style="45" customWidth="1"/>
    <col min="265" max="265" width="22.28515625" style="45" customWidth="1"/>
    <col min="266" max="266" width="25" style="45" customWidth="1"/>
    <col min="267" max="267" width="20.85546875" style="45" customWidth="1"/>
    <col min="268" max="268" width="13.7109375" style="45" customWidth="1"/>
    <col min="269" max="269" width="24.42578125" style="45" customWidth="1"/>
    <col min="270" max="513" width="11.42578125" style="45"/>
    <col min="514" max="514" width="23.42578125" style="45" customWidth="1"/>
    <col min="515" max="515" width="3.140625" style="45" customWidth="1"/>
    <col min="516" max="516" width="5.42578125" style="45" customWidth="1"/>
    <col min="517" max="517" width="3.85546875" style="45" customWidth="1"/>
    <col min="518" max="518" width="6.42578125" style="45" customWidth="1"/>
    <col min="519" max="519" width="21.42578125" style="45" customWidth="1"/>
    <col min="520" max="520" width="16.42578125" style="45" customWidth="1"/>
    <col min="521" max="521" width="22.28515625" style="45" customWidth="1"/>
    <col min="522" max="522" width="25" style="45" customWidth="1"/>
    <col min="523" max="523" width="20.85546875" style="45" customWidth="1"/>
    <col min="524" max="524" width="13.7109375" style="45" customWidth="1"/>
    <col min="525" max="525" width="24.42578125" style="45" customWidth="1"/>
    <col min="526" max="769" width="11.42578125" style="45"/>
    <col min="770" max="770" width="23.42578125" style="45" customWidth="1"/>
    <col min="771" max="771" width="3.140625" style="45" customWidth="1"/>
    <col min="772" max="772" width="5.42578125" style="45" customWidth="1"/>
    <col min="773" max="773" width="3.85546875" style="45" customWidth="1"/>
    <col min="774" max="774" width="6.42578125" style="45" customWidth="1"/>
    <col min="775" max="775" width="21.42578125" style="45" customWidth="1"/>
    <col min="776" max="776" width="16.42578125" style="45" customWidth="1"/>
    <col min="777" max="777" width="22.28515625" style="45" customWidth="1"/>
    <col min="778" max="778" width="25" style="45" customWidth="1"/>
    <col min="779" max="779" width="20.85546875" style="45" customWidth="1"/>
    <col min="780" max="780" width="13.7109375" style="45" customWidth="1"/>
    <col min="781" max="781" width="24.42578125" style="45" customWidth="1"/>
    <col min="782" max="1025" width="11.42578125" style="45"/>
    <col min="1026" max="1026" width="23.42578125" style="45" customWidth="1"/>
    <col min="1027" max="1027" width="3.140625" style="45" customWidth="1"/>
    <col min="1028" max="1028" width="5.42578125" style="45" customWidth="1"/>
    <col min="1029" max="1029" width="3.85546875" style="45" customWidth="1"/>
    <col min="1030" max="1030" width="6.42578125" style="45" customWidth="1"/>
    <col min="1031" max="1031" width="21.42578125" style="45" customWidth="1"/>
    <col min="1032" max="1032" width="16.42578125" style="45" customWidth="1"/>
    <col min="1033" max="1033" width="22.28515625" style="45" customWidth="1"/>
    <col min="1034" max="1034" width="25" style="45" customWidth="1"/>
    <col min="1035" max="1035" width="20.85546875" style="45" customWidth="1"/>
    <col min="1036" max="1036" width="13.7109375" style="45" customWidth="1"/>
    <col min="1037" max="1037" width="24.42578125" style="45" customWidth="1"/>
    <col min="1038" max="1281" width="11.42578125" style="45"/>
    <col min="1282" max="1282" width="23.42578125" style="45" customWidth="1"/>
    <col min="1283" max="1283" width="3.140625" style="45" customWidth="1"/>
    <col min="1284" max="1284" width="5.42578125" style="45" customWidth="1"/>
    <col min="1285" max="1285" width="3.85546875" style="45" customWidth="1"/>
    <col min="1286" max="1286" width="6.42578125" style="45" customWidth="1"/>
    <col min="1287" max="1287" width="21.42578125" style="45" customWidth="1"/>
    <col min="1288" max="1288" width="16.42578125" style="45" customWidth="1"/>
    <col min="1289" max="1289" width="22.28515625" style="45" customWidth="1"/>
    <col min="1290" max="1290" width="25" style="45" customWidth="1"/>
    <col min="1291" max="1291" width="20.85546875" style="45" customWidth="1"/>
    <col min="1292" max="1292" width="13.7109375" style="45" customWidth="1"/>
    <col min="1293" max="1293" width="24.42578125" style="45" customWidth="1"/>
    <col min="1294" max="1537" width="11.42578125" style="45"/>
    <col min="1538" max="1538" width="23.42578125" style="45" customWidth="1"/>
    <col min="1539" max="1539" width="3.140625" style="45" customWidth="1"/>
    <col min="1540" max="1540" width="5.42578125" style="45" customWidth="1"/>
    <col min="1541" max="1541" width="3.85546875" style="45" customWidth="1"/>
    <col min="1542" max="1542" width="6.42578125" style="45" customWidth="1"/>
    <col min="1543" max="1543" width="21.42578125" style="45" customWidth="1"/>
    <col min="1544" max="1544" width="16.42578125" style="45" customWidth="1"/>
    <col min="1545" max="1545" width="22.28515625" style="45" customWidth="1"/>
    <col min="1546" max="1546" width="25" style="45" customWidth="1"/>
    <col min="1547" max="1547" width="20.85546875" style="45" customWidth="1"/>
    <col min="1548" max="1548" width="13.7109375" style="45" customWidth="1"/>
    <col min="1549" max="1549" width="24.42578125" style="45" customWidth="1"/>
    <col min="1550" max="1793" width="11.42578125" style="45"/>
    <col min="1794" max="1794" width="23.42578125" style="45" customWidth="1"/>
    <col min="1795" max="1795" width="3.140625" style="45" customWidth="1"/>
    <col min="1796" max="1796" width="5.42578125" style="45" customWidth="1"/>
    <col min="1797" max="1797" width="3.85546875" style="45" customWidth="1"/>
    <col min="1798" max="1798" width="6.42578125" style="45" customWidth="1"/>
    <col min="1799" max="1799" width="21.42578125" style="45" customWidth="1"/>
    <col min="1800" max="1800" width="16.42578125" style="45" customWidth="1"/>
    <col min="1801" max="1801" width="22.28515625" style="45" customWidth="1"/>
    <col min="1802" max="1802" width="25" style="45" customWidth="1"/>
    <col min="1803" max="1803" width="20.85546875" style="45" customWidth="1"/>
    <col min="1804" max="1804" width="13.7109375" style="45" customWidth="1"/>
    <col min="1805" max="1805" width="24.42578125" style="45" customWidth="1"/>
    <col min="1806" max="2049" width="11.42578125" style="45"/>
    <col min="2050" max="2050" width="23.42578125" style="45" customWidth="1"/>
    <col min="2051" max="2051" width="3.140625" style="45" customWidth="1"/>
    <col min="2052" max="2052" width="5.42578125" style="45" customWidth="1"/>
    <col min="2053" max="2053" width="3.85546875" style="45" customWidth="1"/>
    <col min="2054" max="2054" width="6.42578125" style="45" customWidth="1"/>
    <col min="2055" max="2055" width="21.42578125" style="45" customWidth="1"/>
    <col min="2056" max="2056" width="16.42578125" style="45" customWidth="1"/>
    <col min="2057" max="2057" width="22.28515625" style="45" customWidth="1"/>
    <col min="2058" max="2058" width="25" style="45" customWidth="1"/>
    <col min="2059" max="2059" width="20.85546875" style="45" customWidth="1"/>
    <col min="2060" max="2060" width="13.7109375" style="45" customWidth="1"/>
    <col min="2061" max="2061" width="24.42578125" style="45" customWidth="1"/>
    <col min="2062" max="2305" width="11.42578125" style="45"/>
    <col min="2306" max="2306" width="23.42578125" style="45" customWidth="1"/>
    <col min="2307" max="2307" width="3.140625" style="45" customWidth="1"/>
    <col min="2308" max="2308" width="5.42578125" style="45" customWidth="1"/>
    <col min="2309" max="2309" width="3.85546875" style="45" customWidth="1"/>
    <col min="2310" max="2310" width="6.42578125" style="45" customWidth="1"/>
    <col min="2311" max="2311" width="21.42578125" style="45" customWidth="1"/>
    <col min="2312" max="2312" width="16.42578125" style="45" customWidth="1"/>
    <col min="2313" max="2313" width="22.28515625" style="45" customWidth="1"/>
    <col min="2314" max="2314" width="25" style="45" customWidth="1"/>
    <col min="2315" max="2315" width="20.85546875" style="45" customWidth="1"/>
    <col min="2316" max="2316" width="13.7109375" style="45" customWidth="1"/>
    <col min="2317" max="2317" width="24.42578125" style="45" customWidth="1"/>
    <col min="2318" max="2561" width="11.42578125" style="45"/>
    <col min="2562" max="2562" width="23.42578125" style="45" customWidth="1"/>
    <col min="2563" max="2563" width="3.140625" style="45" customWidth="1"/>
    <col min="2564" max="2564" width="5.42578125" style="45" customWidth="1"/>
    <col min="2565" max="2565" width="3.85546875" style="45" customWidth="1"/>
    <col min="2566" max="2566" width="6.42578125" style="45" customWidth="1"/>
    <col min="2567" max="2567" width="21.42578125" style="45" customWidth="1"/>
    <col min="2568" max="2568" width="16.42578125" style="45" customWidth="1"/>
    <col min="2569" max="2569" width="22.28515625" style="45" customWidth="1"/>
    <col min="2570" max="2570" width="25" style="45" customWidth="1"/>
    <col min="2571" max="2571" width="20.85546875" style="45" customWidth="1"/>
    <col min="2572" max="2572" width="13.7109375" style="45" customWidth="1"/>
    <col min="2573" max="2573" width="24.42578125" style="45" customWidth="1"/>
    <col min="2574" max="2817" width="11.42578125" style="45"/>
    <col min="2818" max="2818" width="23.42578125" style="45" customWidth="1"/>
    <col min="2819" max="2819" width="3.140625" style="45" customWidth="1"/>
    <col min="2820" max="2820" width="5.42578125" style="45" customWidth="1"/>
    <col min="2821" max="2821" width="3.85546875" style="45" customWidth="1"/>
    <col min="2822" max="2822" width="6.42578125" style="45" customWidth="1"/>
    <col min="2823" max="2823" width="21.42578125" style="45" customWidth="1"/>
    <col min="2824" max="2824" width="16.42578125" style="45" customWidth="1"/>
    <col min="2825" max="2825" width="22.28515625" style="45" customWidth="1"/>
    <col min="2826" max="2826" width="25" style="45" customWidth="1"/>
    <col min="2827" max="2827" width="20.85546875" style="45" customWidth="1"/>
    <col min="2828" max="2828" width="13.7109375" style="45" customWidth="1"/>
    <col min="2829" max="2829" width="24.42578125" style="45" customWidth="1"/>
    <col min="2830" max="3073" width="11.42578125" style="45"/>
    <col min="3074" max="3074" width="23.42578125" style="45" customWidth="1"/>
    <col min="3075" max="3075" width="3.140625" style="45" customWidth="1"/>
    <col min="3076" max="3076" width="5.42578125" style="45" customWidth="1"/>
    <col min="3077" max="3077" width="3.85546875" style="45" customWidth="1"/>
    <col min="3078" max="3078" width="6.42578125" style="45" customWidth="1"/>
    <col min="3079" max="3079" width="21.42578125" style="45" customWidth="1"/>
    <col min="3080" max="3080" width="16.42578125" style="45" customWidth="1"/>
    <col min="3081" max="3081" width="22.28515625" style="45" customWidth="1"/>
    <col min="3082" max="3082" width="25" style="45" customWidth="1"/>
    <col min="3083" max="3083" width="20.85546875" style="45" customWidth="1"/>
    <col min="3084" max="3084" width="13.7109375" style="45" customWidth="1"/>
    <col min="3085" max="3085" width="24.42578125" style="45" customWidth="1"/>
    <col min="3086" max="3329" width="11.42578125" style="45"/>
    <col min="3330" max="3330" width="23.42578125" style="45" customWidth="1"/>
    <col min="3331" max="3331" width="3.140625" style="45" customWidth="1"/>
    <col min="3332" max="3332" width="5.42578125" style="45" customWidth="1"/>
    <col min="3333" max="3333" width="3.85546875" style="45" customWidth="1"/>
    <col min="3334" max="3334" width="6.42578125" style="45" customWidth="1"/>
    <col min="3335" max="3335" width="21.42578125" style="45" customWidth="1"/>
    <col min="3336" max="3336" width="16.42578125" style="45" customWidth="1"/>
    <col min="3337" max="3337" width="22.28515625" style="45" customWidth="1"/>
    <col min="3338" max="3338" width="25" style="45" customWidth="1"/>
    <col min="3339" max="3339" width="20.85546875" style="45" customWidth="1"/>
    <col min="3340" max="3340" width="13.7109375" style="45" customWidth="1"/>
    <col min="3341" max="3341" width="24.42578125" style="45" customWidth="1"/>
    <col min="3342" max="3585" width="11.42578125" style="45"/>
    <col min="3586" max="3586" width="23.42578125" style="45" customWidth="1"/>
    <col min="3587" max="3587" width="3.140625" style="45" customWidth="1"/>
    <col min="3588" max="3588" width="5.42578125" style="45" customWidth="1"/>
    <col min="3589" max="3589" width="3.85546875" style="45" customWidth="1"/>
    <col min="3590" max="3590" width="6.42578125" style="45" customWidth="1"/>
    <col min="3591" max="3591" width="21.42578125" style="45" customWidth="1"/>
    <col min="3592" max="3592" width="16.42578125" style="45" customWidth="1"/>
    <col min="3593" max="3593" width="22.28515625" style="45" customWidth="1"/>
    <col min="3594" max="3594" width="25" style="45" customWidth="1"/>
    <col min="3595" max="3595" width="20.85546875" style="45" customWidth="1"/>
    <col min="3596" max="3596" width="13.7109375" style="45" customWidth="1"/>
    <col min="3597" max="3597" width="24.42578125" style="45" customWidth="1"/>
    <col min="3598" max="3841" width="11.42578125" style="45"/>
    <col min="3842" max="3842" width="23.42578125" style="45" customWidth="1"/>
    <col min="3843" max="3843" width="3.140625" style="45" customWidth="1"/>
    <col min="3844" max="3844" width="5.42578125" style="45" customWidth="1"/>
    <col min="3845" max="3845" width="3.85546875" style="45" customWidth="1"/>
    <col min="3846" max="3846" width="6.42578125" style="45" customWidth="1"/>
    <col min="3847" max="3847" width="21.42578125" style="45" customWidth="1"/>
    <col min="3848" max="3848" width="16.42578125" style="45" customWidth="1"/>
    <col min="3849" max="3849" width="22.28515625" style="45" customWidth="1"/>
    <col min="3850" max="3850" width="25" style="45" customWidth="1"/>
    <col min="3851" max="3851" width="20.85546875" style="45" customWidth="1"/>
    <col min="3852" max="3852" width="13.7109375" style="45" customWidth="1"/>
    <col min="3853" max="3853" width="24.42578125" style="45" customWidth="1"/>
    <col min="3854" max="4097" width="11.42578125" style="45"/>
    <col min="4098" max="4098" width="23.42578125" style="45" customWidth="1"/>
    <col min="4099" max="4099" width="3.140625" style="45" customWidth="1"/>
    <col min="4100" max="4100" width="5.42578125" style="45" customWidth="1"/>
    <col min="4101" max="4101" width="3.85546875" style="45" customWidth="1"/>
    <col min="4102" max="4102" width="6.42578125" style="45" customWidth="1"/>
    <col min="4103" max="4103" width="21.42578125" style="45" customWidth="1"/>
    <col min="4104" max="4104" width="16.42578125" style="45" customWidth="1"/>
    <col min="4105" max="4105" width="22.28515625" style="45" customWidth="1"/>
    <col min="4106" max="4106" width="25" style="45" customWidth="1"/>
    <col min="4107" max="4107" width="20.85546875" style="45" customWidth="1"/>
    <col min="4108" max="4108" width="13.7109375" style="45" customWidth="1"/>
    <col min="4109" max="4109" width="24.42578125" style="45" customWidth="1"/>
    <col min="4110" max="4353" width="11.42578125" style="45"/>
    <col min="4354" max="4354" width="23.42578125" style="45" customWidth="1"/>
    <col min="4355" max="4355" width="3.140625" style="45" customWidth="1"/>
    <col min="4356" max="4356" width="5.42578125" style="45" customWidth="1"/>
    <col min="4357" max="4357" width="3.85546875" style="45" customWidth="1"/>
    <col min="4358" max="4358" width="6.42578125" style="45" customWidth="1"/>
    <col min="4359" max="4359" width="21.42578125" style="45" customWidth="1"/>
    <col min="4360" max="4360" width="16.42578125" style="45" customWidth="1"/>
    <col min="4361" max="4361" width="22.28515625" style="45" customWidth="1"/>
    <col min="4362" max="4362" width="25" style="45" customWidth="1"/>
    <col min="4363" max="4363" width="20.85546875" style="45" customWidth="1"/>
    <col min="4364" max="4364" width="13.7109375" style="45" customWidth="1"/>
    <col min="4365" max="4365" width="24.42578125" style="45" customWidth="1"/>
    <col min="4366" max="4609" width="11.42578125" style="45"/>
    <col min="4610" max="4610" width="23.42578125" style="45" customWidth="1"/>
    <col min="4611" max="4611" width="3.140625" style="45" customWidth="1"/>
    <col min="4612" max="4612" width="5.42578125" style="45" customWidth="1"/>
    <col min="4613" max="4613" width="3.85546875" style="45" customWidth="1"/>
    <col min="4614" max="4614" width="6.42578125" style="45" customWidth="1"/>
    <col min="4615" max="4615" width="21.42578125" style="45" customWidth="1"/>
    <col min="4616" max="4616" width="16.42578125" style="45" customWidth="1"/>
    <col min="4617" max="4617" width="22.28515625" style="45" customWidth="1"/>
    <col min="4618" max="4618" width="25" style="45" customWidth="1"/>
    <col min="4619" max="4619" width="20.85546875" style="45" customWidth="1"/>
    <col min="4620" max="4620" width="13.7109375" style="45" customWidth="1"/>
    <col min="4621" max="4621" width="24.42578125" style="45" customWidth="1"/>
    <col min="4622" max="4865" width="11.42578125" style="45"/>
    <col min="4866" max="4866" width="23.42578125" style="45" customWidth="1"/>
    <col min="4867" max="4867" width="3.140625" style="45" customWidth="1"/>
    <col min="4868" max="4868" width="5.42578125" style="45" customWidth="1"/>
    <col min="4869" max="4869" width="3.85546875" style="45" customWidth="1"/>
    <col min="4870" max="4870" width="6.42578125" style="45" customWidth="1"/>
    <col min="4871" max="4871" width="21.42578125" style="45" customWidth="1"/>
    <col min="4872" max="4872" width="16.42578125" style="45" customWidth="1"/>
    <col min="4873" max="4873" width="22.28515625" style="45" customWidth="1"/>
    <col min="4874" max="4874" width="25" style="45" customWidth="1"/>
    <col min="4875" max="4875" width="20.85546875" style="45" customWidth="1"/>
    <col min="4876" max="4876" width="13.7109375" style="45" customWidth="1"/>
    <col min="4877" max="4877" width="24.42578125" style="45" customWidth="1"/>
    <col min="4878" max="5121" width="11.42578125" style="45"/>
    <col min="5122" max="5122" width="23.42578125" style="45" customWidth="1"/>
    <col min="5123" max="5123" width="3.140625" style="45" customWidth="1"/>
    <col min="5124" max="5124" width="5.42578125" style="45" customWidth="1"/>
    <col min="5125" max="5125" width="3.85546875" style="45" customWidth="1"/>
    <col min="5126" max="5126" width="6.42578125" style="45" customWidth="1"/>
    <col min="5127" max="5127" width="21.42578125" style="45" customWidth="1"/>
    <col min="5128" max="5128" width="16.42578125" style="45" customWidth="1"/>
    <col min="5129" max="5129" width="22.28515625" style="45" customWidth="1"/>
    <col min="5130" max="5130" width="25" style="45" customWidth="1"/>
    <col min="5131" max="5131" width="20.85546875" style="45" customWidth="1"/>
    <col min="5132" max="5132" width="13.7109375" style="45" customWidth="1"/>
    <col min="5133" max="5133" width="24.42578125" style="45" customWidth="1"/>
    <col min="5134" max="5377" width="11.42578125" style="45"/>
    <col min="5378" max="5378" width="23.42578125" style="45" customWidth="1"/>
    <col min="5379" max="5379" width="3.140625" style="45" customWidth="1"/>
    <col min="5380" max="5380" width="5.42578125" style="45" customWidth="1"/>
    <col min="5381" max="5381" width="3.85546875" style="45" customWidth="1"/>
    <col min="5382" max="5382" width="6.42578125" style="45" customWidth="1"/>
    <col min="5383" max="5383" width="21.42578125" style="45" customWidth="1"/>
    <col min="5384" max="5384" width="16.42578125" style="45" customWidth="1"/>
    <col min="5385" max="5385" width="22.28515625" style="45" customWidth="1"/>
    <col min="5386" max="5386" width="25" style="45" customWidth="1"/>
    <col min="5387" max="5387" width="20.85546875" style="45" customWidth="1"/>
    <col min="5388" max="5388" width="13.7109375" style="45" customWidth="1"/>
    <col min="5389" max="5389" width="24.42578125" style="45" customWidth="1"/>
    <col min="5390" max="5633" width="11.42578125" style="45"/>
    <col min="5634" max="5634" width="23.42578125" style="45" customWidth="1"/>
    <col min="5635" max="5635" width="3.140625" style="45" customWidth="1"/>
    <col min="5636" max="5636" width="5.42578125" style="45" customWidth="1"/>
    <col min="5637" max="5637" width="3.85546875" style="45" customWidth="1"/>
    <col min="5638" max="5638" width="6.42578125" style="45" customWidth="1"/>
    <col min="5639" max="5639" width="21.42578125" style="45" customWidth="1"/>
    <col min="5640" max="5640" width="16.42578125" style="45" customWidth="1"/>
    <col min="5641" max="5641" width="22.28515625" style="45" customWidth="1"/>
    <col min="5642" max="5642" width="25" style="45" customWidth="1"/>
    <col min="5643" max="5643" width="20.85546875" style="45" customWidth="1"/>
    <col min="5644" max="5644" width="13.7109375" style="45" customWidth="1"/>
    <col min="5645" max="5645" width="24.42578125" style="45" customWidth="1"/>
    <col min="5646" max="5889" width="11.42578125" style="45"/>
    <col min="5890" max="5890" width="23.42578125" style="45" customWidth="1"/>
    <col min="5891" max="5891" width="3.140625" style="45" customWidth="1"/>
    <col min="5892" max="5892" width="5.42578125" style="45" customWidth="1"/>
    <col min="5893" max="5893" width="3.85546875" style="45" customWidth="1"/>
    <col min="5894" max="5894" width="6.42578125" style="45" customWidth="1"/>
    <col min="5895" max="5895" width="21.42578125" style="45" customWidth="1"/>
    <col min="5896" max="5896" width="16.42578125" style="45" customWidth="1"/>
    <col min="5897" max="5897" width="22.28515625" style="45" customWidth="1"/>
    <col min="5898" max="5898" width="25" style="45" customWidth="1"/>
    <col min="5899" max="5899" width="20.85546875" style="45" customWidth="1"/>
    <col min="5900" max="5900" width="13.7109375" style="45" customWidth="1"/>
    <col min="5901" max="5901" width="24.42578125" style="45" customWidth="1"/>
    <col min="5902" max="6145" width="11.42578125" style="45"/>
    <col min="6146" max="6146" width="23.42578125" style="45" customWidth="1"/>
    <col min="6147" max="6147" width="3.140625" style="45" customWidth="1"/>
    <col min="6148" max="6148" width="5.42578125" style="45" customWidth="1"/>
    <col min="6149" max="6149" width="3.85546875" style="45" customWidth="1"/>
    <col min="6150" max="6150" width="6.42578125" style="45" customWidth="1"/>
    <col min="6151" max="6151" width="21.42578125" style="45" customWidth="1"/>
    <col min="6152" max="6152" width="16.42578125" style="45" customWidth="1"/>
    <col min="6153" max="6153" width="22.28515625" style="45" customWidth="1"/>
    <col min="6154" max="6154" width="25" style="45" customWidth="1"/>
    <col min="6155" max="6155" width="20.85546875" style="45" customWidth="1"/>
    <col min="6156" max="6156" width="13.7109375" style="45" customWidth="1"/>
    <col min="6157" max="6157" width="24.42578125" style="45" customWidth="1"/>
    <col min="6158" max="6401" width="11.42578125" style="45"/>
    <col min="6402" max="6402" width="23.42578125" style="45" customWidth="1"/>
    <col min="6403" max="6403" width="3.140625" style="45" customWidth="1"/>
    <col min="6404" max="6404" width="5.42578125" style="45" customWidth="1"/>
    <col min="6405" max="6405" width="3.85546875" style="45" customWidth="1"/>
    <col min="6406" max="6406" width="6.42578125" style="45" customWidth="1"/>
    <col min="6407" max="6407" width="21.42578125" style="45" customWidth="1"/>
    <col min="6408" max="6408" width="16.42578125" style="45" customWidth="1"/>
    <col min="6409" max="6409" width="22.28515625" style="45" customWidth="1"/>
    <col min="6410" max="6410" width="25" style="45" customWidth="1"/>
    <col min="6411" max="6411" width="20.85546875" style="45" customWidth="1"/>
    <col min="6412" max="6412" width="13.7109375" style="45" customWidth="1"/>
    <col min="6413" max="6413" width="24.42578125" style="45" customWidth="1"/>
    <col min="6414" max="6657" width="11.42578125" style="45"/>
    <col min="6658" max="6658" width="23.42578125" style="45" customWidth="1"/>
    <col min="6659" max="6659" width="3.140625" style="45" customWidth="1"/>
    <col min="6660" max="6660" width="5.42578125" style="45" customWidth="1"/>
    <col min="6661" max="6661" width="3.85546875" style="45" customWidth="1"/>
    <col min="6662" max="6662" width="6.42578125" style="45" customWidth="1"/>
    <col min="6663" max="6663" width="21.42578125" style="45" customWidth="1"/>
    <col min="6664" max="6664" width="16.42578125" style="45" customWidth="1"/>
    <col min="6665" max="6665" width="22.28515625" style="45" customWidth="1"/>
    <col min="6666" max="6666" width="25" style="45" customWidth="1"/>
    <col min="6667" max="6667" width="20.85546875" style="45" customWidth="1"/>
    <col min="6668" max="6668" width="13.7109375" style="45" customWidth="1"/>
    <col min="6669" max="6669" width="24.42578125" style="45" customWidth="1"/>
    <col min="6670" max="6913" width="11.42578125" style="45"/>
    <col min="6914" max="6914" width="23.42578125" style="45" customWidth="1"/>
    <col min="6915" max="6915" width="3.140625" style="45" customWidth="1"/>
    <col min="6916" max="6916" width="5.42578125" style="45" customWidth="1"/>
    <col min="6917" max="6917" width="3.85546875" style="45" customWidth="1"/>
    <col min="6918" max="6918" width="6.42578125" style="45" customWidth="1"/>
    <col min="6919" max="6919" width="21.42578125" style="45" customWidth="1"/>
    <col min="6920" max="6920" width="16.42578125" style="45" customWidth="1"/>
    <col min="6921" max="6921" width="22.28515625" style="45" customWidth="1"/>
    <col min="6922" max="6922" width="25" style="45" customWidth="1"/>
    <col min="6923" max="6923" width="20.85546875" style="45" customWidth="1"/>
    <col min="6924" max="6924" width="13.7109375" style="45" customWidth="1"/>
    <col min="6925" max="6925" width="24.42578125" style="45" customWidth="1"/>
    <col min="6926" max="7169" width="11.42578125" style="45"/>
    <col min="7170" max="7170" width="23.42578125" style="45" customWidth="1"/>
    <col min="7171" max="7171" width="3.140625" style="45" customWidth="1"/>
    <col min="7172" max="7172" width="5.42578125" style="45" customWidth="1"/>
    <col min="7173" max="7173" width="3.85546875" style="45" customWidth="1"/>
    <col min="7174" max="7174" width="6.42578125" style="45" customWidth="1"/>
    <col min="7175" max="7175" width="21.42578125" style="45" customWidth="1"/>
    <col min="7176" max="7176" width="16.42578125" style="45" customWidth="1"/>
    <col min="7177" max="7177" width="22.28515625" style="45" customWidth="1"/>
    <col min="7178" max="7178" width="25" style="45" customWidth="1"/>
    <col min="7179" max="7179" width="20.85546875" style="45" customWidth="1"/>
    <col min="7180" max="7180" width="13.7109375" style="45" customWidth="1"/>
    <col min="7181" max="7181" width="24.42578125" style="45" customWidth="1"/>
    <col min="7182" max="7425" width="11.42578125" style="45"/>
    <col min="7426" max="7426" width="23.42578125" style="45" customWidth="1"/>
    <col min="7427" max="7427" width="3.140625" style="45" customWidth="1"/>
    <col min="7428" max="7428" width="5.42578125" style="45" customWidth="1"/>
    <col min="7429" max="7429" width="3.85546875" style="45" customWidth="1"/>
    <col min="7430" max="7430" width="6.42578125" style="45" customWidth="1"/>
    <col min="7431" max="7431" width="21.42578125" style="45" customWidth="1"/>
    <col min="7432" max="7432" width="16.42578125" style="45" customWidth="1"/>
    <col min="7433" max="7433" width="22.28515625" style="45" customWidth="1"/>
    <col min="7434" max="7434" width="25" style="45" customWidth="1"/>
    <col min="7435" max="7435" width="20.85546875" style="45" customWidth="1"/>
    <col min="7436" max="7436" width="13.7109375" style="45" customWidth="1"/>
    <col min="7437" max="7437" width="24.42578125" style="45" customWidth="1"/>
    <col min="7438" max="7681" width="11.42578125" style="45"/>
    <col min="7682" max="7682" width="23.42578125" style="45" customWidth="1"/>
    <col min="7683" max="7683" width="3.140625" style="45" customWidth="1"/>
    <col min="7684" max="7684" width="5.42578125" style="45" customWidth="1"/>
    <col min="7685" max="7685" width="3.85546875" style="45" customWidth="1"/>
    <col min="7686" max="7686" width="6.42578125" style="45" customWidth="1"/>
    <col min="7687" max="7687" width="21.42578125" style="45" customWidth="1"/>
    <col min="7688" max="7688" width="16.42578125" style="45" customWidth="1"/>
    <col min="7689" max="7689" width="22.28515625" style="45" customWidth="1"/>
    <col min="7690" max="7690" width="25" style="45" customWidth="1"/>
    <col min="7691" max="7691" width="20.85546875" style="45" customWidth="1"/>
    <col min="7692" max="7692" width="13.7109375" style="45" customWidth="1"/>
    <col min="7693" max="7693" width="24.42578125" style="45" customWidth="1"/>
    <col min="7694" max="7937" width="11.42578125" style="45"/>
    <col min="7938" max="7938" width="23.42578125" style="45" customWidth="1"/>
    <col min="7939" max="7939" width="3.140625" style="45" customWidth="1"/>
    <col min="7940" max="7940" width="5.42578125" style="45" customWidth="1"/>
    <col min="7941" max="7941" width="3.85546875" style="45" customWidth="1"/>
    <col min="7942" max="7942" width="6.42578125" style="45" customWidth="1"/>
    <col min="7943" max="7943" width="21.42578125" style="45" customWidth="1"/>
    <col min="7944" max="7944" width="16.42578125" style="45" customWidth="1"/>
    <col min="7945" max="7945" width="22.28515625" style="45" customWidth="1"/>
    <col min="7946" max="7946" width="25" style="45" customWidth="1"/>
    <col min="7947" max="7947" width="20.85546875" style="45" customWidth="1"/>
    <col min="7948" max="7948" width="13.7109375" style="45" customWidth="1"/>
    <col min="7949" max="7949" width="24.42578125" style="45" customWidth="1"/>
    <col min="7950" max="8193" width="11.42578125" style="45"/>
    <col min="8194" max="8194" width="23.42578125" style="45" customWidth="1"/>
    <col min="8195" max="8195" width="3.140625" style="45" customWidth="1"/>
    <col min="8196" max="8196" width="5.42578125" style="45" customWidth="1"/>
    <col min="8197" max="8197" width="3.85546875" style="45" customWidth="1"/>
    <col min="8198" max="8198" width="6.42578125" style="45" customWidth="1"/>
    <col min="8199" max="8199" width="21.42578125" style="45" customWidth="1"/>
    <col min="8200" max="8200" width="16.42578125" style="45" customWidth="1"/>
    <col min="8201" max="8201" width="22.28515625" style="45" customWidth="1"/>
    <col min="8202" max="8202" width="25" style="45" customWidth="1"/>
    <col min="8203" max="8203" width="20.85546875" style="45" customWidth="1"/>
    <col min="8204" max="8204" width="13.7109375" style="45" customWidth="1"/>
    <col min="8205" max="8205" width="24.42578125" style="45" customWidth="1"/>
    <col min="8206" max="8449" width="11.42578125" style="45"/>
    <col min="8450" max="8450" width="23.42578125" style="45" customWidth="1"/>
    <col min="8451" max="8451" width="3.140625" style="45" customWidth="1"/>
    <col min="8452" max="8452" width="5.42578125" style="45" customWidth="1"/>
    <col min="8453" max="8453" width="3.85546875" style="45" customWidth="1"/>
    <col min="8454" max="8454" width="6.42578125" style="45" customWidth="1"/>
    <col min="8455" max="8455" width="21.42578125" style="45" customWidth="1"/>
    <col min="8456" max="8456" width="16.42578125" style="45" customWidth="1"/>
    <col min="8457" max="8457" width="22.28515625" style="45" customWidth="1"/>
    <col min="8458" max="8458" width="25" style="45" customWidth="1"/>
    <col min="8459" max="8459" width="20.85546875" style="45" customWidth="1"/>
    <col min="8460" max="8460" width="13.7109375" style="45" customWidth="1"/>
    <col min="8461" max="8461" width="24.42578125" style="45" customWidth="1"/>
    <col min="8462" max="8705" width="11.42578125" style="45"/>
    <col min="8706" max="8706" width="23.42578125" style="45" customWidth="1"/>
    <col min="8707" max="8707" width="3.140625" style="45" customWidth="1"/>
    <col min="8708" max="8708" width="5.42578125" style="45" customWidth="1"/>
    <col min="8709" max="8709" width="3.85546875" style="45" customWidth="1"/>
    <col min="8710" max="8710" width="6.42578125" style="45" customWidth="1"/>
    <col min="8711" max="8711" width="21.42578125" style="45" customWidth="1"/>
    <col min="8712" max="8712" width="16.42578125" style="45" customWidth="1"/>
    <col min="8713" max="8713" width="22.28515625" style="45" customWidth="1"/>
    <col min="8714" max="8714" width="25" style="45" customWidth="1"/>
    <col min="8715" max="8715" width="20.85546875" style="45" customWidth="1"/>
    <col min="8716" max="8716" width="13.7109375" style="45" customWidth="1"/>
    <col min="8717" max="8717" width="24.42578125" style="45" customWidth="1"/>
    <col min="8718" max="8961" width="11.42578125" style="45"/>
    <col min="8962" max="8962" width="23.42578125" style="45" customWidth="1"/>
    <col min="8963" max="8963" width="3.140625" style="45" customWidth="1"/>
    <col min="8964" max="8964" width="5.42578125" style="45" customWidth="1"/>
    <col min="8965" max="8965" width="3.85546875" style="45" customWidth="1"/>
    <col min="8966" max="8966" width="6.42578125" style="45" customWidth="1"/>
    <col min="8967" max="8967" width="21.42578125" style="45" customWidth="1"/>
    <col min="8968" max="8968" width="16.42578125" style="45" customWidth="1"/>
    <col min="8969" max="8969" width="22.28515625" style="45" customWidth="1"/>
    <col min="8970" max="8970" width="25" style="45" customWidth="1"/>
    <col min="8971" max="8971" width="20.85546875" style="45" customWidth="1"/>
    <col min="8972" max="8972" width="13.7109375" style="45" customWidth="1"/>
    <col min="8973" max="8973" width="24.42578125" style="45" customWidth="1"/>
    <col min="8974" max="9217" width="11.42578125" style="45"/>
    <col min="9218" max="9218" width="23.42578125" style="45" customWidth="1"/>
    <col min="9219" max="9219" width="3.140625" style="45" customWidth="1"/>
    <col min="9220" max="9220" width="5.42578125" style="45" customWidth="1"/>
    <col min="9221" max="9221" width="3.85546875" style="45" customWidth="1"/>
    <col min="9222" max="9222" width="6.42578125" style="45" customWidth="1"/>
    <col min="9223" max="9223" width="21.42578125" style="45" customWidth="1"/>
    <col min="9224" max="9224" width="16.42578125" style="45" customWidth="1"/>
    <col min="9225" max="9225" width="22.28515625" style="45" customWidth="1"/>
    <col min="9226" max="9226" width="25" style="45" customWidth="1"/>
    <col min="9227" max="9227" width="20.85546875" style="45" customWidth="1"/>
    <col min="9228" max="9228" width="13.7109375" style="45" customWidth="1"/>
    <col min="9229" max="9229" width="24.42578125" style="45" customWidth="1"/>
    <col min="9230" max="9473" width="11.42578125" style="45"/>
    <col min="9474" max="9474" width="23.42578125" style="45" customWidth="1"/>
    <col min="9475" max="9475" width="3.140625" style="45" customWidth="1"/>
    <col min="9476" max="9476" width="5.42578125" style="45" customWidth="1"/>
    <col min="9477" max="9477" width="3.85546875" style="45" customWidth="1"/>
    <col min="9478" max="9478" width="6.42578125" style="45" customWidth="1"/>
    <col min="9479" max="9479" width="21.42578125" style="45" customWidth="1"/>
    <col min="9480" max="9480" width="16.42578125" style="45" customWidth="1"/>
    <col min="9481" max="9481" width="22.28515625" style="45" customWidth="1"/>
    <col min="9482" max="9482" width="25" style="45" customWidth="1"/>
    <col min="9483" max="9483" width="20.85546875" style="45" customWidth="1"/>
    <col min="9484" max="9484" width="13.7109375" style="45" customWidth="1"/>
    <col min="9485" max="9485" width="24.42578125" style="45" customWidth="1"/>
    <col min="9486" max="9729" width="11.42578125" style="45"/>
    <col min="9730" max="9730" width="23.42578125" style="45" customWidth="1"/>
    <col min="9731" max="9731" width="3.140625" style="45" customWidth="1"/>
    <col min="9732" max="9732" width="5.42578125" style="45" customWidth="1"/>
    <col min="9733" max="9733" width="3.85546875" style="45" customWidth="1"/>
    <col min="9734" max="9734" width="6.42578125" style="45" customWidth="1"/>
    <col min="9735" max="9735" width="21.42578125" style="45" customWidth="1"/>
    <col min="9736" max="9736" width="16.42578125" style="45" customWidth="1"/>
    <col min="9737" max="9737" width="22.28515625" style="45" customWidth="1"/>
    <col min="9738" max="9738" width="25" style="45" customWidth="1"/>
    <col min="9739" max="9739" width="20.85546875" style="45" customWidth="1"/>
    <col min="9740" max="9740" width="13.7109375" style="45" customWidth="1"/>
    <col min="9741" max="9741" width="24.42578125" style="45" customWidth="1"/>
    <col min="9742" max="9985" width="11.42578125" style="45"/>
    <col min="9986" max="9986" width="23.42578125" style="45" customWidth="1"/>
    <col min="9987" max="9987" width="3.140625" style="45" customWidth="1"/>
    <col min="9988" max="9988" width="5.42578125" style="45" customWidth="1"/>
    <col min="9989" max="9989" width="3.85546875" style="45" customWidth="1"/>
    <col min="9990" max="9990" width="6.42578125" style="45" customWidth="1"/>
    <col min="9991" max="9991" width="21.42578125" style="45" customWidth="1"/>
    <col min="9992" max="9992" width="16.42578125" style="45" customWidth="1"/>
    <col min="9993" max="9993" width="22.28515625" style="45" customWidth="1"/>
    <col min="9994" max="9994" width="25" style="45" customWidth="1"/>
    <col min="9995" max="9995" width="20.85546875" style="45" customWidth="1"/>
    <col min="9996" max="9996" width="13.7109375" style="45" customWidth="1"/>
    <col min="9997" max="9997" width="24.42578125" style="45" customWidth="1"/>
    <col min="9998" max="10241" width="11.42578125" style="45"/>
    <col min="10242" max="10242" width="23.42578125" style="45" customWidth="1"/>
    <col min="10243" max="10243" width="3.140625" style="45" customWidth="1"/>
    <col min="10244" max="10244" width="5.42578125" style="45" customWidth="1"/>
    <col min="10245" max="10245" width="3.85546875" style="45" customWidth="1"/>
    <col min="10246" max="10246" width="6.42578125" style="45" customWidth="1"/>
    <col min="10247" max="10247" width="21.42578125" style="45" customWidth="1"/>
    <col min="10248" max="10248" width="16.42578125" style="45" customWidth="1"/>
    <col min="10249" max="10249" width="22.28515625" style="45" customWidth="1"/>
    <col min="10250" max="10250" width="25" style="45" customWidth="1"/>
    <col min="10251" max="10251" width="20.85546875" style="45" customWidth="1"/>
    <col min="10252" max="10252" width="13.7109375" style="45" customWidth="1"/>
    <col min="10253" max="10253" width="24.42578125" style="45" customWidth="1"/>
    <col min="10254" max="10497" width="11.42578125" style="45"/>
    <col min="10498" max="10498" width="23.42578125" style="45" customWidth="1"/>
    <col min="10499" max="10499" width="3.140625" style="45" customWidth="1"/>
    <col min="10500" max="10500" width="5.42578125" style="45" customWidth="1"/>
    <col min="10501" max="10501" width="3.85546875" style="45" customWidth="1"/>
    <col min="10502" max="10502" width="6.42578125" style="45" customWidth="1"/>
    <col min="10503" max="10503" width="21.42578125" style="45" customWidth="1"/>
    <col min="10504" max="10504" width="16.42578125" style="45" customWidth="1"/>
    <col min="10505" max="10505" width="22.28515625" style="45" customWidth="1"/>
    <col min="10506" max="10506" width="25" style="45" customWidth="1"/>
    <col min="10507" max="10507" width="20.85546875" style="45" customWidth="1"/>
    <col min="10508" max="10508" width="13.7109375" style="45" customWidth="1"/>
    <col min="10509" max="10509" width="24.42578125" style="45" customWidth="1"/>
    <col min="10510" max="10753" width="11.42578125" style="45"/>
    <col min="10754" max="10754" width="23.42578125" style="45" customWidth="1"/>
    <col min="10755" max="10755" width="3.140625" style="45" customWidth="1"/>
    <col min="10756" max="10756" width="5.42578125" style="45" customWidth="1"/>
    <col min="10757" max="10757" width="3.85546875" style="45" customWidth="1"/>
    <col min="10758" max="10758" width="6.42578125" style="45" customWidth="1"/>
    <col min="10759" max="10759" width="21.42578125" style="45" customWidth="1"/>
    <col min="10760" max="10760" width="16.42578125" style="45" customWidth="1"/>
    <col min="10761" max="10761" width="22.28515625" style="45" customWidth="1"/>
    <col min="10762" max="10762" width="25" style="45" customWidth="1"/>
    <col min="10763" max="10763" width="20.85546875" style="45" customWidth="1"/>
    <col min="10764" max="10764" width="13.7109375" style="45" customWidth="1"/>
    <col min="10765" max="10765" width="24.42578125" style="45" customWidth="1"/>
    <col min="10766" max="11009" width="11.42578125" style="45"/>
    <col min="11010" max="11010" width="23.42578125" style="45" customWidth="1"/>
    <col min="11011" max="11011" width="3.140625" style="45" customWidth="1"/>
    <col min="11012" max="11012" width="5.42578125" style="45" customWidth="1"/>
    <col min="11013" max="11013" width="3.85546875" style="45" customWidth="1"/>
    <col min="11014" max="11014" width="6.42578125" style="45" customWidth="1"/>
    <col min="11015" max="11015" width="21.42578125" style="45" customWidth="1"/>
    <col min="11016" max="11016" width="16.42578125" style="45" customWidth="1"/>
    <col min="11017" max="11017" width="22.28515625" style="45" customWidth="1"/>
    <col min="11018" max="11018" width="25" style="45" customWidth="1"/>
    <col min="11019" max="11019" width="20.85546875" style="45" customWidth="1"/>
    <col min="11020" max="11020" width="13.7109375" style="45" customWidth="1"/>
    <col min="11021" max="11021" width="24.42578125" style="45" customWidth="1"/>
    <col min="11022" max="11265" width="11.42578125" style="45"/>
    <col min="11266" max="11266" width="23.42578125" style="45" customWidth="1"/>
    <col min="11267" max="11267" width="3.140625" style="45" customWidth="1"/>
    <col min="11268" max="11268" width="5.42578125" style="45" customWidth="1"/>
    <col min="11269" max="11269" width="3.85546875" style="45" customWidth="1"/>
    <col min="11270" max="11270" width="6.42578125" style="45" customWidth="1"/>
    <col min="11271" max="11271" width="21.42578125" style="45" customWidth="1"/>
    <col min="11272" max="11272" width="16.42578125" style="45" customWidth="1"/>
    <col min="11273" max="11273" width="22.28515625" style="45" customWidth="1"/>
    <col min="11274" max="11274" width="25" style="45" customWidth="1"/>
    <col min="11275" max="11275" width="20.85546875" style="45" customWidth="1"/>
    <col min="11276" max="11276" width="13.7109375" style="45" customWidth="1"/>
    <col min="11277" max="11277" width="24.42578125" style="45" customWidth="1"/>
    <col min="11278" max="11521" width="11.42578125" style="45"/>
    <col min="11522" max="11522" width="23.42578125" style="45" customWidth="1"/>
    <col min="11523" max="11523" width="3.140625" style="45" customWidth="1"/>
    <col min="11524" max="11524" width="5.42578125" style="45" customWidth="1"/>
    <col min="11525" max="11525" width="3.85546875" style="45" customWidth="1"/>
    <col min="11526" max="11526" width="6.42578125" style="45" customWidth="1"/>
    <col min="11527" max="11527" width="21.42578125" style="45" customWidth="1"/>
    <col min="11528" max="11528" width="16.42578125" style="45" customWidth="1"/>
    <col min="11529" max="11529" width="22.28515625" style="45" customWidth="1"/>
    <col min="11530" max="11530" width="25" style="45" customWidth="1"/>
    <col min="11531" max="11531" width="20.85546875" style="45" customWidth="1"/>
    <col min="11532" max="11532" width="13.7109375" style="45" customWidth="1"/>
    <col min="11533" max="11533" width="24.42578125" style="45" customWidth="1"/>
    <col min="11534" max="11777" width="11.42578125" style="45"/>
    <col min="11778" max="11778" width="23.42578125" style="45" customWidth="1"/>
    <col min="11779" max="11779" width="3.140625" style="45" customWidth="1"/>
    <col min="11780" max="11780" width="5.42578125" style="45" customWidth="1"/>
    <col min="11781" max="11781" width="3.85546875" style="45" customWidth="1"/>
    <col min="11782" max="11782" width="6.42578125" style="45" customWidth="1"/>
    <col min="11783" max="11783" width="21.42578125" style="45" customWidth="1"/>
    <col min="11784" max="11784" width="16.42578125" style="45" customWidth="1"/>
    <col min="11785" max="11785" width="22.28515625" style="45" customWidth="1"/>
    <col min="11786" max="11786" width="25" style="45" customWidth="1"/>
    <col min="11787" max="11787" width="20.85546875" style="45" customWidth="1"/>
    <col min="11788" max="11788" width="13.7109375" style="45" customWidth="1"/>
    <col min="11789" max="11789" width="24.42578125" style="45" customWidth="1"/>
    <col min="11790" max="12033" width="11.42578125" style="45"/>
    <col min="12034" max="12034" width="23.42578125" style="45" customWidth="1"/>
    <col min="12035" max="12035" width="3.140625" style="45" customWidth="1"/>
    <col min="12036" max="12036" width="5.42578125" style="45" customWidth="1"/>
    <col min="12037" max="12037" width="3.85546875" style="45" customWidth="1"/>
    <col min="12038" max="12038" width="6.42578125" style="45" customWidth="1"/>
    <col min="12039" max="12039" width="21.42578125" style="45" customWidth="1"/>
    <col min="12040" max="12040" width="16.42578125" style="45" customWidth="1"/>
    <col min="12041" max="12041" width="22.28515625" style="45" customWidth="1"/>
    <col min="12042" max="12042" width="25" style="45" customWidth="1"/>
    <col min="12043" max="12043" width="20.85546875" style="45" customWidth="1"/>
    <col min="12044" max="12044" width="13.7109375" style="45" customWidth="1"/>
    <col min="12045" max="12045" width="24.42578125" style="45" customWidth="1"/>
    <col min="12046" max="12289" width="11.42578125" style="45"/>
    <col min="12290" max="12290" width="23.42578125" style="45" customWidth="1"/>
    <col min="12291" max="12291" width="3.140625" style="45" customWidth="1"/>
    <col min="12292" max="12292" width="5.42578125" style="45" customWidth="1"/>
    <col min="12293" max="12293" width="3.85546875" style="45" customWidth="1"/>
    <col min="12294" max="12294" width="6.42578125" style="45" customWidth="1"/>
    <col min="12295" max="12295" width="21.42578125" style="45" customWidth="1"/>
    <col min="12296" max="12296" width="16.42578125" style="45" customWidth="1"/>
    <col min="12297" max="12297" width="22.28515625" style="45" customWidth="1"/>
    <col min="12298" max="12298" width="25" style="45" customWidth="1"/>
    <col min="12299" max="12299" width="20.85546875" style="45" customWidth="1"/>
    <col min="12300" max="12300" width="13.7109375" style="45" customWidth="1"/>
    <col min="12301" max="12301" width="24.42578125" style="45" customWidth="1"/>
    <col min="12302" max="12545" width="11.42578125" style="45"/>
    <col min="12546" max="12546" width="23.42578125" style="45" customWidth="1"/>
    <col min="12547" max="12547" width="3.140625" style="45" customWidth="1"/>
    <col min="12548" max="12548" width="5.42578125" style="45" customWidth="1"/>
    <col min="12549" max="12549" width="3.85546875" style="45" customWidth="1"/>
    <col min="12550" max="12550" width="6.42578125" style="45" customWidth="1"/>
    <col min="12551" max="12551" width="21.42578125" style="45" customWidth="1"/>
    <col min="12552" max="12552" width="16.42578125" style="45" customWidth="1"/>
    <col min="12553" max="12553" width="22.28515625" style="45" customWidth="1"/>
    <col min="12554" max="12554" width="25" style="45" customWidth="1"/>
    <col min="12555" max="12555" width="20.85546875" style="45" customWidth="1"/>
    <col min="12556" max="12556" width="13.7109375" style="45" customWidth="1"/>
    <col min="12557" max="12557" width="24.42578125" style="45" customWidth="1"/>
    <col min="12558" max="12801" width="11.42578125" style="45"/>
    <col min="12802" max="12802" width="23.42578125" style="45" customWidth="1"/>
    <col min="12803" max="12803" width="3.140625" style="45" customWidth="1"/>
    <col min="12804" max="12804" width="5.42578125" style="45" customWidth="1"/>
    <col min="12805" max="12805" width="3.85546875" style="45" customWidth="1"/>
    <col min="12806" max="12806" width="6.42578125" style="45" customWidth="1"/>
    <col min="12807" max="12807" width="21.42578125" style="45" customWidth="1"/>
    <col min="12808" max="12808" width="16.42578125" style="45" customWidth="1"/>
    <col min="12809" max="12809" width="22.28515625" style="45" customWidth="1"/>
    <col min="12810" max="12810" width="25" style="45" customWidth="1"/>
    <col min="12811" max="12811" width="20.85546875" style="45" customWidth="1"/>
    <col min="12812" max="12812" width="13.7109375" style="45" customWidth="1"/>
    <col min="12813" max="12813" width="24.42578125" style="45" customWidth="1"/>
    <col min="12814" max="13057" width="11.42578125" style="45"/>
    <col min="13058" max="13058" width="23.42578125" style="45" customWidth="1"/>
    <col min="13059" max="13059" width="3.140625" style="45" customWidth="1"/>
    <col min="13060" max="13060" width="5.42578125" style="45" customWidth="1"/>
    <col min="13061" max="13061" width="3.85546875" style="45" customWidth="1"/>
    <col min="13062" max="13062" width="6.42578125" style="45" customWidth="1"/>
    <col min="13063" max="13063" width="21.42578125" style="45" customWidth="1"/>
    <col min="13064" max="13064" width="16.42578125" style="45" customWidth="1"/>
    <col min="13065" max="13065" width="22.28515625" style="45" customWidth="1"/>
    <col min="13066" max="13066" width="25" style="45" customWidth="1"/>
    <col min="13067" max="13067" width="20.85546875" style="45" customWidth="1"/>
    <col min="13068" max="13068" width="13.7109375" style="45" customWidth="1"/>
    <col min="13069" max="13069" width="24.42578125" style="45" customWidth="1"/>
    <col min="13070" max="13313" width="11.42578125" style="45"/>
    <col min="13314" max="13314" width="23.42578125" style="45" customWidth="1"/>
    <col min="13315" max="13315" width="3.140625" style="45" customWidth="1"/>
    <col min="13316" max="13316" width="5.42578125" style="45" customWidth="1"/>
    <col min="13317" max="13317" width="3.85546875" style="45" customWidth="1"/>
    <col min="13318" max="13318" width="6.42578125" style="45" customWidth="1"/>
    <col min="13319" max="13319" width="21.42578125" style="45" customWidth="1"/>
    <col min="13320" max="13320" width="16.42578125" style="45" customWidth="1"/>
    <col min="13321" max="13321" width="22.28515625" style="45" customWidth="1"/>
    <col min="13322" max="13322" width="25" style="45" customWidth="1"/>
    <col min="13323" max="13323" width="20.85546875" style="45" customWidth="1"/>
    <col min="13324" max="13324" width="13.7109375" style="45" customWidth="1"/>
    <col min="13325" max="13325" width="24.42578125" style="45" customWidth="1"/>
    <col min="13326" max="13569" width="11.42578125" style="45"/>
    <col min="13570" max="13570" width="23.42578125" style="45" customWidth="1"/>
    <col min="13571" max="13571" width="3.140625" style="45" customWidth="1"/>
    <col min="13572" max="13572" width="5.42578125" style="45" customWidth="1"/>
    <col min="13573" max="13573" width="3.85546875" style="45" customWidth="1"/>
    <col min="13574" max="13574" width="6.42578125" style="45" customWidth="1"/>
    <col min="13575" max="13575" width="21.42578125" style="45" customWidth="1"/>
    <col min="13576" max="13576" width="16.42578125" style="45" customWidth="1"/>
    <col min="13577" max="13577" width="22.28515625" style="45" customWidth="1"/>
    <col min="13578" max="13578" width="25" style="45" customWidth="1"/>
    <col min="13579" max="13579" width="20.85546875" style="45" customWidth="1"/>
    <col min="13580" max="13580" width="13.7109375" style="45" customWidth="1"/>
    <col min="13581" max="13581" width="24.42578125" style="45" customWidth="1"/>
    <col min="13582" max="13825" width="11.42578125" style="45"/>
    <col min="13826" max="13826" width="23.42578125" style="45" customWidth="1"/>
    <col min="13827" max="13827" width="3.140625" style="45" customWidth="1"/>
    <col min="13828" max="13828" width="5.42578125" style="45" customWidth="1"/>
    <col min="13829" max="13829" width="3.85546875" style="45" customWidth="1"/>
    <col min="13830" max="13830" width="6.42578125" style="45" customWidth="1"/>
    <col min="13831" max="13831" width="21.42578125" style="45" customWidth="1"/>
    <col min="13832" max="13832" width="16.42578125" style="45" customWidth="1"/>
    <col min="13833" max="13833" width="22.28515625" style="45" customWidth="1"/>
    <col min="13834" max="13834" width="25" style="45" customWidth="1"/>
    <col min="13835" max="13835" width="20.85546875" style="45" customWidth="1"/>
    <col min="13836" max="13836" width="13.7109375" style="45" customWidth="1"/>
    <col min="13837" max="13837" width="24.42578125" style="45" customWidth="1"/>
    <col min="13838" max="14081" width="11.42578125" style="45"/>
    <col min="14082" max="14082" width="23.42578125" style="45" customWidth="1"/>
    <col min="14083" max="14083" width="3.140625" style="45" customWidth="1"/>
    <col min="14084" max="14084" width="5.42578125" style="45" customWidth="1"/>
    <col min="14085" max="14085" width="3.85546875" style="45" customWidth="1"/>
    <col min="14086" max="14086" width="6.42578125" style="45" customWidth="1"/>
    <col min="14087" max="14087" width="21.42578125" style="45" customWidth="1"/>
    <col min="14088" max="14088" width="16.42578125" style="45" customWidth="1"/>
    <col min="14089" max="14089" width="22.28515625" style="45" customWidth="1"/>
    <col min="14090" max="14090" width="25" style="45" customWidth="1"/>
    <col min="14091" max="14091" width="20.85546875" style="45" customWidth="1"/>
    <col min="14092" max="14092" width="13.7109375" style="45" customWidth="1"/>
    <col min="14093" max="14093" width="24.42578125" style="45" customWidth="1"/>
    <col min="14094" max="14337" width="11.42578125" style="45"/>
    <col min="14338" max="14338" width="23.42578125" style="45" customWidth="1"/>
    <col min="14339" max="14339" width="3.140625" style="45" customWidth="1"/>
    <col min="14340" max="14340" width="5.42578125" style="45" customWidth="1"/>
    <col min="14341" max="14341" width="3.85546875" style="45" customWidth="1"/>
    <col min="14342" max="14342" width="6.42578125" style="45" customWidth="1"/>
    <col min="14343" max="14343" width="21.42578125" style="45" customWidth="1"/>
    <col min="14344" max="14344" width="16.42578125" style="45" customWidth="1"/>
    <col min="14345" max="14345" width="22.28515625" style="45" customWidth="1"/>
    <col min="14346" max="14346" width="25" style="45" customWidth="1"/>
    <col min="14347" max="14347" width="20.85546875" style="45" customWidth="1"/>
    <col min="14348" max="14348" width="13.7109375" style="45" customWidth="1"/>
    <col min="14349" max="14349" width="24.42578125" style="45" customWidth="1"/>
    <col min="14350" max="14593" width="11.42578125" style="45"/>
    <col min="14594" max="14594" width="23.42578125" style="45" customWidth="1"/>
    <col min="14595" max="14595" width="3.140625" style="45" customWidth="1"/>
    <col min="14596" max="14596" width="5.42578125" style="45" customWidth="1"/>
    <col min="14597" max="14597" width="3.85546875" style="45" customWidth="1"/>
    <col min="14598" max="14598" width="6.42578125" style="45" customWidth="1"/>
    <col min="14599" max="14599" width="21.42578125" style="45" customWidth="1"/>
    <col min="14600" max="14600" width="16.42578125" style="45" customWidth="1"/>
    <col min="14601" max="14601" width="22.28515625" style="45" customWidth="1"/>
    <col min="14602" max="14602" width="25" style="45" customWidth="1"/>
    <col min="14603" max="14603" width="20.85546875" style="45" customWidth="1"/>
    <col min="14604" max="14604" width="13.7109375" style="45" customWidth="1"/>
    <col min="14605" max="14605" width="24.42578125" style="45" customWidth="1"/>
    <col min="14606" max="14849" width="11.42578125" style="45"/>
    <col min="14850" max="14850" width="23.42578125" style="45" customWidth="1"/>
    <col min="14851" max="14851" width="3.140625" style="45" customWidth="1"/>
    <col min="14852" max="14852" width="5.42578125" style="45" customWidth="1"/>
    <col min="14853" max="14853" width="3.85546875" style="45" customWidth="1"/>
    <col min="14854" max="14854" width="6.42578125" style="45" customWidth="1"/>
    <col min="14855" max="14855" width="21.42578125" style="45" customWidth="1"/>
    <col min="14856" max="14856" width="16.42578125" style="45" customWidth="1"/>
    <col min="14857" max="14857" width="22.28515625" style="45" customWidth="1"/>
    <col min="14858" max="14858" width="25" style="45" customWidth="1"/>
    <col min="14859" max="14859" width="20.85546875" style="45" customWidth="1"/>
    <col min="14860" max="14860" width="13.7109375" style="45" customWidth="1"/>
    <col min="14861" max="14861" width="24.42578125" style="45" customWidth="1"/>
    <col min="14862" max="15105" width="11.42578125" style="45"/>
    <col min="15106" max="15106" width="23.42578125" style="45" customWidth="1"/>
    <col min="15107" max="15107" width="3.140625" style="45" customWidth="1"/>
    <col min="15108" max="15108" width="5.42578125" style="45" customWidth="1"/>
    <col min="15109" max="15109" width="3.85546875" style="45" customWidth="1"/>
    <col min="15110" max="15110" width="6.42578125" style="45" customWidth="1"/>
    <col min="15111" max="15111" width="21.42578125" style="45" customWidth="1"/>
    <col min="15112" max="15112" width="16.42578125" style="45" customWidth="1"/>
    <col min="15113" max="15113" width="22.28515625" style="45" customWidth="1"/>
    <col min="15114" max="15114" width="25" style="45" customWidth="1"/>
    <col min="15115" max="15115" width="20.85546875" style="45" customWidth="1"/>
    <col min="15116" max="15116" width="13.7109375" style="45" customWidth="1"/>
    <col min="15117" max="15117" width="24.42578125" style="45" customWidth="1"/>
    <col min="15118" max="15361" width="11.42578125" style="45"/>
    <col min="15362" max="15362" width="23.42578125" style="45" customWidth="1"/>
    <col min="15363" max="15363" width="3.140625" style="45" customWidth="1"/>
    <col min="15364" max="15364" width="5.42578125" style="45" customWidth="1"/>
    <col min="15365" max="15365" width="3.85546875" style="45" customWidth="1"/>
    <col min="15366" max="15366" width="6.42578125" style="45" customWidth="1"/>
    <col min="15367" max="15367" width="21.42578125" style="45" customWidth="1"/>
    <col min="15368" max="15368" width="16.42578125" style="45" customWidth="1"/>
    <col min="15369" max="15369" width="22.28515625" style="45" customWidth="1"/>
    <col min="15370" max="15370" width="25" style="45" customWidth="1"/>
    <col min="15371" max="15371" width="20.85546875" style="45" customWidth="1"/>
    <col min="15372" max="15372" width="13.7109375" style="45" customWidth="1"/>
    <col min="15373" max="15373" width="24.42578125" style="45" customWidth="1"/>
    <col min="15374" max="15617" width="11.42578125" style="45"/>
    <col min="15618" max="15618" width="23.42578125" style="45" customWidth="1"/>
    <col min="15619" max="15619" width="3.140625" style="45" customWidth="1"/>
    <col min="15620" max="15620" width="5.42578125" style="45" customWidth="1"/>
    <col min="15621" max="15621" width="3.85546875" style="45" customWidth="1"/>
    <col min="15622" max="15622" width="6.42578125" style="45" customWidth="1"/>
    <col min="15623" max="15623" width="21.42578125" style="45" customWidth="1"/>
    <col min="15624" max="15624" width="16.42578125" style="45" customWidth="1"/>
    <col min="15625" max="15625" width="22.28515625" style="45" customWidth="1"/>
    <col min="15626" max="15626" width="25" style="45" customWidth="1"/>
    <col min="15627" max="15627" width="20.85546875" style="45" customWidth="1"/>
    <col min="15628" max="15628" width="13.7109375" style="45" customWidth="1"/>
    <col min="15629" max="15629" width="24.42578125" style="45" customWidth="1"/>
    <col min="15630" max="15873" width="11.42578125" style="45"/>
    <col min="15874" max="15874" width="23.42578125" style="45" customWidth="1"/>
    <col min="15875" max="15875" width="3.140625" style="45" customWidth="1"/>
    <col min="15876" max="15876" width="5.42578125" style="45" customWidth="1"/>
    <col min="15877" max="15877" width="3.85546875" style="45" customWidth="1"/>
    <col min="15878" max="15878" width="6.42578125" style="45" customWidth="1"/>
    <col min="15879" max="15879" width="21.42578125" style="45" customWidth="1"/>
    <col min="15880" max="15880" width="16.42578125" style="45" customWidth="1"/>
    <col min="15881" max="15881" width="22.28515625" style="45" customWidth="1"/>
    <col min="15882" max="15882" width="25" style="45" customWidth="1"/>
    <col min="15883" max="15883" width="20.85546875" style="45" customWidth="1"/>
    <col min="15884" max="15884" width="13.7109375" style="45" customWidth="1"/>
    <col min="15885" max="15885" width="24.42578125" style="45" customWidth="1"/>
    <col min="15886" max="16129" width="11.42578125" style="45"/>
    <col min="16130" max="16130" width="23.42578125" style="45" customWidth="1"/>
    <col min="16131" max="16131" width="3.140625" style="45" customWidth="1"/>
    <col min="16132" max="16132" width="5.42578125" style="45" customWidth="1"/>
    <col min="16133" max="16133" width="3.85546875" style="45" customWidth="1"/>
    <col min="16134" max="16134" width="6.42578125" style="45" customWidth="1"/>
    <col min="16135" max="16135" width="21.42578125" style="45" customWidth="1"/>
    <col min="16136" max="16136" width="16.42578125" style="45" customWidth="1"/>
    <col min="16137" max="16137" width="22.28515625" style="45" customWidth="1"/>
    <col min="16138" max="16138" width="25" style="45" customWidth="1"/>
    <col min="16139" max="16139" width="20.85546875" style="45" customWidth="1"/>
    <col min="16140" max="16140" width="13.7109375" style="45" customWidth="1"/>
    <col min="16141" max="16141" width="24.42578125" style="45" customWidth="1"/>
    <col min="16142" max="16384" width="11.42578125" style="45"/>
  </cols>
  <sheetData>
    <row r="1" spans="1:18" ht="29.25" customHeight="1" thickBot="1">
      <c r="A1" s="1030" t="s">
        <v>438</v>
      </c>
      <c r="B1" s="1031"/>
      <c r="C1" s="1031"/>
      <c r="D1" s="1031"/>
      <c r="E1" s="1031"/>
      <c r="F1" s="1031"/>
      <c r="G1" s="1031"/>
      <c r="H1" s="1031"/>
      <c r="I1" s="1031"/>
      <c r="J1" s="1031"/>
      <c r="K1" s="1032"/>
      <c r="M1" s="111"/>
      <c r="N1" s="112"/>
      <c r="O1" s="113"/>
    </row>
    <row r="2" spans="1:18" ht="13.5" customHeight="1">
      <c r="A2" s="1033"/>
      <c r="B2" s="1033"/>
      <c r="C2" s="1033"/>
      <c r="D2" s="1033"/>
      <c r="E2" s="1033"/>
      <c r="F2" s="1033"/>
      <c r="G2" s="1033"/>
      <c r="H2" s="1033"/>
      <c r="I2" s="1033"/>
      <c r="J2" s="1033"/>
      <c r="K2" s="1033"/>
      <c r="M2" s="114"/>
      <c r="N2" s="114"/>
      <c r="O2" s="114"/>
      <c r="P2" s="114"/>
      <c r="Q2" s="114"/>
    </row>
    <row r="3" spans="1:18" ht="21.75" customHeight="1">
      <c r="A3" s="995"/>
      <c r="B3" s="995"/>
      <c r="C3" s="995"/>
      <c r="D3" s="995"/>
      <c r="E3" s="995"/>
      <c r="F3" s="995"/>
      <c r="G3" s="995"/>
      <c r="H3" s="995"/>
      <c r="I3" s="995"/>
      <c r="J3" s="995"/>
      <c r="K3" s="995"/>
      <c r="M3" s="114"/>
      <c r="N3" s="114"/>
      <c r="O3" s="114"/>
      <c r="P3" s="114"/>
      <c r="Q3" s="114"/>
    </row>
    <row r="4" spans="1:18" ht="21.75" customHeight="1">
      <c r="A4" s="212"/>
      <c r="B4" s="212"/>
      <c r="C4" s="212"/>
      <c r="D4" s="212"/>
      <c r="E4" s="212"/>
      <c r="F4" s="212"/>
      <c r="G4" s="212"/>
      <c r="H4" s="212"/>
      <c r="I4" s="212"/>
      <c r="J4" s="212"/>
      <c r="K4" s="212"/>
      <c r="M4" s="114"/>
      <c r="N4" s="114"/>
      <c r="O4" s="114"/>
      <c r="P4" s="114"/>
      <c r="Q4" s="114"/>
    </row>
    <row r="5" spans="1:18" ht="14.1" customHeight="1">
      <c r="A5" s="1024" t="s">
        <v>1</v>
      </c>
      <c r="B5" s="1024"/>
      <c r="C5" s="1024"/>
      <c r="D5" s="1024"/>
      <c r="E5" s="1024"/>
      <c r="F5" s="1034">
        <f>PUBLICACIÓN!H13</f>
        <v>0</v>
      </c>
      <c r="G5" s="1034"/>
      <c r="H5" s="1034"/>
      <c r="I5" s="1034"/>
      <c r="J5" s="1034"/>
      <c r="K5" s="1034"/>
      <c r="M5" s="114"/>
      <c r="N5" s="114"/>
      <c r="O5" s="114"/>
      <c r="P5" s="114"/>
      <c r="Q5" s="114"/>
    </row>
    <row r="6" spans="1:18" ht="14.1" customHeight="1">
      <c r="A6" s="1024" t="s">
        <v>439</v>
      </c>
      <c r="B6" s="1024"/>
      <c r="C6" s="1024"/>
      <c r="D6" s="1024"/>
      <c r="E6" s="1024"/>
      <c r="F6" s="1025">
        <f>PUBLICACIÓN!N16</f>
        <v>0</v>
      </c>
      <c r="G6" s="1025"/>
      <c r="H6" s="1025"/>
      <c r="I6" s="1025"/>
      <c r="J6" s="1025"/>
      <c r="K6" s="1025"/>
      <c r="M6" s="114"/>
      <c r="N6" s="114"/>
      <c r="O6" s="114"/>
      <c r="P6" s="114"/>
      <c r="Q6" s="114"/>
    </row>
    <row r="7" spans="1:18" ht="14.1" customHeight="1">
      <c r="A7" s="1024" t="s">
        <v>5</v>
      </c>
      <c r="B7" s="1024"/>
      <c r="C7" s="1024"/>
      <c r="D7" s="1024"/>
      <c r="E7" s="1024"/>
      <c r="F7" s="1025">
        <f>PUBLICACIÓN!N17</f>
        <v>0</v>
      </c>
      <c r="G7" s="1025"/>
      <c r="H7" s="1025"/>
      <c r="I7" s="1025"/>
      <c r="J7" s="1025"/>
      <c r="K7" s="1025"/>
      <c r="M7" s="114"/>
      <c r="N7" s="114"/>
      <c r="O7" s="114"/>
      <c r="P7" s="114"/>
      <c r="Q7" s="114"/>
    </row>
    <row r="8" spans="1:18">
      <c r="A8" s="1026"/>
      <c r="B8" s="1026"/>
      <c r="C8" s="1026"/>
      <c r="D8" s="1026"/>
      <c r="E8" s="1026"/>
      <c r="F8" s="1026"/>
      <c r="G8" s="1026"/>
      <c r="H8" s="1026"/>
      <c r="I8" s="1026"/>
      <c r="J8" s="1026"/>
      <c r="K8" s="1026"/>
      <c r="M8" s="114"/>
      <c r="N8" s="114"/>
      <c r="O8" s="114"/>
      <c r="P8" s="114"/>
      <c r="Q8" s="114"/>
    </row>
    <row r="9" spans="1:18" ht="18.75">
      <c r="A9" s="995" t="s">
        <v>440</v>
      </c>
      <c r="B9" s="995"/>
      <c r="C9" s="995"/>
      <c r="D9" s="995"/>
      <c r="E9" s="995"/>
      <c r="F9" s="995"/>
      <c r="G9" s="995"/>
      <c r="H9" s="995"/>
      <c r="I9" s="995"/>
      <c r="J9" s="995"/>
      <c r="K9" s="995"/>
      <c r="M9" s="114"/>
      <c r="N9" s="114"/>
      <c r="O9" s="114"/>
      <c r="P9" s="114"/>
      <c r="Q9" s="114"/>
    </row>
    <row r="10" spans="1:18" ht="10.5" customHeight="1">
      <c r="A10" s="212"/>
      <c r="B10" s="212"/>
      <c r="C10" s="212"/>
      <c r="D10" s="212"/>
      <c r="E10" s="212"/>
      <c r="F10" s="212"/>
      <c r="G10" s="212"/>
      <c r="H10" s="212"/>
      <c r="I10" s="212"/>
      <c r="J10" s="212"/>
      <c r="K10" s="212"/>
      <c r="M10" s="114"/>
      <c r="N10" s="114"/>
      <c r="O10" s="114"/>
      <c r="P10" s="114"/>
      <c r="Q10" s="114"/>
    </row>
    <row r="11" spans="1:18" ht="18.75">
      <c r="A11" s="995" t="s">
        <v>441</v>
      </c>
      <c r="B11" s="995"/>
      <c r="C11" s="995"/>
      <c r="D11" s="995"/>
      <c r="E11" s="995"/>
      <c r="F11" s="995"/>
      <c r="G11" s="995"/>
      <c r="H11" s="995"/>
      <c r="I11" s="995"/>
      <c r="J11" s="995"/>
      <c r="K11" s="995"/>
      <c r="M11" s="114"/>
      <c r="N11" s="114"/>
      <c r="O11" s="114"/>
      <c r="P11" s="114"/>
      <c r="Q11" s="114"/>
    </row>
    <row r="12" spans="1:18" ht="6.95" customHeight="1">
      <c r="A12" s="212"/>
      <c r="B12" s="212"/>
      <c r="C12" s="212"/>
      <c r="D12" s="212"/>
      <c r="E12" s="212"/>
      <c r="F12" s="212"/>
      <c r="G12" s="212"/>
      <c r="H12" s="212"/>
      <c r="I12" s="212"/>
      <c r="J12" s="212"/>
      <c r="K12" s="212"/>
      <c r="M12" s="114"/>
      <c r="N12" s="114"/>
      <c r="O12" s="114"/>
      <c r="P12" s="114"/>
      <c r="Q12" s="114"/>
    </row>
    <row r="13" spans="1:18" ht="71.25" customHeight="1">
      <c r="A13" s="1027" t="s">
        <v>788</v>
      </c>
      <c r="B13" s="1028"/>
      <c r="C13" s="1028"/>
      <c r="D13" s="1028"/>
      <c r="E13" s="1029"/>
      <c r="F13" s="62"/>
      <c r="G13" s="203" t="e">
        <f>F18/F13</f>
        <v>#DIV/0!</v>
      </c>
      <c r="H13" s="1002" t="s">
        <v>442</v>
      </c>
      <c r="I13" s="1002"/>
      <c r="J13" s="1002"/>
      <c r="K13" s="549" t="str">
        <f>+IF(F13*0.5&lt;F18,"NO CUMPLE","CUMPLE")</f>
        <v>CUMPLE</v>
      </c>
      <c r="M13" s="114"/>
      <c r="N13" s="114"/>
      <c r="O13" s="114"/>
      <c r="P13" s="114"/>
      <c r="Q13" s="114"/>
    </row>
    <row r="14" spans="1:18" ht="59.25" customHeight="1">
      <c r="A14" s="996" t="s">
        <v>443</v>
      </c>
      <c r="B14" s="996"/>
      <c r="C14" s="996"/>
      <c r="D14" s="996"/>
      <c r="E14" s="996"/>
      <c r="F14" s="550">
        <v>39400000000</v>
      </c>
      <c r="G14" s="551">
        <v>1</v>
      </c>
      <c r="H14" s="998" t="s">
        <v>444</v>
      </c>
      <c r="I14" s="999"/>
      <c r="J14" s="1000"/>
      <c r="K14" s="549" t="str">
        <f>+IF(F15&lt;=10%,"CUMPLE","NO CUMPLE")</f>
        <v>CUMPLE</v>
      </c>
      <c r="M14" s="114"/>
      <c r="N14" s="114"/>
      <c r="O14" s="114"/>
      <c r="P14" s="114"/>
      <c r="Q14" s="114"/>
    </row>
    <row r="15" spans="1:18" s="117" customFormat="1" ht="6.75" customHeight="1">
      <c r="A15" s="115"/>
      <c r="B15" s="115"/>
      <c r="C15" s="115"/>
      <c r="D15" s="115"/>
      <c r="E15" s="115"/>
      <c r="F15" s="116">
        <f>+F18/F14</f>
        <v>0</v>
      </c>
      <c r="G15" s="64"/>
      <c r="L15" s="63"/>
      <c r="M15" s="118"/>
      <c r="N15" s="118"/>
      <c r="O15" s="118"/>
      <c r="P15" s="118"/>
      <c r="Q15" s="118"/>
      <c r="R15" s="63"/>
    </row>
    <row r="16" spans="1:18" ht="30" customHeight="1">
      <c r="A16" s="993" t="s">
        <v>445</v>
      </c>
      <c r="B16" s="993"/>
      <c r="C16" s="993"/>
      <c r="D16" s="993"/>
      <c r="E16" s="993"/>
      <c r="F16" s="549">
        <f>PUBLICACIÓN!N17</f>
        <v>0</v>
      </c>
      <c r="G16" s="552" t="str">
        <f>+IF(F16="empresa individual","50%",IF(F16="Empresas Agrupadas","60%","80%"))</f>
        <v>80%</v>
      </c>
      <c r="H16" s="1002" t="s">
        <v>446</v>
      </c>
      <c r="I16" s="1002"/>
      <c r="J16" s="1002"/>
      <c r="K16" s="988" t="str">
        <f>+IF(F17*G16&lt;F18,"NO CUMPLE","CUMPLE")</f>
        <v>CUMPLE</v>
      </c>
      <c r="M16" s="114"/>
      <c r="N16" s="114"/>
      <c r="O16" s="114"/>
      <c r="P16" s="114"/>
      <c r="Q16" s="114"/>
    </row>
    <row r="17" spans="1:18" ht="30" customHeight="1">
      <c r="A17" s="996" t="s">
        <v>447</v>
      </c>
      <c r="B17" s="993"/>
      <c r="C17" s="993"/>
      <c r="D17" s="993"/>
      <c r="E17" s="993"/>
      <c r="F17" s="550">
        <f>'2 PRESUPUESTO X AF Y FINAL'!F100</f>
        <v>0</v>
      </c>
      <c r="G17" s="551">
        <v>1</v>
      </c>
      <c r="H17" s="1002"/>
      <c r="I17" s="1002"/>
      <c r="J17" s="1002"/>
      <c r="K17" s="988"/>
      <c r="M17" s="119"/>
    </row>
    <row r="18" spans="1:18" ht="30" customHeight="1">
      <c r="A18" s="993" t="s">
        <v>448</v>
      </c>
      <c r="B18" s="993"/>
      <c r="C18" s="993"/>
      <c r="D18" s="993"/>
      <c r="E18" s="993"/>
      <c r="F18" s="550">
        <f>'2 PRESUPUESTO X AF Y FINAL'!C100</f>
        <v>0</v>
      </c>
      <c r="G18" s="553" t="str">
        <f>IFERROR(F18/F17,"")</f>
        <v/>
      </c>
      <c r="H18" s="1002"/>
      <c r="I18" s="1002"/>
      <c r="J18" s="1002"/>
      <c r="K18" s="988"/>
    </row>
    <row r="19" spans="1:18" s="121" customFormat="1" ht="30" customHeight="1">
      <c r="A19" s="993" t="s">
        <v>449</v>
      </c>
      <c r="B19" s="993"/>
      <c r="C19" s="993"/>
      <c r="D19" s="993"/>
      <c r="E19" s="993"/>
      <c r="F19" s="550">
        <f>F21+F20</f>
        <v>0</v>
      </c>
      <c r="G19" s="551" t="str">
        <f>IFERROR(F19/F17,"")</f>
        <v/>
      </c>
      <c r="H19" s="1001" t="s">
        <v>450</v>
      </c>
      <c r="I19" s="1001"/>
      <c r="J19" s="1001"/>
      <c r="K19" s="997" t="str">
        <f>IF(F20&gt;=F19*0.5,"CUMPLE","NO CUMPLE")</f>
        <v>CUMPLE</v>
      </c>
      <c r="L19" s="54"/>
      <c r="M19" s="120"/>
      <c r="N19" s="120"/>
      <c r="O19" s="120"/>
      <c r="P19" s="120"/>
      <c r="Q19" s="120"/>
      <c r="R19" s="120"/>
    </row>
    <row r="20" spans="1:18" s="121" customFormat="1" ht="30" customHeight="1">
      <c r="A20" s="993" t="s">
        <v>451</v>
      </c>
      <c r="B20" s="993"/>
      <c r="C20" s="993"/>
      <c r="D20" s="993"/>
      <c r="E20" s="993"/>
      <c r="F20" s="550">
        <f>'2 PRESUPUESTO X AF Y FINAL'!D100</f>
        <v>0</v>
      </c>
      <c r="G20" s="554" t="str">
        <f>IFERROR(F20/F19,"")</f>
        <v/>
      </c>
      <c r="H20" s="1001"/>
      <c r="I20" s="1001"/>
      <c r="J20" s="1001"/>
      <c r="K20" s="997"/>
      <c r="L20" s="54"/>
      <c r="M20" s="120"/>
      <c r="N20" s="120"/>
      <c r="O20" s="120"/>
      <c r="P20" s="120"/>
      <c r="Q20" s="120"/>
      <c r="R20" s="120"/>
    </row>
    <row r="21" spans="1:18" ht="30" customHeight="1">
      <c r="A21" s="993" t="s">
        <v>452</v>
      </c>
      <c r="B21" s="993"/>
      <c r="C21" s="993"/>
      <c r="D21" s="993"/>
      <c r="E21" s="993"/>
      <c r="F21" s="550">
        <f>'2 PRESUPUESTO X AF Y FINAL'!E100</f>
        <v>0</v>
      </c>
      <c r="G21" s="554" t="str">
        <f>IFERROR(F21/F19,"")</f>
        <v/>
      </c>
      <c r="H21" s="1001"/>
      <c r="I21" s="1001"/>
      <c r="J21" s="1001"/>
      <c r="K21" s="997"/>
    </row>
    <row r="22" spans="1:18" ht="6.95" customHeight="1">
      <c r="A22" s="122"/>
      <c r="B22" s="122"/>
      <c r="C22" s="122"/>
      <c r="D22" s="122"/>
      <c r="E22" s="122"/>
      <c r="F22" s="123"/>
      <c r="G22" s="64"/>
      <c r="H22" s="124"/>
      <c r="I22" s="124"/>
      <c r="J22" s="124"/>
      <c r="K22" s="125"/>
    </row>
    <row r="23" spans="1:18" ht="56.25" customHeight="1">
      <c r="A23" s="994" t="s">
        <v>453</v>
      </c>
      <c r="B23" s="994"/>
      <c r="C23" s="994"/>
      <c r="D23" s="994"/>
      <c r="E23" s="994"/>
      <c r="F23" s="555">
        <f>'2 PRESUPUESTO X AF Y FINAL'!G100</f>
        <v>0</v>
      </c>
      <c r="G23" s="556" t="str">
        <f>IFERROR(F23/F17,"")</f>
        <v/>
      </c>
      <c r="H23" s="989" t="s">
        <v>454</v>
      </c>
      <c r="I23" s="990"/>
      <c r="J23" s="991"/>
      <c r="K23" s="549" t="str">
        <f>IF(J23&lt;=10%,"CUMPLE","NO CUMPLE")</f>
        <v>CUMPLE</v>
      </c>
    </row>
    <row r="24" spans="1:18" ht="30" customHeight="1">
      <c r="A24" s="122"/>
      <c r="B24" s="122"/>
      <c r="C24" s="122"/>
      <c r="D24" s="122"/>
      <c r="E24" s="122"/>
      <c r="F24" s="123"/>
      <c r="G24" s="123"/>
      <c r="H24" s="124"/>
      <c r="I24" s="124"/>
      <c r="J24" s="124"/>
      <c r="K24" s="125"/>
    </row>
    <row r="25" spans="1:18" ht="18.75">
      <c r="A25" s="995" t="s">
        <v>455</v>
      </c>
      <c r="B25" s="995"/>
      <c r="C25" s="995"/>
      <c r="D25" s="995"/>
      <c r="E25" s="995"/>
      <c r="F25" s="995"/>
      <c r="G25" s="995"/>
      <c r="H25" s="995"/>
      <c r="I25" s="995"/>
      <c r="J25" s="995"/>
      <c r="K25" s="995"/>
    </row>
    <row r="26" spans="1:18" s="126" customFormat="1" ht="6.95" customHeight="1">
      <c r="A26" s="992"/>
      <c r="B26" s="992"/>
      <c r="C26" s="992"/>
      <c r="D26" s="992"/>
      <c r="E26" s="992"/>
      <c r="F26" s="992"/>
      <c r="G26" s="992"/>
      <c r="H26" s="992"/>
      <c r="I26" s="992"/>
      <c r="J26" s="992"/>
      <c r="K26" s="992"/>
      <c r="L26" s="55"/>
      <c r="M26" s="55"/>
      <c r="N26" s="55"/>
      <c r="O26" s="55"/>
      <c r="P26" s="55"/>
      <c r="Q26" s="55"/>
      <c r="R26" s="55"/>
    </row>
    <row r="27" spans="1:18" ht="49.5" customHeight="1">
      <c r="A27" s="996" t="s">
        <v>443</v>
      </c>
      <c r="B27" s="996"/>
      <c r="C27" s="996"/>
      <c r="D27" s="996"/>
      <c r="E27" s="996"/>
      <c r="F27" s="550">
        <f>F14</f>
        <v>39400000000</v>
      </c>
      <c r="G27" s="551">
        <v>1</v>
      </c>
      <c r="H27" s="998" t="s">
        <v>444</v>
      </c>
      <c r="I27" s="999"/>
      <c r="J27" s="1000"/>
      <c r="K27" s="549" t="str">
        <f>+IF(F28&lt;=10%,"CUMPLE","NO CUMPLE")</f>
        <v>CUMPLE</v>
      </c>
    </row>
    <row r="28" spans="1:18" ht="6.95" customHeight="1">
      <c r="A28" s="115"/>
      <c r="B28" s="115"/>
      <c r="C28" s="115"/>
      <c r="D28" s="115"/>
      <c r="E28" s="115"/>
      <c r="F28" s="127">
        <f>+F31/F27</f>
        <v>0</v>
      </c>
      <c r="G28" s="64"/>
      <c r="H28" s="117"/>
      <c r="I28" s="117"/>
      <c r="J28" s="117"/>
      <c r="K28" s="117"/>
      <c r="M28" s="119"/>
    </row>
    <row r="29" spans="1:18" ht="30" customHeight="1">
      <c r="A29" s="993" t="s">
        <v>445</v>
      </c>
      <c r="B29" s="993"/>
      <c r="C29" s="993"/>
      <c r="D29" s="993"/>
      <c r="E29" s="993"/>
      <c r="F29" s="549">
        <f>PUBLICACIÓN!N17</f>
        <v>0</v>
      </c>
      <c r="G29" s="554" t="str">
        <f>+IF(F29="empresa individual","50%",IF(F29="Empresas Agrupadas","60%","80%"))</f>
        <v>80%</v>
      </c>
      <c r="H29" s="1002" t="s">
        <v>446</v>
      </c>
      <c r="I29" s="1002"/>
      <c r="J29" s="1002"/>
      <c r="K29" s="988" t="str">
        <f>+IF(F30*G29&lt;F31,"NO CUMPLE","CUMPLE")</f>
        <v>CUMPLE</v>
      </c>
      <c r="M29" s="128"/>
    </row>
    <row r="30" spans="1:18" s="121" customFormat="1" ht="30" customHeight="1">
      <c r="A30" s="996" t="s">
        <v>456</v>
      </c>
      <c r="B30" s="993"/>
      <c r="C30" s="993"/>
      <c r="D30" s="993"/>
      <c r="E30" s="993"/>
      <c r="F30" s="550">
        <f>'2 PRESUPUESTO X AF Y FINAL'!F197</f>
        <v>0</v>
      </c>
      <c r="G30" s="551">
        <v>1</v>
      </c>
      <c r="H30" s="1002"/>
      <c r="I30" s="1002"/>
      <c r="J30" s="1002"/>
      <c r="K30" s="988"/>
      <c r="L30" s="54"/>
      <c r="M30" s="120"/>
      <c r="N30" s="120"/>
      <c r="O30" s="120"/>
      <c r="P30" s="120"/>
      <c r="Q30" s="120"/>
      <c r="R30" s="120"/>
    </row>
    <row r="31" spans="1:18" s="121" customFormat="1" ht="30" customHeight="1">
      <c r="A31" s="993" t="s">
        <v>457</v>
      </c>
      <c r="B31" s="993"/>
      <c r="C31" s="993"/>
      <c r="D31" s="993"/>
      <c r="E31" s="993"/>
      <c r="F31" s="550">
        <f>'2 PRESUPUESTO X AF Y FINAL'!C197</f>
        <v>0</v>
      </c>
      <c r="G31" s="553" t="str">
        <f>IFERROR(F31/F30,"")</f>
        <v/>
      </c>
      <c r="H31" s="1002"/>
      <c r="I31" s="1002"/>
      <c r="J31" s="1002"/>
      <c r="K31" s="988"/>
      <c r="L31" s="54"/>
      <c r="M31" s="120"/>
      <c r="N31" s="120"/>
      <c r="O31" s="120"/>
      <c r="P31" s="120"/>
      <c r="Q31" s="120"/>
      <c r="R31" s="120"/>
    </row>
    <row r="32" spans="1:18" ht="30" customHeight="1">
      <c r="A32" s="993" t="s">
        <v>458</v>
      </c>
      <c r="B32" s="993"/>
      <c r="C32" s="993"/>
      <c r="D32" s="993"/>
      <c r="E32" s="993"/>
      <c r="F32" s="550">
        <f>F34+F33</f>
        <v>0</v>
      </c>
      <c r="G32" s="551" t="str">
        <f>IFERROR(F32/F30,"")</f>
        <v/>
      </c>
      <c r="H32" s="1001" t="s">
        <v>450</v>
      </c>
      <c r="I32" s="1001"/>
      <c r="J32" s="1001"/>
      <c r="K32" s="997" t="str">
        <f>IF(F33&gt;=F32*0.5,"CUMPLE","NO CUMPLE")</f>
        <v>CUMPLE</v>
      </c>
    </row>
    <row r="33" spans="1:18" s="129" customFormat="1" ht="30" customHeight="1">
      <c r="A33" s="993" t="s">
        <v>459</v>
      </c>
      <c r="B33" s="993"/>
      <c r="C33" s="993"/>
      <c r="D33" s="993"/>
      <c r="E33" s="993"/>
      <c r="F33" s="550">
        <f>'2 PRESUPUESTO X AF Y FINAL'!D197</f>
        <v>0</v>
      </c>
      <c r="G33" s="554" t="str">
        <f>IFERROR(F33/F32,"")</f>
        <v/>
      </c>
      <c r="H33" s="1001"/>
      <c r="I33" s="1001"/>
      <c r="J33" s="1001"/>
      <c r="K33" s="997"/>
      <c r="L33" s="56"/>
      <c r="M33" s="56"/>
      <c r="N33" s="56"/>
      <c r="O33" s="56"/>
      <c r="P33" s="56"/>
      <c r="Q33" s="56"/>
      <c r="R33" s="56"/>
    </row>
    <row r="34" spans="1:18" s="129" customFormat="1" ht="30" customHeight="1">
      <c r="A34" s="993" t="s">
        <v>460</v>
      </c>
      <c r="B34" s="993"/>
      <c r="C34" s="993"/>
      <c r="D34" s="993"/>
      <c r="E34" s="993"/>
      <c r="F34" s="550">
        <f>'2 PRESUPUESTO X AF Y FINAL'!E197</f>
        <v>0</v>
      </c>
      <c r="G34" s="554" t="str">
        <f>IFERROR(F34/F32,"")</f>
        <v/>
      </c>
      <c r="H34" s="1001"/>
      <c r="I34" s="1001"/>
      <c r="J34" s="1001"/>
      <c r="K34" s="997"/>
      <c r="L34" s="56"/>
      <c r="M34" s="56"/>
      <c r="N34" s="56"/>
      <c r="O34" s="56"/>
      <c r="P34" s="56"/>
      <c r="Q34" s="56"/>
      <c r="R34" s="56"/>
    </row>
    <row r="35" spans="1:18" s="129" customFormat="1" ht="6.95" customHeight="1">
      <c r="A35" s="122"/>
      <c r="B35" s="122"/>
      <c r="C35" s="122"/>
      <c r="D35" s="122"/>
      <c r="E35" s="122"/>
      <c r="F35" s="123"/>
      <c r="G35" s="64"/>
      <c r="H35" s="124"/>
      <c r="I35" s="124"/>
      <c r="J35" s="124"/>
      <c r="K35" s="125"/>
      <c r="L35" s="56"/>
      <c r="M35" s="56"/>
      <c r="N35" s="56"/>
      <c r="O35" s="56"/>
      <c r="P35" s="56"/>
      <c r="Q35" s="56"/>
      <c r="R35" s="56"/>
    </row>
    <row r="36" spans="1:18" s="129" customFormat="1" ht="48" customHeight="1">
      <c r="A36" s="994" t="s">
        <v>453</v>
      </c>
      <c r="B36" s="994"/>
      <c r="C36" s="994"/>
      <c r="D36" s="994"/>
      <c r="E36" s="994"/>
      <c r="F36" s="555">
        <f>'2 PRESUPUESTO X AF Y FINAL'!G197</f>
        <v>0</v>
      </c>
      <c r="G36" s="556" t="str">
        <f>IFERROR(F36/F30,"")</f>
        <v/>
      </c>
      <c r="H36" s="989" t="s">
        <v>454</v>
      </c>
      <c r="I36" s="990"/>
      <c r="J36" s="991"/>
      <c r="K36" s="549" t="str">
        <f>IF(J36&lt;=10%,"CUMPLE","NO CUMPLE")</f>
        <v>CUMPLE</v>
      </c>
      <c r="L36" s="56"/>
      <c r="M36" s="56"/>
      <c r="N36" s="56"/>
      <c r="O36" s="56"/>
      <c r="P36" s="56"/>
      <c r="Q36" s="56"/>
      <c r="R36" s="56"/>
    </row>
    <row r="37" spans="1:18" s="129" customFormat="1" ht="30" customHeight="1">
      <c r="A37" s="130"/>
      <c r="B37" s="130"/>
      <c r="C37" s="130"/>
      <c r="D37" s="130"/>
      <c r="E37" s="130"/>
      <c r="F37" s="131"/>
      <c r="G37" s="132"/>
      <c r="H37" s="133"/>
      <c r="I37" s="133"/>
      <c r="J37" s="133"/>
      <c r="K37" s="125"/>
      <c r="L37" s="56"/>
      <c r="M37" s="56"/>
      <c r="N37" s="56"/>
      <c r="O37" s="56"/>
      <c r="P37" s="56"/>
      <c r="Q37" s="56"/>
      <c r="R37" s="56"/>
    </row>
    <row r="38" spans="1:18" ht="21.75" customHeight="1">
      <c r="A38" s="995" t="s">
        <v>461</v>
      </c>
      <c r="B38" s="995"/>
      <c r="C38" s="995"/>
      <c r="D38" s="995"/>
      <c r="E38" s="995"/>
      <c r="F38" s="995"/>
      <c r="G38" s="995"/>
      <c r="H38" s="995"/>
      <c r="I38" s="995"/>
      <c r="J38" s="995"/>
      <c r="K38" s="995"/>
    </row>
    <row r="39" spans="1:18" ht="6.95" customHeight="1">
      <c r="A39" s="992"/>
      <c r="B39" s="992"/>
      <c r="C39" s="992"/>
      <c r="D39" s="992"/>
      <c r="E39" s="992"/>
      <c r="F39" s="992"/>
      <c r="G39" s="992"/>
      <c r="H39" s="992"/>
      <c r="I39" s="992"/>
      <c r="J39" s="992"/>
      <c r="K39" s="992"/>
    </row>
    <row r="40" spans="1:18" ht="33" customHeight="1">
      <c r="A40" s="994" t="s">
        <v>462</v>
      </c>
      <c r="B40" s="994"/>
      <c r="C40" s="994"/>
      <c r="D40" s="994"/>
      <c r="E40" s="994"/>
      <c r="F40" s="1003"/>
      <c r="G40" s="1004"/>
      <c r="H40" s="1008"/>
      <c r="I40" s="1009"/>
      <c r="J40" s="1009"/>
      <c r="K40" s="1010"/>
    </row>
    <row r="41" spans="1:18" ht="45.75" customHeight="1">
      <c r="A41" s="994" t="s">
        <v>463</v>
      </c>
      <c r="B41" s="994"/>
      <c r="C41" s="994"/>
      <c r="D41" s="994"/>
      <c r="E41" s="994"/>
      <c r="F41" s="109"/>
      <c r="G41" s="201" t="str">
        <f>IFERROR(F41/F40,"")</f>
        <v/>
      </c>
      <c r="H41" s="1011"/>
      <c r="I41" s="1012"/>
      <c r="J41" s="1012"/>
      <c r="K41" s="1013"/>
    </row>
    <row r="42" spans="1:18" ht="46.5" customHeight="1">
      <c r="A42" s="994" t="s">
        <v>464</v>
      </c>
      <c r="B42" s="994"/>
      <c r="C42" s="994"/>
      <c r="D42" s="994"/>
      <c r="E42" s="994"/>
      <c r="F42" s="109"/>
      <c r="G42" s="201" t="e">
        <f>F42/F40</f>
        <v>#DIV/0!</v>
      </c>
      <c r="H42" s="1005" t="s">
        <v>465</v>
      </c>
      <c r="I42" s="1006"/>
      <c r="J42" s="1007"/>
      <c r="K42" s="557" t="e">
        <f>+IF(G42&lt;=35%,"CUMPLE","NO CUMPLE")</f>
        <v>#DIV/0!</v>
      </c>
      <c r="M42" s="134"/>
    </row>
    <row r="43" spans="1:18" ht="51.75" customHeight="1">
      <c r="A43" s="994" t="s">
        <v>466</v>
      </c>
      <c r="B43" s="994"/>
      <c r="C43" s="994"/>
      <c r="D43" s="994"/>
      <c r="E43" s="994"/>
      <c r="F43" s="135">
        <f>'5 VER PRESUPESTAL X AF20'!C82</f>
        <v>0</v>
      </c>
      <c r="G43" s="202" t="e">
        <f>+F43/F17</f>
        <v>#DIV/0!</v>
      </c>
      <c r="H43" s="1005" t="s">
        <v>467</v>
      </c>
      <c r="I43" s="1006"/>
      <c r="J43" s="1007"/>
      <c r="K43" s="558" t="e">
        <f>+IF(G43&gt;50%,"NO CUMPLE","CUMPLE")</f>
        <v>#DIV/0!</v>
      </c>
    </row>
    <row r="44" spans="1:18">
      <c r="A44" s="1017"/>
      <c r="B44" s="1017"/>
      <c r="C44" s="1017"/>
      <c r="D44" s="1017"/>
      <c r="E44" s="1017"/>
      <c r="F44" s="1017"/>
      <c r="G44" s="1017"/>
      <c r="H44" s="1017"/>
      <c r="I44" s="1017"/>
      <c r="J44" s="1017"/>
      <c r="K44" s="1017"/>
    </row>
    <row r="45" spans="1:18" ht="19.5" customHeight="1">
      <c r="A45" s="995" t="s">
        <v>468</v>
      </c>
      <c r="B45" s="995"/>
      <c r="C45" s="995"/>
      <c r="D45" s="995"/>
      <c r="E45" s="995"/>
      <c r="F45" s="995"/>
      <c r="G45" s="995"/>
      <c r="H45" s="995"/>
      <c r="I45" s="995"/>
      <c r="J45" s="995"/>
      <c r="K45" s="995"/>
    </row>
    <row r="46" spans="1:18" ht="6.95" customHeight="1">
      <c r="A46" s="213"/>
      <c r="B46" s="213"/>
      <c r="C46" s="213"/>
      <c r="D46" s="213"/>
      <c r="E46" s="213"/>
      <c r="F46" s="213"/>
      <c r="G46" s="213"/>
      <c r="H46" s="213"/>
      <c r="I46" s="213"/>
      <c r="J46" s="213"/>
      <c r="K46" s="213"/>
    </row>
    <row r="47" spans="1:18" ht="45" customHeight="1">
      <c r="A47" s="1018" t="s">
        <v>469</v>
      </c>
      <c r="B47" s="1019"/>
      <c r="C47" s="1019"/>
      <c r="D47" s="1019"/>
      <c r="E47" s="1019"/>
      <c r="F47" s="1019"/>
      <c r="G47" s="1020"/>
      <c r="H47" s="1005" t="s">
        <v>470</v>
      </c>
      <c r="I47" s="1006"/>
      <c r="J47" s="1007"/>
      <c r="K47" s="559" t="s">
        <v>471</v>
      </c>
    </row>
    <row r="48" spans="1:18" ht="45" customHeight="1">
      <c r="A48" s="1018" t="s">
        <v>472</v>
      </c>
      <c r="B48" s="1019"/>
      <c r="C48" s="1019"/>
      <c r="D48" s="1019"/>
      <c r="E48" s="1019"/>
      <c r="F48" s="1019" t="e">
        <f>#REF!</f>
        <v>#REF!</v>
      </c>
      <c r="G48" s="1020" t="e">
        <f>+F48/F22</f>
        <v>#REF!</v>
      </c>
      <c r="H48" s="1005" t="s">
        <v>473</v>
      </c>
      <c r="I48" s="1006"/>
      <c r="J48" s="1007"/>
      <c r="K48" s="559" t="s">
        <v>471</v>
      </c>
    </row>
    <row r="49" spans="1:18" ht="15" customHeight="1">
      <c r="A49" s="213"/>
      <c r="B49" s="213"/>
      <c r="C49" s="213"/>
      <c r="D49" s="213"/>
      <c r="E49" s="213"/>
      <c r="F49" s="213"/>
      <c r="G49" s="213"/>
      <c r="H49" s="213"/>
      <c r="I49" s="213"/>
      <c r="J49" s="213"/>
      <c r="K49" s="213"/>
    </row>
    <row r="50" spans="1:18" ht="18.75">
      <c r="A50" s="995" t="s">
        <v>474</v>
      </c>
      <c r="B50" s="995"/>
      <c r="C50" s="995"/>
      <c r="D50" s="995"/>
      <c r="E50" s="995"/>
      <c r="F50" s="995"/>
      <c r="G50" s="995"/>
      <c r="H50" s="995"/>
      <c r="I50" s="67" t="e">
        <f>IF(AND(K13="CUMPLE",K14="CUMPLE",K16="CUMPLE",K19="CUMPLE",K23="CUMPLE",K27="CUMPLE",K29="CUMPLE",K32="CUMPLE",K36="CUMPLE",K42="CUMPLE",K43="CUMPLE",K47="CUMPLE",K48="CUMPLE")=TRUE,"CUMPLE","NO CUMPLE")</f>
        <v>#DIV/0!</v>
      </c>
      <c r="J50" s="93"/>
      <c r="K50" s="136"/>
    </row>
    <row r="51" spans="1:18" ht="9" customHeight="1">
      <c r="A51" s="137"/>
      <c r="B51" s="136"/>
      <c r="C51" s="136"/>
      <c r="D51" s="136"/>
      <c r="E51" s="136"/>
      <c r="F51" s="136"/>
      <c r="G51" s="136"/>
      <c r="H51" s="136"/>
      <c r="I51" s="136"/>
      <c r="J51" s="136"/>
      <c r="K51" s="136"/>
    </row>
    <row r="52" spans="1:18" ht="9" customHeight="1">
      <c r="A52" s="137"/>
      <c r="B52" s="136"/>
      <c r="C52" s="136"/>
      <c r="D52" s="136"/>
      <c r="E52" s="136"/>
      <c r="F52" s="136"/>
      <c r="G52" s="136"/>
      <c r="H52" s="136"/>
      <c r="I52" s="136"/>
      <c r="J52" s="136"/>
      <c r="K52" s="136"/>
    </row>
    <row r="53" spans="1:18" s="126" customFormat="1" ht="30" customHeight="1">
      <c r="A53" s="212"/>
      <c r="B53" s="212"/>
      <c r="C53" s="212"/>
      <c r="D53" s="212"/>
      <c r="E53" s="212"/>
      <c r="F53" s="212"/>
      <c r="G53" s="212"/>
      <c r="H53" s="212"/>
      <c r="I53" s="212"/>
      <c r="J53" s="212"/>
      <c r="K53" s="212"/>
      <c r="L53" s="55"/>
      <c r="M53" s="55"/>
      <c r="N53" s="55"/>
      <c r="O53" s="55"/>
      <c r="P53" s="55"/>
      <c r="Q53" s="55"/>
      <c r="R53" s="55"/>
    </row>
    <row r="54" spans="1:18" s="24" customFormat="1" ht="35.25" customHeight="1">
      <c r="A54" s="1021" t="s">
        <v>475</v>
      </c>
      <c r="B54" s="1022"/>
      <c r="C54" s="1022"/>
      <c r="D54" s="1022"/>
      <c r="E54" s="1022"/>
      <c r="F54" s="1022"/>
      <c r="G54" s="1022"/>
      <c r="H54" s="1022"/>
      <c r="I54" s="1022"/>
      <c r="J54" s="1022"/>
      <c r="K54" s="1023"/>
      <c r="L54" s="57"/>
      <c r="M54" s="96"/>
      <c r="N54" s="96"/>
      <c r="O54" s="96"/>
      <c r="P54" s="96"/>
      <c r="Q54" s="96"/>
      <c r="R54" s="96"/>
    </row>
    <row r="55" spans="1:18" ht="409.6" customHeight="1">
      <c r="A55" s="1014"/>
      <c r="B55" s="1015"/>
      <c r="C55" s="1015"/>
      <c r="D55" s="1015"/>
      <c r="E55" s="1015"/>
      <c r="F55" s="1015"/>
      <c r="G55" s="1015"/>
      <c r="H55" s="1015"/>
      <c r="I55" s="1015"/>
      <c r="J55" s="1015"/>
      <c r="K55" s="1016"/>
    </row>
  </sheetData>
  <mergeCells count="63">
    <mergeCell ref="A6:E6"/>
    <mergeCell ref="F6:K6"/>
    <mergeCell ref="A1:K1"/>
    <mergeCell ref="A2:K2"/>
    <mergeCell ref="A3:K3"/>
    <mergeCell ref="A5:E5"/>
    <mergeCell ref="F5:K5"/>
    <mergeCell ref="A7:E7"/>
    <mergeCell ref="F7:K7"/>
    <mergeCell ref="A8:K8"/>
    <mergeCell ref="A9:K9"/>
    <mergeCell ref="A13:E13"/>
    <mergeCell ref="A11:K11"/>
    <mergeCell ref="H13:J13"/>
    <mergeCell ref="A55:K55"/>
    <mergeCell ref="A43:E43"/>
    <mergeCell ref="A44:K44"/>
    <mergeCell ref="A50:H50"/>
    <mergeCell ref="H47:J47"/>
    <mergeCell ref="H48:J48"/>
    <mergeCell ref="A45:K45"/>
    <mergeCell ref="A47:G47"/>
    <mergeCell ref="A48:G48"/>
    <mergeCell ref="A54:K54"/>
    <mergeCell ref="H43:J43"/>
    <mergeCell ref="A41:E41"/>
    <mergeCell ref="A42:E42"/>
    <mergeCell ref="H42:J42"/>
    <mergeCell ref="A39:K39"/>
    <mergeCell ref="H40:K41"/>
    <mergeCell ref="A14:E14"/>
    <mergeCell ref="H14:J14"/>
    <mergeCell ref="H19:J21"/>
    <mergeCell ref="A40:E40"/>
    <mergeCell ref="A29:E29"/>
    <mergeCell ref="A30:E30"/>
    <mergeCell ref="A31:E31"/>
    <mergeCell ref="A32:E32"/>
    <mergeCell ref="H16:J18"/>
    <mergeCell ref="A36:E36"/>
    <mergeCell ref="H36:J36"/>
    <mergeCell ref="F40:G40"/>
    <mergeCell ref="A38:K38"/>
    <mergeCell ref="H29:J31"/>
    <mergeCell ref="K29:K31"/>
    <mergeCell ref="H32:J34"/>
    <mergeCell ref="A27:E27"/>
    <mergeCell ref="H27:J27"/>
    <mergeCell ref="K32:K34"/>
    <mergeCell ref="A33:E33"/>
    <mergeCell ref="A34:E34"/>
    <mergeCell ref="K16:K18"/>
    <mergeCell ref="H23:J23"/>
    <mergeCell ref="A26:K26"/>
    <mergeCell ref="A18:E18"/>
    <mergeCell ref="A19:E19"/>
    <mergeCell ref="A20:E20"/>
    <mergeCell ref="A21:E21"/>
    <mergeCell ref="A23:E23"/>
    <mergeCell ref="A25:K25"/>
    <mergeCell ref="A17:E17"/>
    <mergeCell ref="A16:E16"/>
    <mergeCell ref="K19:K21"/>
  </mergeCells>
  <dataValidations count="3">
    <dataValidation type="list" allowBlank="1" showInputMessage="1" showErrorMessage="1" sqref="JC65537 SY65537 ACU65537 AMQ65537 AWM65537 BGI65537 BQE65537 CAA65537 CJW65537 CTS65537 DDO65537 DNK65537 DXG65537 EHC65537 EQY65537 FAU65537 FKQ65537 FUM65537 GEI65537 GOE65537 GYA65537 HHW65537 HRS65537 IBO65537 ILK65537 IVG65537 JFC65537 JOY65537 JYU65537 KIQ65537 KSM65537 LCI65537 LME65537 LWA65537 MFW65537 MPS65537 MZO65537 NJK65537 NTG65537 ODC65537 OMY65537 OWU65537 PGQ65537 PQM65537 QAI65537 QKE65537 QUA65537 RDW65537 RNS65537 RXO65537 SHK65537 SRG65537 TBC65537 TKY65537 TUU65537 UEQ65537 UOM65537 UYI65537 VIE65537 VSA65537 WBW65537 WLS65537 WVO65537 F131074:G131074 JC131073 SY131073 ACU131073 AMQ131073 AWM131073 BGI131073 BQE131073 CAA131073 CJW131073 CTS131073 DDO131073 DNK131073 DXG131073 EHC131073 EQY131073 FAU131073 FKQ131073 FUM131073 GEI131073 GOE131073 GYA131073 HHW131073 HRS131073 IBO131073 ILK131073 IVG131073 JFC131073 JOY131073 JYU131073 KIQ131073 KSM131073 LCI131073 LME131073 LWA131073 MFW131073 MPS131073 MZO131073 NJK131073 NTG131073 ODC131073 OMY131073 OWU131073 PGQ131073 PQM131073 QAI131073 QKE131073 QUA131073 RDW131073 RNS131073 RXO131073 SHK131073 SRG131073 TBC131073 TKY131073 TUU131073 UEQ131073 UOM131073 UYI131073 VIE131073 VSA131073 WBW131073 WLS131073 WVO131073 F196610:G196610 JC196609 SY196609 ACU196609 AMQ196609 AWM196609 BGI196609 BQE196609 CAA196609 CJW196609 CTS196609 DDO196609 DNK196609 DXG196609 EHC196609 EQY196609 FAU196609 FKQ196609 FUM196609 GEI196609 GOE196609 GYA196609 HHW196609 HRS196609 IBO196609 ILK196609 IVG196609 JFC196609 JOY196609 JYU196609 KIQ196609 KSM196609 LCI196609 LME196609 LWA196609 MFW196609 MPS196609 MZO196609 NJK196609 NTG196609 ODC196609 OMY196609 OWU196609 PGQ196609 PQM196609 QAI196609 QKE196609 QUA196609 RDW196609 RNS196609 RXO196609 SHK196609 SRG196609 TBC196609 TKY196609 TUU196609 UEQ196609 UOM196609 UYI196609 VIE196609 VSA196609 WBW196609 WLS196609 WVO196609 F262146:G262146 JC262145 SY262145 ACU262145 AMQ262145 AWM262145 BGI262145 BQE262145 CAA262145 CJW262145 CTS262145 DDO262145 DNK262145 DXG262145 EHC262145 EQY262145 FAU262145 FKQ262145 FUM262145 GEI262145 GOE262145 GYA262145 HHW262145 HRS262145 IBO262145 ILK262145 IVG262145 JFC262145 JOY262145 JYU262145 KIQ262145 KSM262145 LCI262145 LME262145 LWA262145 MFW262145 MPS262145 MZO262145 NJK262145 NTG262145 ODC262145 OMY262145 OWU262145 PGQ262145 PQM262145 QAI262145 QKE262145 QUA262145 RDW262145 RNS262145 RXO262145 SHK262145 SRG262145 TBC262145 TKY262145 TUU262145 UEQ262145 UOM262145 UYI262145 VIE262145 VSA262145 WBW262145 WLS262145 WVO262145 F327682:G327682 JC327681 SY327681 ACU327681 AMQ327681 AWM327681 BGI327681 BQE327681 CAA327681 CJW327681 CTS327681 DDO327681 DNK327681 DXG327681 EHC327681 EQY327681 FAU327681 FKQ327681 FUM327681 GEI327681 GOE327681 GYA327681 HHW327681 HRS327681 IBO327681 ILK327681 IVG327681 JFC327681 JOY327681 JYU327681 KIQ327681 KSM327681 LCI327681 LME327681 LWA327681 MFW327681 MPS327681 MZO327681 NJK327681 NTG327681 ODC327681 OMY327681 OWU327681 PGQ327681 PQM327681 QAI327681 QKE327681 QUA327681 RDW327681 RNS327681 RXO327681 SHK327681 SRG327681 TBC327681 TKY327681 TUU327681 UEQ327681 UOM327681 UYI327681 VIE327681 VSA327681 WBW327681 WLS327681 WVO327681 F393218:G393218 JC393217 SY393217 ACU393217 AMQ393217 AWM393217 BGI393217 BQE393217 CAA393217 CJW393217 CTS393217 DDO393217 DNK393217 DXG393217 EHC393217 EQY393217 FAU393217 FKQ393217 FUM393217 GEI393217 GOE393217 GYA393217 HHW393217 HRS393217 IBO393217 ILK393217 IVG393217 JFC393217 JOY393217 JYU393217 KIQ393217 KSM393217 LCI393217 LME393217 LWA393217 MFW393217 MPS393217 MZO393217 NJK393217 NTG393217 ODC393217 OMY393217 OWU393217 PGQ393217 PQM393217 QAI393217 QKE393217 QUA393217 RDW393217 RNS393217 RXO393217 SHK393217 SRG393217 TBC393217 TKY393217 TUU393217 UEQ393217 UOM393217 UYI393217 VIE393217 VSA393217 WBW393217 WLS393217 WVO393217 F458754:G458754 JC458753 SY458753 ACU458753 AMQ458753 AWM458753 BGI458753 BQE458753 CAA458753 CJW458753 CTS458753 DDO458753 DNK458753 DXG458753 EHC458753 EQY458753 FAU458753 FKQ458753 FUM458753 GEI458753 GOE458753 GYA458753 HHW458753 HRS458753 IBO458753 ILK458753 IVG458753 JFC458753 JOY458753 JYU458753 KIQ458753 KSM458753 LCI458753 LME458753 LWA458753 MFW458753 MPS458753 MZO458753 NJK458753 NTG458753 ODC458753 OMY458753 OWU458753 PGQ458753 PQM458753 QAI458753 QKE458753 QUA458753 RDW458753 RNS458753 RXO458753 SHK458753 SRG458753 TBC458753 TKY458753 TUU458753 UEQ458753 UOM458753 UYI458753 VIE458753 VSA458753 WBW458753 WLS458753 WVO458753 F524290:G524290 JC524289 SY524289 ACU524289 AMQ524289 AWM524289 BGI524289 BQE524289 CAA524289 CJW524289 CTS524289 DDO524289 DNK524289 DXG524289 EHC524289 EQY524289 FAU524289 FKQ524289 FUM524289 GEI524289 GOE524289 GYA524289 HHW524289 HRS524289 IBO524289 ILK524289 IVG524289 JFC524289 JOY524289 JYU524289 KIQ524289 KSM524289 LCI524289 LME524289 LWA524289 MFW524289 MPS524289 MZO524289 NJK524289 NTG524289 ODC524289 OMY524289 OWU524289 PGQ524289 PQM524289 QAI524289 QKE524289 QUA524289 RDW524289 RNS524289 RXO524289 SHK524289 SRG524289 TBC524289 TKY524289 TUU524289 UEQ524289 UOM524289 UYI524289 VIE524289 VSA524289 WBW524289 WLS524289 WVO524289 F589826:G589826 JC589825 SY589825 ACU589825 AMQ589825 AWM589825 BGI589825 BQE589825 CAA589825 CJW589825 CTS589825 DDO589825 DNK589825 DXG589825 EHC589825 EQY589825 FAU589825 FKQ589825 FUM589825 GEI589825 GOE589825 GYA589825 HHW589825 HRS589825 IBO589825 ILK589825 IVG589825 JFC589825 JOY589825 JYU589825 KIQ589825 KSM589825 LCI589825 LME589825 LWA589825 MFW589825 MPS589825 MZO589825 NJK589825 NTG589825 ODC589825 OMY589825 OWU589825 PGQ589825 PQM589825 QAI589825 QKE589825 QUA589825 RDW589825 RNS589825 RXO589825 SHK589825 SRG589825 TBC589825 TKY589825 TUU589825 UEQ589825 UOM589825 UYI589825 VIE589825 VSA589825 WBW589825 WLS589825 WVO589825 F655362:G655362 JC655361 SY655361 ACU655361 AMQ655361 AWM655361 BGI655361 BQE655361 CAA655361 CJW655361 CTS655361 DDO655361 DNK655361 DXG655361 EHC655361 EQY655361 FAU655361 FKQ655361 FUM655361 GEI655361 GOE655361 GYA655361 HHW655361 HRS655361 IBO655361 ILK655361 IVG655361 JFC655361 JOY655361 JYU655361 KIQ655361 KSM655361 LCI655361 LME655361 LWA655361 MFW655361 MPS655361 MZO655361 NJK655361 NTG655361 ODC655361 OMY655361 OWU655361 PGQ655361 PQM655361 QAI655361 QKE655361 QUA655361 RDW655361 RNS655361 RXO655361 SHK655361 SRG655361 TBC655361 TKY655361 TUU655361 UEQ655361 UOM655361 UYI655361 VIE655361 VSA655361 WBW655361 WLS655361 WVO655361 F720898:G720898 JC720897 SY720897 ACU720897 AMQ720897 AWM720897 BGI720897 BQE720897 CAA720897 CJW720897 CTS720897 DDO720897 DNK720897 DXG720897 EHC720897 EQY720897 FAU720897 FKQ720897 FUM720897 GEI720897 GOE720897 GYA720897 HHW720897 HRS720897 IBO720897 ILK720897 IVG720897 JFC720897 JOY720897 JYU720897 KIQ720897 KSM720897 LCI720897 LME720897 LWA720897 MFW720897 MPS720897 MZO720897 NJK720897 NTG720897 ODC720897 OMY720897 OWU720897 PGQ720897 PQM720897 QAI720897 QKE720897 QUA720897 RDW720897 RNS720897 RXO720897 SHK720897 SRG720897 TBC720897 TKY720897 TUU720897 UEQ720897 UOM720897 UYI720897 VIE720897 VSA720897 WBW720897 WLS720897 WVO720897 F786434:G786434 JC786433 SY786433 ACU786433 AMQ786433 AWM786433 BGI786433 BQE786433 CAA786433 CJW786433 CTS786433 DDO786433 DNK786433 DXG786433 EHC786433 EQY786433 FAU786433 FKQ786433 FUM786433 GEI786433 GOE786433 GYA786433 HHW786433 HRS786433 IBO786433 ILK786433 IVG786433 JFC786433 JOY786433 JYU786433 KIQ786433 KSM786433 LCI786433 LME786433 LWA786433 MFW786433 MPS786433 MZO786433 NJK786433 NTG786433 ODC786433 OMY786433 OWU786433 PGQ786433 PQM786433 QAI786433 QKE786433 QUA786433 RDW786433 RNS786433 RXO786433 SHK786433 SRG786433 TBC786433 TKY786433 TUU786433 UEQ786433 UOM786433 UYI786433 VIE786433 VSA786433 WBW786433 WLS786433 WVO786433 F851970:G851970 JC851969 SY851969 ACU851969 AMQ851969 AWM851969 BGI851969 BQE851969 CAA851969 CJW851969 CTS851969 DDO851969 DNK851969 DXG851969 EHC851969 EQY851969 FAU851969 FKQ851969 FUM851969 GEI851969 GOE851969 GYA851969 HHW851969 HRS851969 IBO851969 ILK851969 IVG851969 JFC851969 JOY851969 JYU851969 KIQ851969 KSM851969 LCI851969 LME851969 LWA851969 MFW851969 MPS851969 MZO851969 NJK851969 NTG851969 ODC851969 OMY851969 OWU851969 PGQ851969 PQM851969 QAI851969 QKE851969 QUA851969 RDW851969 RNS851969 RXO851969 SHK851969 SRG851969 TBC851969 TKY851969 TUU851969 UEQ851969 UOM851969 UYI851969 VIE851969 VSA851969 WBW851969 WLS851969 WVO851969 F917506:G917506 JC917505 SY917505 ACU917505 AMQ917505 AWM917505 BGI917505 BQE917505 CAA917505 CJW917505 CTS917505 DDO917505 DNK917505 DXG917505 EHC917505 EQY917505 FAU917505 FKQ917505 FUM917505 GEI917505 GOE917505 GYA917505 HHW917505 HRS917505 IBO917505 ILK917505 IVG917505 JFC917505 JOY917505 JYU917505 KIQ917505 KSM917505 LCI917505 LME917505 LWA917505 MFW917505 MPS917505 MZO917505 NJK917505 NTG917505 ODC917505 OMY917505 OWU917505 PGQ917505 PQM917505 QAI917505 QKE917505 QUA917505 RDW917505 RNS917505 RXO917505 SHK917505 SRG917505 TBC917505 TKY917505 TUU917505 UEQ917505 UOM917505 UYI917505 VIE917505 VSA917505 WBW917505 WLS917505 WVO917505 F983042:G983042 JC983041 SY983041 ACU983041 AMQ983041 AWM983041 BGI983041 BQE983041 CAA983041 CJW983041 CTS983041 DDO983041 DNK983041 DXG983041 EHC983041 EQY983041 FAU983041 FKQ983041 FUM983041 GEI983041 GOE983041 GYA983041 HHW983041 HRS983041 IBO983041 ILK983041 IVG983041 JFC983041 JOY983041 JYU983041 KIQ983041 KSM983041 LCI983041 LME983041 LWA983041 MFW983041 MPS983041 MZO983041 NJK983041 NTG983041 ODC983041 OMY983041 OWU983041 PGQ983041 PQM983041 QAI983041 QKE983041 QUA983041 RDW983041 RNS983041 RXO983041 SHK983041 SRG983041 TBC983041 TKY983041 TUU983041 UEQ983041 UOM983041 UYI983041 VIE983041 VSA983041 WBW983041 WLS983041 WVO983041 F65538:G65538 JC16 SY16 ACU16 AMQ16 AWM16 BGI16 BQE16 CAA16 CJW16 CTS16 DDO16 DNK16 DXG16 EHC16 EQY16 FAU16 FKQ16 FUM16 GEI16 GOE16 GYA16 HHW16 HRS16 IBO16 ILK16 IVG16 JFC16 JOY16 JYU16 KIQ16 KSM16 LCI16 LME16 LWA16 MFW16 MPS16 MZO16 NJK16 NTG16 ODC16 OMY16 OWU16 PGQ16 PQM16 QAI16 QKE16 QUA16 RDW16 RNS16 RXO16 SHK16 SRG16 TBC16 TKY16 TUU16 UEQ16 UOM16 UYI16 VIE16 VSA16 WBW16 WLS16 WVO16">
      <formula1>#REF!</formula1>
    </dataValidation>
    <dataValidation type="list" allowBlank="1" showInputMessage="1" showErrorMessage="1" sqref="JC65538 WLS27 WBW27 VSA27 VIE27 UYI27 UOM27 UEQ27 TUU27 TKY27 TBC27 SRG27 SHK27 RXO27 RNS27 RDW27 QUA27 QKE27 QAI27 PQM27 PGQ27 OWU27 OMY27 ODC27 NTG27 NJK27 MZO27 MPS27 MFW27 LWA27 LME27 LCI27 KSM27 KIQ27 JYU27 JOY27 JFC27 IVG27 ILK27 IBO27 HRS27 HHW27 GYA27 GOE27 GEI27 FUM27 FKQ27 FAU27 EQY27 EHC27 DXG27 DNK27 DDO27 CTS27 CJW27 CAA27 BQE27 BGI27 AWM27 AMQ27 ACU27 SY27 JC27 WVO27 F65539:G65539 SY65538 ACU65538 AMQ65538 AWM65538 BGI65538 BQE65538 CAA65538 CJW65538 CTS65538 DDO65538 DNK65538 DXG65538 EHC65538 EQY65538 FAU65538 FKQ65538 FUM65538 GEI65538 GOE65538 GYA65538 HHW65538 HRS65538 IBO65538 ILK65538 IVG65538 JFC65538 JOY65538 JYU65538 KIQ65538 KSM65538 LCI65538 LME65538 LWA65538 MFW65538 MPS65538 MZO65538 NJK65538 NTG65538 ODC65538 OMY65538 OWU65538 PGQ65538 PQM65538 QAI65538 QKE65538 QUA65538 RDW65538 RNS65538 RXO65538 SHK65538 SRG65538 TBC65538 TKY65538 TUU65538 UEQ65538 UOM65538 UYI65538 VIE65538 VSA65538 WBW65538 WLS65538 WVO65538 F131075:G131075 JC131074 SY131074 ACU131074 AMQ131074 AWM131074 BGI131074 BQE131074 CAA131074 CJW131074 CTS131074 DDO131074 DNK131074 DXG131074 EHC131074 EQY131074 FAU131074 FKQ131074 FUM131074 GEI131074 GOE131074 GYA131074 HHW131074 HRS131074 IBO131074 ILK131074 IVG131074 JFC131074 JOY131074 JYU131074 KIQ131074 KSM131074 LCI131074 LME131074 LWA131074 MFW131074 MPS131074 MZO131074 NJK131074 NTG131074 ODC131074 OMY131074 OWU131074 PGQ131074 PQM131074 QAI131074 QKE131074 QUA131074 RDW131074 RNS131074 RXO131074 SHK131074 SRG131074 TBC131074 TKY131074 TUU131074 UEQ131074 UOM131074 UYI131074 VIE131074 VSA131074 WBW131074 WLS131074 WVO131074 F196611:G196611 JC196610 SY196610 ACU196610 AMQ196610 AWM196610 BGI196610 BQE196610 CAA196610 CJW196610 CTS196610 DDO196610 DNK196610 DXG196610 EHC196610 EQY196610 FAU196610 FKQ196610 FUM196610 GEI196610 GOE196610 GYA196610 HHW196610 HRS196610 IBO196610 ILK196610 IVG196610 JFC196610 JOY196610 JYU196610 KIQ196610 KSM196610 LCI196610 LME196610 LWA196610 MFW196610 MPS196610 MZO196610 NJK196610 NTG196610 ODC196610 OMY196610 OWU196610 PGQ196610 PQM196610 QAI196610 QKE196610 QUA196610 RDW196610 RNS196610 RXO196610 SHK196610 SRG196610 TBC196610 TKY196610 TUU196610 UEQ196610 UOM196610 UYI196610 VIE196610 VSA196610 WBW196610 WLS196610 WVO196610 F262147:G262147 JC262146 SY262146 ACU262146 AMQ262146 AWM262146 BGI262146 BQE262146 CAA262146 CJW262146 CTS262146 DDO262146 DNK262146 DXG262146 EHC262146 EQY262146 FAU262146 FKQ262146 FUM262146 GEI262146 GOE262146 GYA262146 HHW262146 HRS262146 IBO262146 ILK262146 IVG262146 JFC262146 JOY262146 JYU262146 KIQ262146 KSM262146 LCI262146 LME262146 LWA262146 MFW262146 MPS262146 MZO262146 NJK262146 NTG262146 ODC262146 OMY262146 OWU262146 PGQ262146 PQM262146 QAI262146 QKE262146 QUA262146 RDW262146 RNS262146 RXO262146 SHK262146 SRG262146 TBC262146 TKY262146 TUU262146 UEQ262146 UOM262146 UYI262146 VIE262146 VSA262146 WBW262146 WLS262146 WVO262146 F327683:G327683 JC327682 SY327682 ACU327682 AMQ327682 AWM327682 BGI327682 BQE327682 CAA327682 CJW327682 CTS327682 DDO327682 DNK327682 DXG327682 EHC327682 EQY327682 FAU327682 FKQ327682 FUM327682 GEI327682 GOE327682 GYA327682 HHW327682 HRS327682 IBO327682 ILK327682 IVG327682 JFC327682 JOY327682 JYU327682 KIQ327682 KSM327682 LCI327682 LME327682 LWA327682 MFW327682 MPS327682 MZO327682 NJK327682 NTG327682 ODC327682 OMY327682 OWU327682 PGQ327682 PQM327682 QAI327682 QKE327682 QUA327682 RDW327682 RNS327682 RXO327682 SHK327682 SRG327682 TBC327682 TKY327682 TUU327682 UEQ327682 UOM327682 UYI327682 VIE327682 VSA327682 WBW327682 WLS327682 WVO327682 F393219:G393219 JC393218 SY393218 ACU393218 AMQ393218 AWM393218 BGI393218 BQE393218 CAA393218 CJW393218 CTS393218 DDO393218 DNK393218 DXG393218 EHC393218 EQY393218 FAU393218 FKQ393218 FUM393218 GEI393218 GOE393218 GYA393218 HHW393218 HRS393218 IBO393218 ILK393218 IVG393218 JFC393218 JOY393218 JYU393218 KIQ393218 KSM393218 LCI393218 LME393218 LWA393218 MFW393218 MPS393218 MZO393218 NJK393218 NTG393218 ODC393218 OMY393218 OWU393218 PGQ393218 PQM393218 QAI393218 QKE393218 QUA393218 RDW393218 RNS393218 RXO393218 SHK393218 SRG393218 TBC393218 TKY393218 TUU393218 UEQ393218 UOM393218 UYI393218 VIE393218 VSA393218 WBW393218 WLS393218 WVO393218 F458755:G458755 JC458754 SY458754 ACU458754 AMQ458754 AWM458754 BGI458754 BQE458754 CAA458754 CJW458754 CTS458754 DDO458754 DNK458754 DXG458754 EHC458754 EQY458754 FAU458754 FKQ458754 FUM458754 GEI458754 GOE458754 GYA458754 HHW458754 HRS458754 IBO458754 ILK458754 IVG458754 JFC458754 JOY458754 JYU458754 KIQ458754 KSM458754 LCI458754 LME458754 LWA458754 MFW458754 MPS458754 MZO458754 NJK458754 NTG458754 ODC458754 OMY458754 OWU458754 PGQ458754 PQM458754 QAI458754 QKE458754 QUA458754 RDW458754 RNS458754 RXO458754 SHK458754 SRG458754 TBC458754 TKY458754 TUU458754 UEQ458754 UOM458754 UYI458754 VIE458754 VSA458754 WBW458754 WLS458754 WVO458754 F524291:G524291 JC524290 SY524290 ACU524290 AMQ524290 AWM524290 BGI524290 BQE524290 CAA524290 CJW524290 CTS524290 DDO524290 DNK524290 DXG524290 EHC524290 EQY524290 FAU524290 FKQ524290 FUM524290 GEI524290 GOE524290 GYA524290 HHW524290 HRS524290 IBO524290 ILK524290 IVG524290 JFC524290 JOY524290 JYU524290 KIQ524290 KSM524290 LCI524290 LME524290 LWA524290 MFW524290 MPS524290 MZO524290 NJK524290 NTG524290 ODC524290 OMY524290 OWU524290 PGQ524290 PQM524290 QAI524290 QKE524290 QUA524290 RDW524290 RNS524290 RXO524290 SHK524290 SRG524290 TBC524290 TKY524290 TUU524290 UEQ524290 UOM524290 UYI524290 VIE524290 VSA524290 WBW524290 WLS524290 WVO524290 F589827:G589827 JC589826 SY589826 ACU589826 AMQ589826 AWM589826 BGI589826 BQE589826 CAA589826 CJW589826 CTS589826 DDO589826 DNK589826 DXG589826 EHC589826 EQY589826 FAU589826 FKQ589826 FUM589826 GEI589826 GOE589826 GYA589826 HHW589826 HRS589826 IBO589826 ILK589826 IVG589826 JFC589826 JOY589826 JYU589826 KIQ589826 KSM589826 LCI589826 LME589826 LWA589826 MFW589826 MPS589826 MZO589826 NJK589826 NTG589826 ODC589826 OMY589826 OWU589826 PGQ589826 PQM589826 QAI589826 QKE589826 QUA589826 RDW589826 RNS589826 RXO589826 SHK589826 SRG589826 TBC589826 TKY589826 TUU589826 UEQ589826 UOM589826 UYI589826 VIE589826 VSA589826 WBW589826 WLS589826 WVO589826 F655363:G655363 JC655362 SY655362 ACU655362 AMQ655362 AWM655362 BGI655362 BQE655362 CAA655362 CJW655362 CTS655362 DDO655362 DNK655362 DXG655362 EHC655362 EQY655362 FAU655362 FKQ655362 FUM655362 GEI655362 GOE655362 GYA655362 HHW655362 HRS655362 IBO655362 ILK655362 IVG655362 JFC655362 JOY655362 JYU655362 KIQ655362 KSM655362 LCI655362 LME655362 LWA655362 MFW655362 MPS655362 MZO655362 NJK655362 NTG655362 ODC655362 OMY655362 OWU655362 PGQ655362 PQM655362 QAI655362 QKE655362 QUA655362 RDW655362 RNS655362 RXO655362 SHK655362 SRG655362 TBC655362 TKY655362 TUU655362 UEQ655362 UOM655362 UYI655362 VIE655362 VSA655362 WBW655362 WLS655362 WVO655362 F720899:G720899 JC720898 SY720898 ACU720898 AMQ720898 AWM720898 BGI720898 BQE720898 CAA720898 CJW720898 CTS720898 DDO720898 DNK720898 DXG720898 EHC720898 EQY720898 FAU720898 FKQ720898 FUM720898 GEI720898 GOE720898 GYA720898 HHW720898 HRS720898 IBO720898 ILK720898 IVG720898 JFC720898 JOY720898 JYU720898 KIQ720898 KSM720898 LCI720898 LME720898 LWA720898 MFW720898 MPS720898 MZO720898 NJK720898 NTG720898 ODC720898 OMY720898 OWU720898 PGQ720898 PQM720898 QAI720898 QKE720898 QUA720898 RDW720898 RNS720898 RXO720898 SHK720898 SRG720898 TBC720898 TKY720898 TUU720898 UEQ720898 UOM720898 UYI720898 VIE720898 VSA720898 WBW720898 WLS720898 WVO720898 F786435:G786435 JC786434 SY786434 ACU786434 AMQ786434 AWM786434 BGI786434 BQE786434 CAA786434 CJW786434 CTS786434 DDO786434 DNK786434 DXG786434 EHC786434 EQY786434 FAU786434 FKQ786434 FUM786434 GEI786434 GOE786434 GYA786434 HHW786434 HRS786434 IBO786434 ILK786434 IVG786434 JFC786434 JOY786434 JYU786434 KIQ786434 KSM786434 LCI786434 LME786434 LWA786434 MFW786434 MPS786434 MZO786434 NJK786434 NTG786434 ODC786434 OMY786434 OWU786434 PGQ786434 PQM786434 QAI786434 QKE786434 QUA786434 RDW786434 RNS786434 RXO786434 SHK786434 SRG786434 TBC786434 TKY786434 TUU786434 UEQ786434 UOM786434 UYI786434 VIE786434 VSA786434 WBW786434 WLS786434 WVO786434 F851971:G851971 JC851970 SY851970 ACU851970 AMQ851970 AWM851970 BGI851970 BQE851970 CAA851970 CJW851970 CTS851970 DDO851970 DNK851970 DXG851970 EHC851970 EQY851970 FAU851970 FKQ851970 FUM851970 GEI851970 GOE851970 GYA851970 HHW851970 HRS851970 IBO851970 ILK851970 IVG851970 JFC851970 JOY851970 JYU851970 KIQ851970 KSM851970 LCI851970 LME851970 LWA851970 MFW851970 MPS851970 MZO851970 NJK851970 NTG851970 ODC851970 OMY851970 OWU851970 PGQ851970 PQM851970 QAI851970 QKE851970 QUA851970 RDW851970 RNS851970 RXO851970 SHK851970 SRG851970 TBC851970 TKY851970 TUU851970 UEQ851970 UOM851970 UYI851970 VIE851970 VSA851970 WBW851970 WLS851970 WVO851970 F917507:G917507 JC917506 SY917506 ACU917506 AMQ917506 AWM917506 BGI917506 BQE917506 CAA917506 CJW917506 CTS917506 DDO917506 DNK917506 DXG917506 EHC917506 EQY917506 FAU917506 FKQ917506 FUM917506 GEI917506 GOE917506 GYA917506 HHW917506 HRS917506 IBO917506 ILK917506 IVG917506 JFC917506 JOY917506 JYU917506 KIQ917506 KSM917506 LCI917506 LME917506 LWA917506 MFW917506 MPS917506 MZO917506 NJK917506 NTG917506 ODC917506 OMY917506 OWU917506 PGQ917506 PQM917506 QAI917506 QKE917506 QUA917506 RDW917506 RNS917506 RXO917506 SHK917506 SRG917506 TBC917506 TKY917506 TUU917506 UEQ917506 UOM917506 UYI917506 VIE917506 VSA917506 WBW917506 WLS917506 WVO917506 F983043:G983043 JC983042 SY983042 ACU983042 AMQ983042 AWM983042 BGI983042 BQE983042 CAA983042 CJW983042 CTS983042 DDO983042 DNK983042 DXG983042 EHC983042 EQY983042 FAU983042 FKQ983042 FUM983042 GEI983042 GOE983042 GYA983042 HHW983042 HRS983042 IBO983042 ILK983042 IVG983042 JFC983042 JOY983042 JYU983042 KIQ983042 KSM983042 LCI983042 LME983042 LWA983042 MFW983042 MPS983042 MZO983042 NJK983042 NTG983042 ODC983042 OMY983042 OWU983042 PGQ983042 PQM983042 QAI983042 QKE983042 QUA983042 RDW983042 RNS983042 RXO983042 SHK983042 SRG983042 TBC983042 TKY983042 TUU983042 UEQ983042 UOM983042 UYI983042 VIE983042 VSA983042 WBW983042 WLS983042 WVO983042">
      <formula1>$N$8:$N$26</formula1>
    </dataValidation>
    <dataValidation type="list" showInputMessage="1" showErrorMessage="1" sqref="K47:K48">
      <formula1>"CUMPLE,NO CUMPLE"</formula1>
    </dataValidation>
  </dataValidations>
  <pageMargins left="0.70866141732283472" right="0.35433070866141736" top="0.74803149606299213" bottom="0.43307086614173229" header="0.31496062992125984" footer="0.31496062992125984"/>
  <pageSetup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3"/>
  <sheetViews>
    <sheetView topLeftCell="A38" workbookViewId="0">
      <selection activeCell="A54" sqref="A54"/>
    </sheetView>
  </sheetViews>
  <sheetFormatPr baseColWidth="10" defaultColWidth="11.42578125" defaultRowHeight="15"/>
  <sheetData>
    <row r="2" spans="1:1">
      <c r="A2" t="s">
        <v>476</v>
      </c>
    </row>
    <row r="4" spans="1:1">
      <c r="A4" t="s">
        <v>584</v>
      </c>
    </row>
    <row r="5" spans="1:1">
      <c r="A5" t="s">
        <v>477</v>
      </c>
    </row>
    <row r="6" spans="1:1">
      <c r="A6" t="s">
        <v>478</v>
      </c>
    </row>
    <row r="7" spans="1:1">
      <c r="A7" t="s">
        <v>585</v>
      </c>
    </row>
    <row r="8" spans="1:1">
      <c r="A8" t="s">
        <v>586</v>
      </c>
    </row>
    <row r="9" spans="1:1">
      <c r="A9" t="s">
        <v>587</v>
      </c>
    </row>
    <row r="10" spans="1:1">
      <c r="A10" t="s">
        <v>588</v>
      </c>
    </row>
    <row r="11" spans="1:1">
      <c r="A11" t="s">
        <v>589</v>
      </c>
    </row>
    <row r="12" spans="1:1">
      <c r="A12" t="s">
        <v>590</v>
      </c>
    </row>
    <row r="13" spans="1:1">
      <c r="A13" t="s">
        <v>592</v>
      </c>
    </row>
    <row r="14" spans="1:1">
      <c r="A14" t="s">
        <v>591</v>
      </c>
    </row>
    <row r="15" spans="1:1">
      <c r="A15" t="s">
        <v>593</v>
      </c>
    </row>
    <row r="16" spans="1:1">
      <c r="A16" t="s">
        <v>594</v>
      </c>
    </row>
    <row r="17" spans="1:1">
      <c r="A17" t="s">
        <v>595</v>
      </c>
    </row>
    <row r="18" spans="1:1">
      <c r="A18" t="s">
        <v>596</v>
      </c>
    </row>
    <row r="19" spans="1:1">
      <c r="A19" t="s">
        <v>597</v>
      </c>
    </row>
    <row r="20" spans="1:1">
      <c r="A20" t="s">
        <v>598</v>
      </c>
    </row>
    <row r="21" spans="1:1">
      <c r="A21" t="s">
        <v>599</v>
      </c>
    </row>
    <row r="22" spans="1:1">
      <c r="A22" t="s">
        <v>600</v>
      </c>
    </row>
    <row r="23" spans="1:1">
      <c r="A23" t="s">
        <v>601</v>
      </c>
    </row>
    <row r="26" spans="1:1">
      <c r="A26" s="61" t="s">
        <v>479</v>
      </c>
    </row>
    <row r="28" spans="1:1">
      <c r="A28" t="s">
        <v>480</v>
      </c>
    </row>
    <row r="29" spans="1:1">
      <c r="A29" t="s">
        <v>481</v>
      </c>
    </row>
    <row r="30" spans="1:1">
      <c r="A30" t="s">
        <v>482</v>
      </c>
    </row>
    <row r="31" spans="1:1">
      <c r="A31" t="s">
        <v>483</v>
      </c>
    </row>
    <row r="32" spans="1:1">
      <c r="A32" t="s">
        <v>602</v>
      </c>
    </row>
    <row r="33" spans="1:1">
      <c r="A33" t="s">
        <v>484</v>
      </c>
    </row>
    <row r="34" spans="1:1">
      <c r="A34" t="s">
        <v>603</v>
      </c>
    </row>
    <row r="35" spans="1:1">
      <c r="A35" t="s">
        <v>199</v>
      </c>
    </row>
    <row r="36" spans="1:1">
      <c r="A36" t="s">
        <v>604</v>
      </c>
    </row>
    <row r="37" spans="1:1">
      <c r="A37" t="s">
        <v>485</v>
      </c>
    </row>
    <row r="38" spans="1:1">
      <c r="A38" t="s">
        <v>486</v>
      </c>
    </row>
    <row r="39" spans="1:1">
      <c r="A39" t="s">
        <v>487</v>
      </c>
    </row>
    <row r="40" spans="1:1">
      <c r="A40" t="s">
        <v>488</v>
      </c>
    </row>
    <row r="41" spans="1:1">
      <c r="A41" t="s">
        <v>489</v>
      </c>
    </row>
    <row r="42" spans="1:1">
      <c r="A42" t="s">
        <v>490</v>
      </c>
    </row>
    <row r="43" spans="1:1">
      <c r="A43" t="s">
        <v>605</v>
      </c>
    </row>
    <row r="44" spans="1:1">
      <c r="A44" t="s">
        <v>491</v>
      </c>
    </row>
    <row r="45" spans="1:1">
      <c r="A45" t="s">
        <v>606</v>
      </c>
    </row>
    <row r="46" spans="1:1">
      <c r="A46" t="s">
        <v>492</v>
      </c>
    </row>
    <row r="47" spans="1:1">
      <c r="A47" t="s">
        <v>493</v>
      </c>
    </row>
    <row r="48" spans="1:1">
      <c r="A48" t="s">
        <v>607</v>
      </c>
    </row>
    <row r="49" spans="1:1">
      <c r="A49" t="s">
        <v>608</v>
      </c>
    </row>
    <row r="50" spans="1:1">
      <c r="A50" t="s">
        <v>609</v>
      </c>
    </row>
    <row r="51" spans="1:1">
      <c r="A51" t="s">
        <v>610</v>
      </c>
    </row>
    <row r="52" spans="1:1">
      <c r="A52" t="s">
        <v>611</v>
      </c>
    </row>
    <row r="53" spans="1:1">
      <c r="A53" t="s">
        <v>612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8"/>
  <sheetViews>
    <sheetView topLeftCell="A2" workbookViewId="0">
      <selection activeCell="G22" sqref="G22"/>
    </sheetView>
  </sheetViews>
  <sheetFormatPr baseColWidth="10" defaultColWidth="11.42578125" defaultRowHeight="15"/>
  <sheetData>
    <row r="5" spans="1:8" ht="45">
      <c r="A5" s="214" t="s">
        <v>8</v>
      </c>
      <c r="B5" s="1035" t="s">
        <v>9</v>
      </c>
      <c r="C5" s="1035"/>
      <c r="D5" s="1035"/>
      <c r="E5" s="1035"/>
      <c r="F5" s="1035"/>
      <c r="G5" s="1035"/>
      <c r="H5" s="18" t="s">
        <v>10</v>
      </c>
    </row>
    <row r="6" spans="1:8">
      <c r="A6" s="1036">
        <v>1</v>
      </c>
      <c r="B6" s="1037" t="s">
        <v>15</v>
      </c>
      <c r="C6" s="1037"/>
      <c r="D6" s="1037"/>
      <c r="E6" s="1037"/>
      <c r="F6" s="1037"/>
      <c r="G6" s="1037"/>
      <c r="H6" s="1037">
        <v>16</v>
      </c>
    </row>
    <row r="7" spans="1:8">
      <c r="A7" s="1036"/>
      <c r="B7" s="1037"/>
      <c r="C7" s="1037"/>
      <c r="D7" s="1037"/>
      <c r="E7" s="1037"/>
      <c r="F7" s="1037"/>
      <c r="G7" s="1037"/>
      <c r="H7" s="1037"/>
    </row>
    <row r="8" spans="1:8">
      <c r="A8" s="1036">
        <v>2</v>
      </c>
      <c r="B8" s="1037" t="s">
        <v>494</v>
      </c>
      <c r="C8" s="1037"/>
      <c r="D8" s="1037"/>
      <c r="E8" s="1037"/>
      <c r="F8" s="1037"/>
      <c r="G8" s="1037"/>
      <c r="H8" s="1037">
        <v>54</v>
      </c>
    </row>
    <row r="9" spans="1:8">
      <c r="A9" s="1036"/>
      <c r="B9" s="1037"/>
      <c r="C9" s="1037"/>
      <c r="D9" s="1037"/>
      <c r="E9" s="1037"/>
      <c r="F9" s="1037"/>
      <c r="G9" s="1037"/>
      <c r="H9" s="1037"/>
    </row>
    <row r="10" spans="1:8">
      <c r="A10" s="1036"/>
      <c r="B10" s="1037"/>
      <c r="C10" s="1037"/>
      <c r="D10" s="1037"/>
      <c r="E10" s="1037"/>
      <c r="F10" s="1037"/>
      <c r="G10" s="1037"/>
      <c r="H10" s="1037"/>
    </row>
    <row r="11" spans="1:8">
      <c r="A11" s="1036"/>
      <c r="B11" s="1037"/>
      <c r="C11" s="1037"/>
      <c r="D11" s="1037"/>
      <c r="E11" s="1037"/>
      <c r="F11" s="1037"/>
      <c r="G11" s="1037"/>
      <c r="H11" s="1037"/>
    </row>
    <row r="12" spans="1:8">
      <c r="A12" s="1047">
        <v>3</v>
      </c>
      <c r="B12" s="1038" t="s">
        <v>495</v>
      </c>
      <c r="C12" s="1039"/>
      <c r="D12" s="1039"/>
      <c r="E12" s="1039"/>
      <c r="F12" s="1039"/>
      <c r="G12" s="1040"/>
      <c r="H12" s="1052">
        <v>3</v>
      </c>
    </row>
    <row r="13" spans="1:8">
      <c r="A13" s="1048"/>
      <c r="B13" s="1049"/>
      <c r="C13" s="1050"/>
      <c r="D13" s="1050"/>
      <c r="E13" s="1050"/>
      <c r="F13" s="1050"/>
      <c r="G13" s="1051"/>
      <c r="H13" s="1053"/>
    </row>
    <row r="14" spans="1:8">
      <c r="A14" s="1036">
        <v>4</v>
      </c>
      <c r="B14" s="1038" t="s">
        <v>496</v>
      </c>
      <c r="C14" s="1039"/>
      <c r="D14" s="1039"/>
      <c r="E14" s="1039"/>
      <c r="F14" s="1039"/>
      <c r="G14" s="1040"/>
      <c r="H14" s="1054">
        <v>3</v>
      </c>
    </row>
    <row r="15" spans="1:8">
      <c r="A15" s="1036"/>
      <c r="B15" s="1041"/>
      <c r="C15" s="1042"/>
      <c r="D15" s="1042"/>
      <c r="E15" s="1042"/>
      <c r="F15" s="1042"/>
      <c r="G15" s="1043"/>
      <c r="H15" s="1054"/>
    </row>
    <row r="16" spans="1:8">
      <c r="A16" s="1036">
        <v>5</v>
      </c>
      <c r="B16" s="1038" t="s">
        <v>26</v>
      </c>
      <c r="C16" s="1039"/>
      <c r="D16" s="1039"/>
      <c r="E16" s="1039"/>
      <c r="F16" s="1039"/>
      <c r="G16" s="1040"/>
      <c r="H16" s="1037">
        <v>23</v>
      </c>
    </row>
    <row r="17" spans="1:8">
      <c r="A17" s="1036"/>
      <c r="B17" s="1041"/>
      <c r="C17" s="1042"/>
      <c r="D17" s="1042"/>
      <c r="E17" s="1042"/>
      <c r="F17" s="1042"/>
      <c r="G17" s="1043"/>
      <c r="H17" s="1037"/>
    </row>
    <row r="18" spans="1:8" ht="15.75">
      <c r="A18" s="215">
        <v>6</v>
      </c>
      <c r="B18" s="1044" t="s">
        <v>497</v>
      </c>
      <c r="C18" s="1045"/>
      <c r="D18" s="1045"/>
      <c r="E18" s="1045"/>
      <c r="F18" s="1045"/>
      <c r="G18" s="1046"/>
      <c r="H18" s="216">
        <v>1</v>
      </c>
    </row>
  </sheetData>
  <mergeCells count="17">
    <mergeCell ref="A16:A17"/>
    <mergeCell ref="B16:G17"/>
    <mergeCell ref="H16:H17"/>
    <mergeCell ref="B18:G18"/>
    <mergeCell ref="A12:A13"/>
    <mergeCell ref="B12:G13"/>
    <mergeCell ref="H12:H13"/>
    <mergeCell ref="A14:A15"/>
    <mergeCell ref="B14:G15"/>
    <mergeCell ref="H14:H15"/>
    <mergeCell ref="B5:G5"/>
    <mergeCell ref="A6:A7"/>
    <mergeCell ref="B6:G7"/>
    <mergeCell ref="H6:H7"/>
    <mergeCell ref="A8:A11"/>
    <mergeCell ref="B8:G11"/>
    <mergeCell ref="H8:H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E63C6210F422C49B52A363600DEE630" ma:contentTypeVersion="10" ma:contentTypeDescription="Crear nuevo documento." ma:contentTypeScope="" ma:versionID="28957daede95e0d91f4a6f47558966ed">
  <xsd:schema xmlns:xsd="http://www.w3.org/2001/XMLSchema" xmlns:xs="http://www.w3.org/2001/XMLSchema" xmlns:p="http://schemas.microsoft.com/office/2006/metadata/properties" xmlns:ns2="3c14214a-7f5d-4d4a-8206-9a93f80fb39a" xmlns:ns3="0590f21d-7955-4298-bfd0-dfed9e54d2ff" targetNamespace="http://schemas.microsoft.com/office/2006/metadata/properties" ma:root="true" ma:fieldsID="41a8c5ea883316e2ae7d40864583b755" ns2:_="" ns3:_="">
    <xsd:import namespace="3c14214a-7f5d-4d4a-8206-9a93f80fb39a"/>
    <xsd:import namespace="0590f21d-7955-4298-bfd0-dfed9e54d2f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14214a-7f5d-4d4a-8206-9a93f80fb39a"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90f21d-7955-4298-bfd0-dfed9e54d2f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6E06F0-3161-4532-9C67-DC4237965C4E}">
  <ds:schemaRefs>
    <ds:schemaRef ds:uri="http://schemas.microsoft.com/office/2006/metadata/properties"/>
    <ds:schemaRef ds:uri="http://purl.org/dc/elements/1.1/"/>
    <ds:schemaRef ds:uri="http://schemas.openxmlformats.org/package/2006/metadata/core-properties"/>
    <ds:schemaRef ds:uri="http://purl.org/dc/terms/"/>
    <ds:schemaRef ds:uri="http://schemas.microsoft.com/office/infopath/2007/PartnerControls"/>
    <ds:schemaRef ds:uri="0590f21d-7955-4298-bfd0-dfed9e54d2ff"/>
    <ds:schemaRef ds:uri="http://schemas.microsoft.com/office/2006/documentManagement/types"/>
    <ds:schemaRef ds:uri="3c14214a-7f5d-4d4a-8206-9a93f80fb39a"/>
    <ds:schemaRef ds:uri="http://www.w3.org/XML/1998/namespace"/>
    <ds:schemaRef ds:uri="http://purl.org/dc/dcmitype/"/>
  </ds:schemaRefs>
</ds:datastoreItem>
</file>

<file path=customXml/itemProps2.xml><?xml version="1.0" encoding="utf-8"?>
<ds:datastoreItem xmlns:ds="http://schemas.openxmlformats.org/officeDocument/2006/customXml" ds:itemID="{0A8D1539-F6F5-4FFE-9E26-0C3906CCD513}">
  <ds:schemaRefs>
    <ds:schemaRef ds:uri="http://schemas.microsoft.com/sharepoint/v3/contenttype/forms"/>
  </ds:schemaRefs>
</ds:datastoreItem>
</file>

<file path=customXml/itemProps3.xml><?xml version="1.0" encoding="utf-8"?>
<ds:datastoreItem xmlns:ds="http://schemas.openxmlformats.org/officeDocument/2006/customXml" ds:itemID="{C929A62A-2DC2-43C4-B4AA-EBDC0CFDEF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14214a-7f5d-4d4a-8206-9a93f80fb39a"/>
    <ds:schemaRef ds:uri="0590f21d-7955-4298-bfd0-dfed9e54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5</vt:i4>
      </vt:variant>
    </vt:vector>
  </HeadingPairs>
  <TitlesOfParts>
    <vt:vector size="13" baseType="lpstr">
      <vt:lpstr>PUBLICACIÓN</vt:lpstr>
      <vt:lpstr>2 PRESUPUESTO X AF Y FINAL</vt:lpstr>
      <vt:lpstr>3 EVAL TECNICA PROYECTO</vt:lpstr>
      <vt:lpstr>4 EVAL TECNICA X AF</vt:lpstr>
      <vt:lpstr>5 VER PRESUPESTAL X AF20</vt:lpstr>
      <vt:lpstr>6 VER FINANCIERA GENERAL</vt:lpstr>
      <vt:lpstr>Hoja2</vt:lpstr>
      <vt:lpstr>Hoja1</vt:lpstr>
      <vt:lpstr>'4 EVAL TECNICA X AF'!Área_de_impresión</vt:lpstr>
      <vt:lpstr>'5 VER PRESUPESTAL X AF20'!Área_de_impresión</vt:lpstr>
      <vt:lpstr>'6 VER FINANCIERA GENERAL'!Área_de_impresión</vt:lpstr>
      <vt:lpstr>PUBLICACIÓN!Área_de_impresión</vt:lpstr>
      <vt:lpstr>'2 PRESUPUESTO X AF Y FINAL'!Títulos_a_imprimir</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Natalia Niño Salamanca</dc:creator>
  <cp:lastModifiedBy>Erika Natalia Niño Salamanca</cp:lastModifiedBy>
  <cp:revision/>
  <cp:lastPrinted>2020-03-05T16:18:16Z</cp:lastPrinted>
  <dcterms:created xsi:type="dcterms:W3CDTF">2018-04-09T18:42:16Z</dcterms:created>
  <dcterms:modified xsi:type="dcterms:W3CDTF">2020-03-06T18:51:39Z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0x0101000E63C6210F422C49B52A363600DEE630</vt:lpwstr>
  </property>
</Properties>
</file>