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RA MARGARITA\Desktop\Diseño curricular Supervision en procesos de Confección Virtual\"/>
    </mc:Choice>
  </mc:AlternateContent>
  <bookViews>
    <workbookView xWindow="0" yWindow="0" windowWidth="20490" windowHeight="7755"/>
  </bookViews>
  <sheets>
    <sheet name="Orden Producción Ejemplo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G11" i="1" l="1"/>
  <c r="G12" i="1" l="1"/>
  <c r="G13" i="1"/>
  <c r="G14" i="1"/>
  <c r="G16" i="1"/>
  <c r="G17" i="1"/>
  <c r="G18" i="1"/>
  <c r="G19" i="1"/>
  <c r="G20" i="1"/>
  <c r="G21" i="1"/>
  <c r="G22" i="1"/>
  <c r="X10" i="1"/>
  <c r="Y10" i="1"/>
  <c r="X11" i="1"/>
  <c r="Y11" i="1"/>
  <c r="X9" i="1"/>
  <c r="Y9" i="1"/>
  <c r="V12" i="1"/>
  <c r="W19" i="1"/>
  <c r="W26" i="1"/>
  <c r="P30" i="1"/>
</calcChain>
</file>

<file path=xl/sharedStrings.xml><?xml version="1.0" encoding="utf-8"?>
<sst xmlns="http://schemas.openxmlformats.org/spreadsheetml/2006/main" count="57" uniqueCount="55">
  <si>
    <t xml:space="preserve">Orden de Producción </t>
  </si>
  <si>
    <t xml:space="preserve">Materiales </t>
  </si>
  <si>
    <t>Clase</t>
  </si>
  <si>
    <t>Cantidades</t>
  </si>
  <si>
    <t>Fechas</t>
  </si>
  <si>
    <t xml:space="preserve">Firma del encargado del deposito </t>
  </si>
  <si>
    <t>Presupuesto</t>
  </si>
  <si>
    <t>Retirado</t>
  </si>
  <si>
    <t xml:space="preserve">Devuelto </t>
  </si>
  <si>
    <t xml:space="preserve">Productos terminados entregados </t>
  </si>
  <si>
    <t xml:space="preserve">Datos de Contabilidad </t>
  </si>
  <si>
    <t xml:space="preserve">Clase </t>
  </si>
  <si>
    <t xml:space="preserve">Cantidad </t>
  </si>
  <si>
    <t xml:space="preserve">Fechas </t>
  </si>
  <si>
    <t xml:space="preserve">Firma del Responsable </t>
  </si>
  <si>
    <t>Hoja de Costo n°</t>
  </si>
  <si>
    <t xml:space="preserve">Resumen </t>
  </si>
  <si>
    <t xml:space="preserve">Mano de Obra </t>
  </si>
  <si>
    <t xml:space="preserve">Costos indirectos </t>
  </si>
  <si>
    <t xml:space="preserve">Costos de Produccion </t>
  </si>
  <si>
    <t xml:space="preserve">Unidades Producidas </t>
  </si>
  <si>
    <t xml:space="preserve">Costo Unitario </t>
  </si>
  <si>
    <t>dama</t>
  </si>
  <si>
    <t>ts</t>
  </si>
  <si>
    <t>tm</t>
  </si>
  <si>
    <t>tl</t>
  </si>
  <si>
    <t>cant. Tela</t>
  </si>
  <si>
    <t>total</t>
  </si>
  <si>
    <t>cant. Total</t>
  </si>
  <si>
    <t>precio x mts</t>
  </si>
  <si>
    <t>precio</t>
  </si>
  <si>
    <t xml:space="preserve">cantidad </t>
  </si>
  <si>
    <t>consumo</t>
  </si>
  <si>
    <t>precio unitario</t>
  </si>
  <si>
    <t>Camisa tipo polo dama</t>
  </si>
  <si>
    <t xml:space="preserve">jefe de sector </t>
  </si>
  <si>
    <t>director de produccion</t>
  </si>
  <si>
    <t>cumplimiento:</t>
  </si>
  <si>
    <t>Orden de Producción N° 001</t>
  </si>
  <si>
    <t>para la elaboracion de: camiseta polo dama</t>
  </si>
  <si>
    <t>unidades de: 2449</t>
  </si>
  <si>
    <t>camiseta polo talla L</t>
  </si>
  <si>
    <t>camiseta polo talla M</t>
  </si>
  <si>
    <t>camiseta polo talla S</t>
  </si>
  <si>
    <t>broches para la cartera</t>
  </si>
  <si>
    <t>kit puño y cuello</t>
  </si>
  <si>
    <t xml:space="preserve">bordado </t>
  </si>
  <si>
    <t>hiladillo</t>
  </si>
  <si>
    <t xml:space="preserve">tallaje </t>
  </si>
  <si>
    <t xml:space="preserve">interlon para cartera </t>
  </si>
  <si>
    <t>hilo</t>
  </si>
  <si>
    <t>hilaza</t>
  </si>
  <si>
    <t>Con destino a: almacenes ABC</t>
  </si>
  <si>
    <t>Expedida el: 20 de Mayo del 2021</t>
  </si>
  <si>
    <t>Fecha prevista de terminacion: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</si>
</sst>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41" fontId="0" fillId="0" borderId="0" xfId="1" applyFont="1" applyAlignment="1"/>
    <xf numFmtId="0" fontId="0" fillId="0" borderId="21" xfId="0" applyFont="1" applyBorder="1" applyAlignment="1"/>
    <xf numFmtId="2" fontId="0" fillId="0" borderId="21" xfId="0" applyNumberFormat="1" applyFont="1" applyBorder="1" applyAlignment="1"/>
    <xf numFmtId="41" fontId="0" fillId="0" borderId="21" xfId="0" applyNumberFormat="1" applyFont="1" applyBorder="1" applyAlignment="1"/>
    <xf numFmtId="0" fontId="0" fillId="0" borderId="21" xfId="0" applyFont="1" applyBorder="1" applyAlignment="1">
      <alignment horizontal="right"/>
    </xf>
    <xf numFmtId="41" fontId="0" fillId="0" borderId="21" xfId="1" applyFont="1" applyBorder="1" applyAlignment="1"/>
    <xf numFmtId="0" fontId="4" fillId="0" borderId="24" xfId="0" applyFont="1" applyBorder="1" applyAlignment="1">
      <alignment horizontal="center"/>
    </xf>
    <xf numFmtId="0" fontId="4" fillId="0" borderId="24" xfId="0" applyFont="1" applyBorder="1"/>
    <xf numFmtId="1" fontId="2" fillId="0" borderId="25" xfId="0" applyNumberFormat="1" applyFont="1" applyBorder="1"/>
    <xf numFmtId="2" fontId="2" fillId="0" borderId="25" xfId="0" applyNumberFormat="1" applyFont="1" applyBorder="1"/>
    <xf numFmtId="0" fontId="2" fillId="0" borderId="25" xfId="0" applyFont="1" applyBorder="1"/>
    <xf numFmtId="0" fontId="2" fillId="0" borderId="21" xfId="0" applyFont="1" applyBorder="1"/>
    <xf numFmtId="2" fontId="2" fillId="0" borderId="21" xfId="0" applyNumberFormat="1" applyFont="1" applyBorder="1"/>
    <xf numFmtId="0" fontId="2" fillId="0" borderId="0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14" fontId="2" fillId="0" borderId="17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3" fontId="2" fillId="0" borderId="43" xfId="0" applyNumberFormat="1" applyFont="1" applyBorder="1" applyAlignment="1">
      <alignment horizontal="center" wrapText="1"/>
    </xf>
    <xf numFmtId="0" fontId="2" fillId="0" borderId="41" xfId="0" applyFont="1" applyBorder="1"/>
    <xf numFmtId="0" fontId="2" fillId="0" borderId="40" xfId="0" applyFont="1" applyBorder="1" applyAlignment="1">
      <alignment horizontal="center" wrapText="1"/>
    </xf>
    <xf numFmtId="0" fontId="2" fillId="0" borderId="40" xfId="0" applyFont="1" applyBorder="1" applyAlignment="1">
      <alignment horizontal="center"/>
    </xf>
    <xf numFmtId="0" fontId="2" fillId="0" borderId="47" xfId="0" applyFont="1" applyBorder="1"/>
    <xf numFmtId="14" fontId="2" fillId="0" borderId="21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16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3" fontId="2" fillId="0" borderId="23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23" xfId="0" applyFont="1" applyBorder="1"/>
    <xf numFmtId="3" fontId="2" fillId="0" borderId="23" xfId="0" applyNumberFormat="1" applyFont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 wrapText="1"/>
    </xf>
    <xf numFmtId="0" fontId="0" fillId="0" borderId="2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/>
    <xf numFmtId="0" fontId="4" fillId="0" borderId="34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2" fillId="0" borderId="10" xfId="0" applyFont="1" applyBorder="1"/>
    <xf numFmtId="0" fontId="4" fillId="0" borderId="5" xfId="0" applyFont="1" applyBorder="1" applyAlignment="1">
      <alignment horizontal="center" vertical="center"/>
    </xf>
    <xf numFmtId="0" fontId="2" fillId="0" borderId="0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24" xfId="0" applyFont="1" applyBorder="1"/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2" fillId="0" borderId="46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3" fontId="2" fillId="0" borderId="27" xfId="0" applyNumberFormat="1" applyFont="1" applyBorder="1" applyAlignment="1">
      <alignment horizontal="center" wrapText="1"/>
    </xf>
    <xf numFmtId="3" fontId="2" fillId="0" borderId="28" xfId="0" applyNumberFormat="1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21" xfId="0" applyFont="1" applyBorder="1" applyAlignment="1"/>
    <xf numFmtId="3" fontId="2" fillId="0" borderId="22" xfId="0" applyNumberFormat="1" applyFont="1" applyBorder="1" applyAlignment="1">
      <alignment horizontal="center" wrapText="1"/>
    </xf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0" borderId="22" xfId="0" applyFont="1" applyBorder="1"/>
    <xf numFmtId="0" fontId="4" fillId="0" borderId="27" xfId="0" applyFont="1" applyBorder="1" applyAlignment="1">
      <alignment horizontal="right" vertical="center"/>
    </xf>
    <xf numFmtId="0" fontId="4" fillId="0" borderId="42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3" fontId="2" fillId="0" borderId="21" xfId="0" applyNumberFormat="1" applyFont="1" applyBorder="1" applyAlignment="1">
      <alignment horizontal="center" wrapText="1"/>
    </xf>
    <xf numFmtId="0" fontId="2" fillId="0" borderId="39" xfId="0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8" xfId="0" applyNumberFormat="1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19" xfId="0" applyNumberFormat="1" applyFont="1" applyBorder="1" applyAlignment="1">
      <alignment vertical="top"/>
    </xf>
    <xf numFmtId="0" fontId="4" fillId="0" borderId="45" xfId="0" applyFont="1" applyBorder="1" applyAlignment="1">
      <alignment horizontal="center" vertical="center"/>
    </xf>
    <xf numFmtId="0" fontId="2" fillId="0" borderId="42" xfId="0" applyFont="1" applyBorder="1"/>
    <xf numFmtId="0" fontId="2" fillId="0" borderId="36" xfId="0" applyFont="1" applyBorder="1"/>
    <xf numFmtId="0" fontId="2" fillId="0" borderId="37" xfId="0" applyFont="1" applyBorder="1"/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zoomScale="78" zoomScaleNormal="78" workbookViewId="0">
      <selection activeCell="U5" sqref="U5"/>
    </sheetView>
  </sheetViews>
  <sheetFormatPr baseColWidth="10" defaultColWidth="14.42578125" defaultRowHeight="15" customHeight="1" x14ac:dyDescent="0.25"/>
  <cols>
    <col min="1" max="1" width="3.85546875" style="2" customWidth="1"/>
    <col min="2" max="3" width="10.7109375" style="1" customWidth="1"/>
    <col min="4" max="5" width="10.7109375" style="2" customWidth="1"/>
    <col min="6" max="6" width="14.42578125" style="2" bestFit="1" customWidth="1"/>
    <col min="7" max="9" width="10.7109375" style="1" customWidth="1"/>
    <col min="10" max="10" width="15" style="1" customWidth="1"/>
    <col min="11" max="14" width="10.7109375" style="1" customWidth="1"/>
    <col min="15" max="15" width="2.140625" style="1" customWidth="1"/>
    <col min="16" max="16" width="5.140625" style="2" customWidth="1"/>
    <col min="17" max="17" width="6.5703125" style="2" customWidth="1"/>
    <col min="18" max="20" width="10.7109375" style="1" customWidth="1"/>
    <col min="21" max="16384" width="14.42578125" style="1"/>
  </cols>
  <sheetData>
    <row r="1" spans="2:25" s="2" customFormat="1" ht="15" customHeight="1" thickBot="1" x14ac:dyDescent="0.3"/>
    <row r="2" spans="2:25" ht="21.75" customHeight="1" thickBot="1" x14ac:dyDescent="0.3">
      <c r="B2" s="75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34"/>
    </row>
    <row r="3" spans="2:25" ht="35.25" customHeight="1" thickBot="1" x14ac:dyDescent="0.3">
      <c r="B3" s="87" t="s">
        <v>38</v>
      </c>
      <c r="C3" s="88"/>
      <c r="D3" s="88"/>
      <c r="E3" s="88"/>
      <c r="F3" s="88"/>
      <c r="G3" s="88"/>
      <c r="H3" s="88"/>
      <c r="I3" s="88"/>
      <c r="J3" s="77"/>
      <c r="K3" s="77" t="s">
        <v>54</v>
      </c>
      <c r="L3" s="78"/>
      <c r="M3" s="78"/>
      <c r="N3" s="78"/>
      <c r="O3" s="78"/>
      <c r="P3" s="78"/>
      <c r="Q3" s="78"/>
      <c r="R3" s="78"/>
      <c r="S3" s="78"/>
    </row>
    <row r="4" spans="2:25" ht="37.5" customHeight="1" thickBot="1" x14ac:dyDescent="0.3">
      <c r="B4" s="87" t="s">
        <v>53</v>
      </c>
      <c r="C4" s="88"/>
      <c r="D4" s="88"/>
      <c r="E4" s="88"/>
      <c r="F4" s="88"/>
      <c r="G4" s="88"/>
      <c r="H4" s="88"/>
      <c r="I4" s="88"/>
      <c r="J4" s="77"/>
      <c r="K4" s="77" t="s">
        <v>37</v>
      </c>
      <c r="L4" s="79"/>
      <c r="M4" s="79"/>
      <c r="N4" s="79"/>
      <c r="O4" s="79"/>
      <c r="P4" s="79"/>
      <c r="Q4" s="79"/>
      <c r="R4" s="79"/>
      <c r="S4" s="79"/>
    </row>
    <row r="5" spans="2:25" ht="23.25" customHeight="1" thickBot="1" x14ac:dyDescent="0.3">
      <c r="B5" s="87" t="s">
        <v>39</v>
      </c>
      <c r="C5" s="88"/>
      <c r="D5" s="88"/>
      <c r="E5" s="88"/>
      <c r="F5" s="88"/>
      <c r="G5" s="88"/>
      <c r="H5" s="88"/>
      <c r="I5" s="88"/>
      <c r="J5" s="77"/>
      <c r="K5" s="65" t="s">
        <v>36</v>
      </c>
      <c r="L5" s="66"/>
      <c r="M5" s="66"/>
      <c r="N5" s="66"/>
      <c r="O5" s="66"/>
      <c r="P5" s="73" t="s">
        <v>35</v>
      </c>
      <c r="Q5" s="74"/>
      <c r="R5" s="74"/>
      <c r="S5" s="65"/>
    </row>
    <row r="6" spans="2:25" ht="32.25" customHeight="1" thickBot="1" x14ac:dyDescent="0.3">
      <c r="B6" s="87" t="s">
        <v>40</v>
      </c>
      <c r="C6" s="88"/>
      <c r="D6" s="88"/>
      <c r="E6" s="88"/>
      <c r="F6" s="88"/>
      <c r="G6" s="88"/>
      <c r="H6" s="88"/>
      <c r="I6" s="88"/>
      <c r="J6" s="77"/>
      <c r="K6" s="67"/>
      <c r="L6" s="67"/>
      <c r="M6" s="67"/>
      <c r="N6" s="67"/>
      <c r="O6" s="68"/>
      <c r="P6" s="71"/>
      <c r="Q6" s="67"/>
      <c r="R6" s="67"/>
      <c r="S6" s="68"/>
    </row>
    <row r="7" spans="2:25" ht="50.25" customHeight="1" thickBot="1" x14ac:dyDescent="0.3">
      <c r="B7" s="87" t="s">
        <v>52</v>
      </c>
      <c r="C7" s="88"/>
      <c r="D7" s="88"/>
      <c r="E7" s="88"/>
      <c r="F7" s="88"/>
      <c r="G7" s="88"/>
      <c r="H7" s="88"/>
      <c r="I7" s="88"/>
      <c r="J7" s="77"/>
      <c r="K7" s="69"/>
      <c r="L7" s="69"/>
      <c r="M7" s="69"/>
      <c r="N7" s="69"/>
      <c r="O7" s="70"/>
      <c r="P7" s="72"/>
      <c r="Q7" s="69"/>
      <c r="R7" s="69"/>
      <c r="S7" s="70"/>
    </row>
    <row r="8" spans="2:25" ht="16.5" thickBot="1" x14ac:dyDescent="0.3">
      <c r="B8" s="97" t="s">
        <v>1</v>
      </c>
      <c r="C8" s="81"/>
      <c r="D8" s="83"/>
      <c r="E8" s="83"/>
      <c r="F8" s="83"/>
      <c r="G8" s="83"/>
      <c r="H8" s="83"/>
      <c r="I8" s="83"/>
      <c r="J8" s="83"/>
      <c r="K8" s="76"/>
      <c r="L8" s="76"/>
      <c r="M8" s="28"/>
      <c r="N8" s="28"/>
      <c r="O8" s="28"/>
      <c r="P8" s="28"/>
      <c r="Q8" s="28"/>
      <c r="R8" s="28"/>
      <c r="S8" s="29"/>
      <c r="U8" s="63" t="s">
        <v>22</v>
      </c>
      <c r="V8" s="63"/>
      <c r="W8" s="4" t="s">
        <v>26</v>
      </c>
      <c r="X8" s="4" t="s">
        <v>28</v>
      </c>
      <c r="Y8" s="4" t="s">
        <v>30</v>
      </c>
    </row>
    <row r="9" spans="2:25" ht="15.75" thickBot="1" x14ac:dyDescent="0.3">
      <c r="B9" s="80" t="s">
        <v>2</v>
      </c>
      <c r="C9" s="76"/>
      <c r="D9" s="64" t="s">
        <v>3</v>
      </c>
      <c r="E9" s="64"/>
      <c r="F9" s="64"/>
      <c r="G9" s="64"/>
      <c r="H9" s="64"/>
      <c r="I9" s="64"/>
      <c r="J9" s="64"/>
      <c r="K9" s="64"/>
      <c r="L9" s="64"/>
      <c r="M9" s="82" t="s">
        <v>4</v>
      </c>
      <c r="N9" s="34"/>
      <c r="O9" s="84" t="s">
        <v>5</v>
      </c>
      <c r="P9" s="85"/>
      <c r="Q9" s="85"/>
      <c r="R9" s="76"/>
      <c r="S9" s="34"/>
      <c r="U9" s="4" t="s">
        <v>23</v>
      </c>
      <c r="V9" s="4">
        <v>549</v>
      </c>
      <c r="W9" s="5">
        <v>0.6</v>
      </c>
      <c r="X9" s="4">
        <f>V9*W9</f>
        <v>329.4</v>
      </c>
      <c r="Y9" s="6">
        <f>X9*W14</f>
        <v>4941000</v>
      </c>
    </row>
    <row r="10" spans="2:25" ht="15.75" thickBot="1" x14ac:dyDescent="0.3">
      <c r="B10" s="37"/>
      <c r="C10" s="81"/>
      <c r="D10" s="9" t="s">
        <v>31</v>
      </c>
      <c r="E10" s="9" t="s">
        <v>32</v>
      </c>
      <c r="F10" s="10" t="s">
        <v>33</v>
      </c>
      <c r="G10" s="64" t="s">
        <v>6</v>
      </c>
      <c r="H10" s="86"/>
      <c r="I10" s="64" t="s">
        <v>7</v>
      </c>
      <c r="J10" s="86"/>
      <c r="K10" s="66" t="s">
        <v>8</v>
      </c>
      <c r="L10" s="86"/>
      <c r="M10" s="83"/>
      <c r="N10" s="36"/>
      <c r="O10" s="35"/>
      <c r="P10" s="83"/>
      <c r="Q10" s="83"/>
      <c r="R10" s="83"/>
      <c r="S10" s="36"/>
      <c r="U10" s="4" t="s">
        <v>24</v>
      </c>
      <c r="V10" s="4">
        <v>1200</v>
      </c>
      <c r="W10" s="4">
        <v>0.66</v>
      </c>
      <c r="X10" s="4">
        <f t="shared" ref="X10:X11" si="0">V10*W10</f>
        <v>792</v>
      </c>
      <c r="Y10" s="6">
        <f>X10*W14</f>
        <v>11880000</v>
      </c>
    </row>
    <row r="11" spans="2:25" x14ac:dyDescent="0.25">
      <c r="B11" s="101" t="s">
        <v>43</v>
      </c>
      <c r="C11" s="102"/>
      <c r="D11" s="11">
        <v>549</v>
      </c>
      <c r="E11" s="12">
        <v>0.6</v>
      </c>
      <c r="F11" s="13">
        <v>15000</v>
      </c>
      <c r="G11" s="99">
        <f>D11*E11*F11</f>
        <v>4941000</v>
      </c>
      <c r="H11" s="100"/>
      <c r="I11" s="103"/>
      <c r="J11" s="100"/>
      <c r="K11" s="104">
        <v>0</v>
      </c>
      <c r="L11" s="105"/>
      <c r="M11" s="52"/>
      <c r="N11" s="53"/>
      <c r="O11" s="96"/>
      <c r="P11" s="96"/>
      <c r="Q11" s="96"/>
      <c r="R11" s="53"/>
      <c r="S11" s="53"/>
      <c r="U11" s="4" t="s">
        <v>25</v>
      </c>
      <c r="V11" s="4">
        <v>700</v>
      </c>
      <c r="W11" s="4">
        <v>0.72</v>
      </c>
      <c r="X11" s="4">
        <f t="shared" si="0"/>
        <v>504</v>
      </c>
      <c r="Y11" s="6">
        <f>X11*W14</f>
        <v>7560000</v>
      </c>
    </row>
    <row r="12" spans="2:25" x14ac:dyDescent="0.25">
      <c r="B12" s="54" t="s">
        <v>42</v>
      </c>
      <c r="C12" s="55"/>
      <c r="D12" s="14">
        <v>1200</v>
      </c>
      <c r="E12" s="14">
        <v>0.66</v>
      </c>
      <c r="F12" s="14">
        <v>15000</v>
      </c>
      <c r="G12" s="99">
        <f t="shared" ref="G12:G13" si="1">D12*E12*F12</f>
        <v>11880000</v>
      </c>
      <c r="H12" s="100"/>
      <c r="I12" s="58"/>
      <c r="J12" s="57"/>
      <c r="K12" s="59">
        <v>0</v>
      </c>
      <c r="L12" s="60"/>
      <c r="M12" s="52"/>
      <c r="N12" s="53"/>
      <c r="O12" s="53"/>
      <c r="P12" s="53"/>
      <c r="Q12" s="53"/>
      <c r="R12" s="98"/>
      <c r="S12" s="53"/>
      <c r="U12" s="7" t="s">
        <v>27</v>
      </c>
      <c r="V12" s="4">
        <f>SUM(V9:V11)</f>
        <v>2449</v>
      </c>
    </row>
    <row r="13" spans="2:25" x14ac:dyDescent="0.25">
      <c r="B13" s="54" t="s">
        <v>41</v>
      </c>
      <c r="C13" s="55"/>
      <c r="D13" s="14">
        <v>700</v>
      </c>
      <c r="E13" s="15">
        <v>0.72</v>
      </c>
      <c r="F13" s="14">
        <v>15000</v>
      </c>
      <c r="G13" s="99">
        <f t="shared" si="1"/>
        <v>7560000</v>
      </c>
      <c r="H13" s="100"/>
      <c r="I13" s="62"/>
      <c r="J13" s="57"/>
      <c r="K13" s="59">
        <v>0</v>
      </c>
      <c r="L13" s="60"/>
      <c r="M13" s="52"/>
      <c r="N13" s="53"/>
      <c r="O13" s="53"/>
      <c r="P13" s="53"/>
      <c r="Q13" s="53"/>
      <c r="R13" s="98"/>
      <c r="S13" s="53"/>
    </row>
    <row r="14" spans="2:25" x14ac:dyDescent="0.25">
      <c r="B14" s="54" t="s">
        <v>44</v>
      </c>
      <c r="C14" s="55"/>
      <c r="D14" s="14">
        <v>2449</v>
      </c>
      <c r="E14" s="14">
        <v>2</v>
      </c>
      <c r="F14" s="14">
        <v>200</v>
      </c>
      <c r="G14" s="56">
        <f t="shared" ref="G14:G21" si="2">D14*E14*F14</f>
        <v>979600</v>
      </c>
      <c r="H14" s="57"/>
      <c r="I14" s="58"/>
      <c r="J14" s="57"/>
      <c r="K14" s="59">
        <v>0</v>
      </c>
      <c r="L14" s="60"/>
      <c r="M14" s="52"/>
      <c r="N14" s="53"/>
      <c r="O14" s="53"/>
      <c r="P14" s="53"/>
      <c r="Q14" s="53"/>
      <c r="R14" s="98"/>
      <c r="S14" s="53"/>
      <c r="V14" s="4" t="s">
        <v>29</v>
      </c>
      <c r="W14" s="8">
        <v>15000</v>
      </c>
    </row>
    <row r="15" spans="2:25" ht="15" customHeight="1" x14ac:dyDescent="0.25">
      <c r="B15" s="54" t="s">
        <v>45</v>
      </c>
      <c r="C15" s="55"/>
      <c r="D15" s="14">
        <v>2449</v>
      </c>
      <c r="E15" s="14">
        <v>1</v>
      </c>
      <c r="F15" s="14">
        <v>2000</v>
      </c>
      <c r="G15" s="61"/>
      <c r="H15" s="57"/>
      <c r="I15" s="62"/>
      <c r="J15" s="57"/>
      <c r="K15" s="59">
        <v>0</v>
      </c>
      <c r="L15" s="60"/>
      <c r="M15" s="52"/>
      <c r="N15" s="53"/>
      <c r="O15" s="53"/>
      <c r="P15" s="53"/>
      <c r="Q15" s="53"/>
      <c r="R15" s="98"/>
      <c r="S15" s="53"/>
    </row>
    <row r="16" spans="2:25" x14ac:dyDescent="0.25">
      <c r="B16" s="54" t="s">
        <v>46</v>
      </c>
      <c r="C16" s="55"/>
      <c r="D16" s="14">
        <v>2449</v>
      </c>
      <c r="E16" s="14">
        <v>1</v>
      </c>
      <c r="F16" s="14">
        <v>2500</v>
      </c>
      <c r="G16" s="56">
        <f t="shared" si="2"/>
        <v>6122500</v>
      </c>
      <c r="H16" s="57"/>
      <c r="I16" s="58"/>
      <c r="J16" s="57"/>
      <c r="K16" s="59">
        <v>0</v>
      </c>
      <c r="L16" s="60"/>
      <c r="M16" s="52"/>
      <c r="N16" s="53"/>
      <c r="O16" s="53"/>
      <c r="P16" s="53"/>
      <c r="Q16" s="53"/>
      <c r="R16" s="98"/>
      <c r="S16" s="53"/>
    </row>
    <row r="17" spans="2:25" x14ac:dyDescent="0.25">
      <c r="B17" s="54" t="s">
        <v>47</v>
      </c>
      <c r="C17" s="55"/>
      <c r="D17" s="14">
        <v>2449</v>
      </c>
      <c r="E17" s="14">
        <v>1</v>
      </c>
      <c r="F17" s="14">
        <v>100</v>
      </c>
      <c r="G17" s="56">
        <f t="shared" si="2"/>
        <v>244900</v>
      </c>
      <c r="H17" s="57"/>
      <c r="I17" s="58"/>
      <c r="J17" s="57"/>
      <c r="K17" s="59">
        <v>0</v>
      </c>
      <c r="L17" s="60"/>
      <c r="M17" s="52"/>
      <c r="N17" s="53"/>
      <c r="O17" s="53"/>
      <c r="P17" s="53"/>
      <c r="Q17" s="53"/>
      <c r="R17" s="98"/>
      <c r="S17" s="53"/>
      <c r="W17" s="1">
        <f>V12*2</f>
        <v>4898</v>
      </c>
    </row>
    <row r="18" spans="2:25" x14ac:dyDescent="0.25">
      <c r="B18" s="54" t="s">
        <v>48</v>
      </c>
      <c r="C18" s="55"/>
      <c r="D18" s="14">
        <v>2449</v>
      </c>
      <c r="E18" s="14">
        <v>1</v>
      </c>
      <c r="F18" s="14">
        <v>10</v>
      </c>
      <c r="G18" s="56">
        <f t="shared" si="2"/>
        <v>24490</v>
      </c>
      <c r="H18" s="57"/>
      <c r="I18" s="58"/>
      <c r="J18" s="57"/>
      <c r="K18" s="59">
        <v>0</v>
      </c>
      <c r="L18" s="60"/>
      <c r="M18" s="52"/>
      <c r="N18" s="53"/>
      <c r="O18" s="53"/>
      <c r="P18" s="53"/>
      <c r="Q18" s="53"/>
      <c r="R18" s="98"/>
      <c r="S18" s="53"/>
    </row>
    <row r="19" spans="2:25" x14ac:dyDescent="0.25">
      <c r="B19" s="45" t="s">
        <v>49</v>
      </c>
      <c r="C19" s="46"/>
      <c r="D19" s="14">
        <v>2449</v>
      </c>
      <c r="E19" s="14">
        <v>1</v>
      </c>
      <c r="F19" s="14">
        <v>100</v>
      </c>
      <c r="G19" s="47">
        <f t="shared" si="2"/>
        <v>244900</v>
      </c>
      <c r="H19" s="48"/>
      <c r="I19" s="49"/>
      <c r="J19" s="48"/>
      <c r="K19" s="50">
        <v>0</v>
      </c>
      <c r="L19" s="51"/>
      <c r="M19" s="52"/>
      <c r="N19" s="53"/>
      <c r="O19" s="53"/>
      <c r="P19" s="53"/>
      <c r="Q19" s="53"/>
      <c r="R19" s="53"/>
      <c r="S19" s="53"/>
      <c r="W19" s="3">
        <f>W17*200</f>
        <v>979600</v>
      </c>
    </row>
    <row r="20" spans="2:25" s="2" customFormat="1" x14ac:dyDescent="0.25">
      <c r="B20" s="89" t="s">
        <v>50</v>
      </c>
      <c r="C20" s="90"/>
      <c r="D20" s="14">
        <v>2449</v>
      </c>
      <c r="E20" s="14">
        <v>50</v>
      </c>
      <c r="F20" s="14">
        <v>1</v>
      </c>
      <c r="G20" s="92">
        <f t="shared" si="2"/>
        <v>122450</v>
      </c>
      <c r="H20" s="93"/>
      <c r="I20" s="94"/>
      <c r="J20" s="94"/>
      <c r="K20" s="96"/>
      <c r="L20" s="96"/>
      <c r="M20" s="112"/>
      <c r="N20" s="113"/>
      <c r="O20" s="112"/>
      <c r="P20" s="114"/>
      <c r="Q20" s="114"/>
      <c r="R20" s="114"/>
      <c r="S20" s="113"/>
      <c r="W20" s="3"/>
    </row>
    <row r="21" spans="2:25" s="2" customFormat="1" x14ac:dyDescent="0.25">
      <c r="B21" s="91" t="s">
        <v>51</v>
      </c>
      <c r="C21" s="90"/>
      <c r="D21" s="14">
        <v>2449</v>
      </c>
      <c r="E21" s="14">
        <v>200</v>
      </c>
      <c r="F21" s="14">
        <v>1</v>
      </c>
      <c r="G21" s="92">
        <f t="shared" si="2"/>
        <v>489800</v>
      </c>
      <c r="H21" s="93"/>
      <c r="I21" s="95"/>
      <c r="J21" s="95"/>
      <c r="K21" s="110"/>
      <c r="L21" s="110"/>
      <c r="M21" s="111"/>
      <c r="N21" s="111"/>
      <c r="O21" s="115"/>
      <c r="P21" s="116"/>
      <c r="Q21" s="116"/>
      <c r="R21" s="116"/>
      <c r="S21" s="117"/>
      <c r="W21" s="3"/>
    </row>
    <row r="22" spans="2:25" s="2" customFormat="1" x14ac:dyDescent="0.25">
      <c r="B22" s="106" t="s">
        <v>27</v>
      </c>
      <c r="C22" s="107"/>
      <c r="D22" s="107"/>
      <c r="E22" s="107"/>
      <c r="F22" s="108"/>
      <c r="G22" s="109">
        <f>SUM(G11:H21)</f>
        <v>32609640</v>
      </c>
      <c r="H22" s="109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W22" s="3"/>
    </row>
    <row r="23" spans="2:25" ht="15.75" thickBot="1" x14ac:dyDescent="0.3">
      <c r="B23" s="122" t="s">
        <v>9</v>
      </c>
      <c r="C23" s="123"/>
      <c r="D23" s="123"/>
      <c r="E23" s="123"/>
      <c r="F23" s="123"/>
      <c r="G23" s="123"/>
      <c r="H23" s="123"/>
      <c r="I23" s="124"/>
      <c r="J23" s="124"/>
      <c r="K23" s="124"/>
      <c r="L23" s="125"/>
      <c r="M23" s="126" t="s">
        <v>10</v>
      </c>
      <c r="N23" s="81"/>
      <c r="O23" s="81"/>
      <c r="P23" s="81"/>
      <c r="Q23" s="81"/>
      <c r="R23" s="81"/>
      <c r="S23" s="38"/>
    </row>
    <row r="24" spans="2:25" ht="15" customHeight="1" x14ac:dyDescent="0.25">
      <c r="B24" s="127" t="s">
        <v>11</v>
      </c>
      <c r="C24" s="36"/>
      <c r="D24" s="16"/>
      <c r="E24" s="16"/>
      <c r="F24" s="16"/>
      <c r="G24" s="127" t="s">
        <v>12</v>
      </c>
      <c r="H24" s="36"/>
      <c r="I24" s="128" t="s">
        <v>13</v>
      </c>
      <c r="J24" s="36"/>
      <c r="K24" s="129" t="s">
        <v>14</v>
      </c>
      <c r="L24" s="36"/>
      <c r="M24" s="130" t="s">
        <v>15</v>
      </c>
      <c r="N24" s="34"/>
      <c r="O24" s="131">
        <v>1</v>
      </c>
      <c r="P24" s="132"/>
      <c r="Q24" s="132"/>
      <c r="R24" s="76"/>
      <c r="S24" s="34"/>
    </row>
    <row r="25" spans="2:25" ht="15.75" customHeight="1" thickBot="1" x14ac:dyDescent="0.3">
      <c r="B25" s="35"/>
      <c r="C25" s="36"/>
      <c r="D25" s="16"/>
      <c r="E25" s="16"/>
      <c r="F25" s="16"/>
      <c r="G25" s="35"/>
      <c r="H25" s="36"/>
      <c r="I25" s="37"/>
      <c r="J25" s="38"/>
      <c r="K25" s="37"/>
      <c r="L25" s="38"/>
      <c r="M25" s="37"/>
      <c r="N25" s="38"/>
      <c r="O25" s="37"/>
      <c r="P25" s="81"/>
      <c r="Q25" s="81"/>
      <c r="R25" s="81"/>
      <c r="S25" s="38"/>
    </row>
    <row r="26" spans="2:25" ht="15.75" customHeight="1" thickBot="1" x14ac:dyDescent="0.3">
      <c r="B26" s="21" t="s">
        <v>34</v>
      </c>
      <c r="C26" s="22"/>
      <c r="D26" s="17"/>
      <c r="E26" s="17"/>
      <c r="F26" s="17"/>
      <c r="G26" s="30">
        <v>200</v>
      </c>
      <c r="H26" s="31"/>
      <c r="I26" s="32">
        <v>44160</v>
      </c>
      <c r="J26" s="31"/>
      <c r="K26" s="33"/>
      <c r="L26" s="34"/>
      <c r="M26" s="39" t="s">
        <v>16</v>
      </c>
      <c r="N26" s="28"/>
      <c r="O26" s="28"/>
      <c r="P26" s="28"/>
      <c r="Q26" s="28"/>
      <c r="R26" s="28"/>
      <c r="S26" s="29"/>
      <c r="W26" s="1">
        <f>0.3*V12</f>
        <v>734.69999999999993</v>
      </c>
      <c r="Y26" s="20"/>
    </row>
    <row r="27" spans="2:25" ht="15.75" customHeight="1" thickBot="1" x14ac:dyDescent="0.3">
      <c r="B27" s="23"/>
      <c r="C27" s="24"/>
      <c r="D27" s="18"/>
      <c r="E27" s="18"/>
      <c r="F27" s="18"/>
      <c r="G27" s="40"/>
      <c r="H27" s="41"/>
      <c r="I27" s="121"/>
      <c r="J27" s="41"/>
      <c r="K27" s="35"/>
      <c r="L27" s="36"/>
      <c r="M27" s="27" t="s">
        <v>1</v>
      </c>
      <c r="N27" s="28"/>
      <c r="O27" s="29"/>
      <c r="P27" s="42">
        <v>5548000</v>
      </c>
      <c r="Q27" s="43"/>
      <c r="R27" s="43"/>
      <c r="S27" s="44"/>
    </row>
    <row r="28" spans="2:25" ht="15.75" customHeight="1" thickBot="1" x14ac:dyDescent="0.3">
      <c r="B28" s="23"/>
      <c r="C28" s="24"/>
      <c r="D28" s="18"/>
      <c r="E28" s="18"/>
      <c r="F28" s="18"/>
      <c r="G28" s="35"/>
      <c r="H28" s="36"/>
      <c r="I28" s="35"/>
      <c r="J28" s="36"/>
      <c r="K28" s="35"/>
      <c r="L28" s="36"/>
      <c r="M28" s="27" t="s">
        <v>17</v>
      </c>
      <c r="N28" s="28"/>
      <c r="O28" s="29"/>
      <c r="P28" s="42">
        <v>1000000</v>
      </c>
      <c r="Q28" s="43"/>
      <c r="R28" s="43"/>
      <c r="S28" s="44"/>
    </row>
    <row r="29" spans="2:25" ht="15.75" customHeight="1" thickBot="1" x14ac:dyDescent="0.3">
      <c r="B29" s="23"/>
      <c r="C29" s="24"/>
      <c r="D29" s="18"/>
      <c r="E29" s="18"/>
      <c r="F29" s="18"/>
      <c r="G29" s="35"/>
      <c r="H29" s="36"/>
      <c r="I29" s="35"/>
      <c r="J29" s="36"/>
      <c r="K29" s="35"/>
      <c r="L29" s="36"/>
      <c r="M29" s="27" t="s">
        <v>18</v>
      </c>
      <c r="N29" s="28"/>
      <c r="O29" s="29"/>
      <c r="P29" s="42">
        <v>20000000</v>
      </c>
      <c r="Q29" s="43"/>
      <c r="R29" s="43"/>
      <c r="S29" s="44"/>
    </row>
    <row r="30" spans="2:25" ht="15.75" customHeight="1" thickBot="1" x14ac:dyDescent="0.3">
      <c r="B30" s="23"/>
      <c r="C30" s="24"/>
      <c r="D30" s="18"/>
      <c r="E30" s="18"/>
      <c r="F30" s="18"/>
      <c r="G30" s="35"/>
      <c r="H30" s="36"/>
      <c r="I30" s="35"/>
      <c r="J30" s="36"/>
      <c r="K30" s="35"/>
      <c r="L30" s="36"/>
      <c r="M30" s="27" t="s">
        <v>19</v>
      </c>
      <c r="N30" s="28"/>
      <c r="O30" s="29"/>
      <c r="P30" s="42">
        <f>P27+P28+P29</f>
        <v>26548000</v>
      </c>
      <c r="Q30" s="43"/>
      <c r="R30" s="43"/>
      <c r="S30" s="44"/>
    </row>
    <row r="31" spans="2:25" ht="15.75" customHeight="1" thickBot="1" x14ac:dyDescent="0.3">
      <c r="B31" s="23"/>
      <c r="C31" s="24"/>
      <c r="D31" s="18"/>
      <c r="E31" s="18"/>
      <c r="F31" s="18"/>
      <c r="G31" s="35"/>
      <c r="H31" s="36"/>
      <c r="I31" s="35"/>
      <c r="J31" s="36"/>
      <c r="K31" s="35"/>
      <c r="L31" s="36"/>
      <c r="M31" s="27" t="s">
        <v>20</v>
      </c>
      <c r="N31" s="28"/>
      <c r="O31" s="29"/>
      <c r="P31" s="118">
        <v>159</v>
      </c>
      <c r="Q31" s="119"/>
      <c r="R31" s="119"/>
      <c r="S31" s="120"/>
    </row>
    <row r="32" spans="2:25" ht="15.75" customHeight="1" thickBot="1" x14ac:dyDescent="0.3">
      <c r="B32" s="25"/>
      <c r="C32" s="26"/>
      <c r="D32" s="19"/>
      <c r="E32" s="19"/>
      <c r="F32" s="19"/>
      <c r="G32" s="37"/>
      <c r="H32" s="38"/>
      <c r="I32" s="37"/>
      <c r="J32" s="38"/>
      <c r="K32" s="37"/>
      <c r="L32" s="38"/>
      <c r="M32" s="27" t="s">
        <v>21</v>
      </c>
      <c r="N32" s="28"/>
      <c r="O32" s="29"/>
      <c r="P32" s="42">
        <v>26740</v>
      </c>
      <c r="Q32" s="43"/>
      <c r="R32" s="43"/>
      <c r="S32" s="4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</sheetData>
  <mergeCells count="109">
    <mergeCell ref="B22:F22"/>
    <mergeCell ref="G22:H22"/>
    <mergeCell ref="I22:S22"/>
    <mergeCell ref="K21:L21"/>
    <mergeCell ref="M21:N21"/>
    <mergeCell ref="M20:N20"/>
    <mergeCell ref="O20:S20"/>
    <mergeCell ref="O21:S21"/>
    <mergeCell ref="P31:S31"/>
    <mergeCell ref="I27:J32"/>
    <mergeCell ref="M27:O27"/>
    <mergeCell ref="B23:L23"/>
    <mergeCell ref="M23:S23"/>
    <mergeCell ref="B24:C25"/>
    <mergeCell ref="G24:H25"/>
    <mergeCell ref="I24:J25"/>
    <mergeCell ref="K24:L25"/>
    <mergeCell ref="M24:N25"/>
    <mergeCell ref="O24:S25"/>
    <mergeCell ref="P27:S27"/>
    <mergeCell ref="P29:S29"/>
    <mergeCell ref="P30:S30"/>
    <mergeCell ref="M31:O31"/>
    <mergeCell ref="M32:O32"/>
    <mergeCell ref="B20:C20"/>
    <mergeCell ref="B21:C21"/>
    <mergeCell ref="G20:H20"/>
    <mergeCell ref="G21:H21"/>
    <mergeCell ref="I20:J20"/>
    <mergeCell ref="I21:J21"/>
    <mergeCell ref="K20:L20"/>
    <mergeCell ref="B8:S8"/>
    <mergeCell ref="O11:S19"/>
    <mergeCell ref="B12:C12"/>
    <mergeCell ref="G12:H12"/>
    <mergeCell ref="I12:J12"/>
    <mergeCell ref="K12:L12"/>
    <mergeCell ref="B11:C11"/>
    <mergeCell ref="G11:H11"/>
    <mergeCell ref="I11:J11"/>
    <mergeCell ref="K11:L11"/>
    <mergeCell ref="M11:N11"/>
    <mergeCell ref="M12:N12"/>
    <mergeCell ref="B13:C13"/>
    <mergeCell ref="G13:H13"/>
    <mergeCell ref="I13:J13"/>
    <mergeCell ref="K13:L13"/>
    <mergeCell ref="M13:N13"/>
    <mergeCell ref="U8:V8"/>
    <mergeCell ref="D9:L9"/>
    <mergeCell ref="K5:O5"/>
    <mergeCell ref="K6:O7"/>
    <mergeCell ref="P6:S7"/>
    <mergeCell ref="P5:S5"/>
    <mergeCell ref="B2:S2"/>
    <mergeCell ref="K3:S3"/>
    <mergeCell ref="K4:S4"/>
    <mergeCell ref="B9:C10"/>
    <mergeCell ref="M9:N10"/>
    <mergeCell ref="O9:S10"/>
    <mergeCell ref="G10:H10"/>
    <mergeCell ref="I10:J10"/>
    <mergeCell ref="K10:L10"/>
    <mergeCell ref="B3:J3"/>
    <mergeCell ref="B4:J4"/>
    <mergeCell ref="B5:J5"/>
    <mergeCell ref="B6:J6"/>
    <mergeCell ref="B7:J7"/>
    <mergeCell ref="B15:C15"/>
    <mergeCell ref="G15:H15"/>
    <mergeCell ref="I15:J15"/>
    <mergeCell ref="K15:L15"/>
    <mergeCell ref="M15:N15"/>
    <mergeCell ref="B14:C14"/>
    <mergeCell ref="G14:H14"/>
    <mergeCell ref="I14:J14"/>
    <mergeCell ref="K14:L14"/>
    <mergeCell ref="M14:N14"/>
    <mergeCell ref="B17:C17"/>
    <mergeCell ref="G17:H17"/>
    <mergeCell ref="I17:J17"/>
    <mergeCell ref="K17:L17"/>
    <mergeCell ref="M17:N17"/>
    <mergeCell ref="B16:C16"/>
    <mergeCell ref="G16:H16"/>
    <mergeCell ref="I16:J16"/>
    <mergeCell ref="K16:L16"/>
    <mergeCell ref="M16:N16"/>
    <mergeCell ref="B19:C19"/>
    <mergeCell ref="G19:H19"/>
    <mergeCell ref="I19:J19"/>
    <mergeCell ref="K19:L19"/>
    <mergeCell ref="M19:N19"/>
    <mergeCell ref="B18:C18"/>
    <mergeCell ref="G18:H18"/>
    <mergeCell ref="I18:J18"/>
    <mergeCell ref="K18:L18"/>
    <mergeCell ref="M18:N18"/>
    <mergeCell ref="B26:C32"/>
    <mergeCell ref="M28:O28"/>
    <mergeCell ref="M29:O29"/>
    <mergeCell ref="M30:O30"/>
    <mergeCell ref="G26:H26"/>
    <mergeCell ref="I26:J26"/>
    <mergeCell ref="K26:L32"/>
    <mergeCell ref="M26:S26"/>
    <mergeCell ref="G27:H32"/>
    <mergeCell ref="P32:S32"/>
    <mergeCell ref="P28:S2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 Producción Ejemplo</vt:lpstr>
    </vt:vector>
  </TitlesOfParts>
  <Company>Servicio Nacional de Aprendizaje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SENA</dc:creator>
  <cp:lastModifiedBy>Fernelis Mauricio</cp:lastModifiedBy>
  <dcterms:created xsi:type="dcterms:W3CDTF">2021-04-14T14:06:12Z</dcterms:created>
  <dcterms:modified xsi:type="dcterms:W3CDTF">2021-05-27T14:40:11Z</dcterms:modified>
</cp:coreProperties>
</file>