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ADOR CASA\TODOS LOS DOCUMENTOS\PERSONAL VILMA LUCIA PERILLA\EMPRESAS\SENA DISEÑO INSTRUCCIONAL\Diseño I_Técnico CCC\Diseño Instruccional\CF8\Material complementario\Caso 1\"/>
    </mc:Choice>
  </mc:AlternateContent>
  <xr:revisionPtr revIDLastSave="0" documentId="13_ncr:1_{7F34B388-59D8-426A-96D9-0076C0C08508}" xr6:coauthVersionLast="45" xr6:coauthVersionMax="45" xr10:uidLastSave="{00000000-0000-0000-0000-000000000000}"/>
  <bookViews>
    <workbookView xWindow="-18840" yWindow="810" windowWidth="12930" windowHeight="10725" xr2:uid="{98DEC39B-768B-45BD-9DAE-54C7286CEF1D}"/>
  </bookViews>
  <sheets>
    <sheet name="GRAFICO DE CONTROL p" sheetId="1" r:id="rId1"/>
    <sheet name="PLANTIL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B23" i="1"/>
  <c r="B26" i="2" l="1"/>
  <c r="C23" i="2"/>
  <c r="B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3" i="2" s="1"/>
  <c r="F26" i="2" s="1"/>
  <c r="B27" i="1"/>
  <c r="B26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3" i="1" l="1"/>
  <c r="F27" i="1" s="1"/>
  <c r="B25" i="2"/>
  <c r="H26" i="2"/>
  <c r="G26" i="2"/>
  <c r="G27" i="1" l="1"/>
  <c r="G11" i="1" s="1"/>
  <c r="H27" i="1"/>
  <c r="F7" i="1" s="1"/>
  <c r="F19" i="2"/>
  <c r="F15" i="2"/>
  <c r="F13" i="2"/>
  <c r="F5" i="2"/>
  <c r="F3" i="2"/>
  <c r="F22" i="2"/>
  <c r="F20" i="2"/>
  <c r="F18" i="2"/>
  <c r="F16" i="2"/>
  <c r="F14" i="2"/>
  <c r="F12" i="2"/>
  <c r="F10" i="2"/>
  <c r="F8" i="2"/>
  <c r="F6" i="2"/>
  <c r="F4" i="2"/>
  <c r="F21" i="2"/>
  <c r="F11" i="2"/>
  <c r="F9" i="2"/>
  <c r="F17" i="2"/>
  <c r="F7" i="2"/>
  <c r="G21" i="2"/>
  <c r="G19" i="2"/>
  <c r="G17" i="2"/>
  <c r="G15" i="2"/>
  <c r="G13" i="2"/>
  <c r="G11" i="2"/>
  <c r="G9" i="2"/>
  <c r="G7" i="2"/>
  <c r="G5" i="2"/>
  <c r="G3" i="2"/>
  <c r="B28" i="2"/>
  <c r="B27" i="2"/>
  <c r="G22" i="2"/>
  <c r="G20" i="2"/>
  <c r="G18" i="2"/>
  <c r="G16" i="2"/>
  <c r="G14" i="2"/>
  <c r="G12" i="2"/>
  <c r="G10" i="2"/>
  <c r="G8" i="2"/>
  <c r="G6" i="2"/>
  <c r="G4" i="2"/>
  <c r="B29" i="2"/>
  <c r="B30" i="2" s="1"/>
  <c r="F14" i="1" l="1"/>
  <c r="F9" i="1"/>
  <c r="G8" i="1"/>
  <c r="G3" i="1"/>
  <c r="F16" i="1"/>
  <c r="F11" i="1"/>
  <c r="G10" i="1"/>
  <c r="G5" i="1"/>
  <c r="B30" i="1"/>
  <c r="B31" i="1" s="1"/>
  <c r="F13" i="1"/>
  <c r="G13" i="1"/>
  <c r="F20" i="1"/>
  <c r="F15" i="1"/>
  <c r="G14" i="1"/>
  <c r="G15" i="1"/>
  <c r="F6" i="1"/>
  <c r="F22" i="1"/>
  <c r="F17" i="1"/>
  <c r="G16" i="1"/>
  <c r="G17" i="1"/>
  <c r="F3" i="1"/>
  <c r="G22" i="1"/>
  <c r="F10" i="1"/>
  <c r="F5" i="1"/>
  <c r="F21" i="1"/>
  <c r="B28" i="1"/>
  <c r="F18" i="1"/>
  <c r="G12" i="1"/>
  <c r="F4" i="1"/>
  <c r="F8" i="1"/>
  <c r="F19" i="1"/>
  <c r="G21" i="1"/>
  <c r="F12" i="1"/>
  <c r="G6" i="1"/>
  <c r="B29" i="1"/>
  <c r="G19" i="1"/>
  <c r="G7" i="1"/>
  <c r="G18" i="1"/>
  <c r="G9" i="1"/>
  <c r="G4" i="1"/>
  <c r="G20" i="1"/>
</calcChain>
</file>

<file path=xl/sharedStrings.xml><?xml version="1.0" encoding="utf-8"?>
<sst xmlns="http://schemas.openxmlformats.org/spreadsheetml/2006/main" count="37" uniqueCount="19">
  <si>
    <t>CASO 1: En las inpecciones diarias por 20 dias se encuentran una cantidad de unidades rechazadas, por lo cual se analiza en grafico por atributos p</t>
  </si>
  <si>
    <t>MUESTRA</t>
  </si>
  <si>
    <t>n(muestra)</t>
  </si>
  <si>
    <t>unidades rechazadas</t>
  </si>
  <si>
    <t>unidades aceptadas</t>
  </si>
  <si>
    <t>p</t>
  </si>
  <si>
    <t>LCI</t>
  </si>
  <si>
    <t>LCS</t>
  </si>
  <si>
    <t>MEDIA</t>
  </si>
  <si>
    <t>LC</t>
  </si>
  <si>
    <t>DESVIACION ESTÁNDAR</t>
  </si>
  <si>
    <t>Cp</t>
  </si>
  <si>
    <t>Cpu</t>
  </si>
  <si>
    <t>Cpl</t>
  </si>
  <si>
    <t>Cpk</t>
  </si>
  <si>
    <t xml:space="preserve">RESULTADOS DE ANALISIS: Tiene un nivel bajo de control del proceso se deben realizar grandes cambios para disminuir la proporción de defectos. El  proceso no es conforme.Además como Cp es igual a Cpk  el proceso se encuentra centrado.
</t>
  </si>
  <si>
    <t>CASO X:</t>
  </si>
  <si>
    <t xml:space="preserve">RESULTADOS DE ANALISIS: 
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</si>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</sst>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left"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0" xfId="0" applyFont="1" applyAlignment="1">
      <alignment horizontal="left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/>
    <xf numFmtId="0" fontId="0" fillId="8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GRAFICO</a:t>
            </a:r>
            <a:r>
              <a:rPr lang="es-CO" baseline="0"/>
              <a:t> p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PORCENTAJE UNIDADES DEFECTUOSAS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'GRAFICO DE CONTROL p'!$E$3:$E$22</c:f>
              <c:numCache>
                <c:formatCode>General</c:formatCode>
                <c:ptCount val="20"/>
                <c:pt idx="0">
                  <c:v>0.1</c:v>
                </c:pt>
                <c:pt idx="1">
                  <c:v>6.6666666666666666E-2</c:v>
                </c:pt>
                <c:pt idx="2">
                  <c:v>0.1</c:v>
                </c:pt>
                <c:pt idx="3">
                  <c:v>0.13333333333333333</c:v>
                </c:pt>
                <c:pt idx="4">
                  <c:v>0.13333333333333333</c:v>
                </c:pt>
                <c:pt idx="5">
                  <c:v>0.1</c:v>
                </c:pt>
                <c:pt idx="6">
                  <c:v>6.6666666666666666E-2</c:v>
                </c:pt>
                <c:pt idx="7">
                  <c:v>0.13333333333333333</c:v>
                </c:pt>
                <c:pt idx="8">
                  <c:v>0.1</c:v>
                </c:pt>
                <c:pt idx="9">
                  <c:v>0.1</c:v>
                </c:pt>
                <c:pt idx="10">
                  <c:v>0.16666666666666666</c:v>
                </c:pt>
                <c:pt idx="11">
                  <c:v>0.1</c:v>
                </c:pt>
                <c:pt idx="12">
                  <c:v>6.6666666666666666E-2</c:v>
                </c:pt>
                <c:pt idx="13">
                  <c:v>6.6666666666666666E-2</c:v>
                </c:pt>
                <c:pt idx="14">
                  <c:v>6.6666666666666666E-2</c:v>
                </c:pt>
                <c:pt idx="15">
                  <c:v>6.6666666666666666E-2</c:v>
                </c:pt>
                <c:pt idx="16">
                  <c:v>6.6666666666666666E-2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8-4EBD-B106-CE711CBA05F8}"/>
            </c:ext>
          </c:extLst>
        </c:ser>
        <c:ser>
          <c:idx val="1"/>
          <c:order val="1"/>
          <c:tx>
            <c:v>LCI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'GRAFICO DE CONTROL p'!$F$3:$F$22</c:f>
              <c:numCache>
                <c:formatCode>General</c:formatCode>
                <c:ptCount val="20"/>
                <c:pt idx="0">
                  <c:v>-6.2409253164238482E-2</c:v>
                </c:pt>
                <c:pt idx="1">
                  <c:v>-6.2409253164238482E-2</c:v>
                </c:pt>
                <c:pt idx="2">
                  <c:v>-6.2409253164238482E-2</c:v>
                </c:pt>
                <c:pt idx="3">
                  <c:v>-6.2409253164238482E-2</c:v>
                </c:pt>
                <c:pt idx="4">
                  <c:v>-6.2409253164238482E-2</c:v>
                </c:pt>
                <c:pt idx="5">
                  <c:v>-6.2409253164238482E-2</c:v>
                </c:pt>
                <c:pt idx="6">
                  <c:v>-6.2409253164238482E-2</c:v>
                </c:pt>
                <c:pt idx="7">
                  <c:v>-6.2409253164238482E-2</c:v>
                </c:pt>
                <c:pt idx="8">
                  <c:v>-6.2409253164238482E-2</c:v>
                </c:pt>
                <c:pt idx="9">
                  <c:v>-6.2409253164238482E-2</c:v>
                </c:pt>
                <c:pt idx="10">
                  <c:v>-6.2409253164238482E-2</c:v>
                </c:pt>
                <c:pt idx="11">
                  <c:v>-6.2409253164238482E-2</c:v>
                </c:pt>
                <c:pt idx="12">
                  <c:v>-6.2409253164238482E-2</c:v>
                </c:pt>
                <c:pt idx="13">
                  <c:v>-6.2409253164238482E-2</c:v>
                </c:pt>
                <c:pt idx="14">
                  <c:v>-6.2409253164238482E-2</c:v>
                </c:pt>
                <c:pt idx="15">
                  <c:v>-6.2409253164238482E-2</c:v>
                </c:pt>
                <c:pt idx="16">
                  <c:v>-6.2409253164238482E-2</c:v>
                </c:pt>
                <c:pt idx="17">
                  <c:v>-6.2409253164238482E-2</c:v>
                </c:pt>
                <c:pt idx="18">
                  <c:v>-6.2409253164238482E-2</c:v>
                </c:pt>
                <c:pt idx="19">
                  <c:v>-6.2409253164238482E-2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8-4EBD-B106-CE711CBA05F8}"/>
            </c:ext>
          </c:extLst>
        </c:ser>
        <c:ser>
          <c:idx val="2"/>
          <c:order val="2"/>
          <c:tx>
            <c:v>LCS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'GRAFICO DE CONTROL p'!$G$3:$G$22</c:f>
              <c:numCache>
                <c:formatCode>General</c:formatCode>
                <c:ptCount val="20"/>
                <c:pt idx="0">
                  <c:v>0.27574258649757177</c:v>
                </c:pt>
                <c:pt idx="1">
                  <c:v>0.27574258649757177</c:v>
                </c:pt>
                <c:pt idx="2">
                  <c:v>0.27574258649757177</c:v>
                </c:pt>
                <c:pt idx="3">
                  <c:v>0.27574258649757177</c:v>
                </c:pt>
                <c:pt idx="4">
                  <c:v>0.27574258649757177</c:v>
                </c:pt>
                <c:pt idx="5">
                  <c:v>0.27574258649757177</c:v>
                </c:pt>
                <c:pt idx="6">
                  <c:v>0.27574258649757177</c:v>
                </c:pt>
                <c:pt idx="7">
                  <c:v>0.27574258649757177</c:v>
                </c:pt>
                <c:pt idx="8">
                  <c:v>0.27574258649757177</c:v>
                </c:pt>
                <c:pt idx="9">
                  <c:v>0.27574258649757177</c:v>
                </c:pt>
                <c:pt idx="10">
                  <c:v>0.27574258649757177</c:v>
                </c:pt>
                <c:pt idx="11">
                  <c:v>0.27574258649757177</c:v>
                </c:pt>
                <c:pt idx="12">
                  <c:v>0.27574258649757177</c:v>
                </c:pt>
                <c:pt idx="13">
                  <c:v>0.27574258649757177</c:v>
                </c:pt>
                <c:pt idx="14">
                  <c:v>0.27574258649757177</c:v>
                </c:pt>
                <c:pt idx="15">
                  <c:v>0.27574258649757177</c:v>
                </c:pt>
                <c:pt idx="16">
                  <c:v>0.27574258649757177</c:v>
                </c:pt>
                <c:pt idx="17">
                  <c:v>0.27574258649757177</c:v>
                </c:pt>
                <c:pt idx="18">
                  <c:v>0.27574258649757177</c:v>
                </c:pt>
                <c:pt idx="19">
                  <c:v>0.27574258649757177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8-4EBD-B106-CE711CBA0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877839"/>
        <c:axId val="1774921055"/>
      </c:lineChart>
      <c:catAx>
        <c:axId val="2023877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222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4921055"/>
        <c:crossesAt val="6.5000000000000016E-2"/>
        <c:auto val="1"/>
        <c:lblAlgn val="ctr"/>
        <c:lblOffset val="100"/>
        <c:noMultiLvlLbl val="0"/>
      </c:catAx>
      <c:valAx>
        <c:axId val="177492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387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GRAFICO</a:t>
            </a:r>
            <a:r>
              <a:rPr lang="es-CO" baseline="0"/>
              <a:t> p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PORCENTAJE UNIDADES DEFECTUOSAS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PLANTILLA!$E$3:$E$22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A-4F9F-BB6A-613689227471}"/>
            </c:ext>
          </c:extLst>
        </c:ser>
        <c:ser>
          <c:idx val="1"/>
          <c:order val="1"/>
          <c:tx>
            <c:v>LCI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PLANTILLA!$F$3:$F$22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A-4F9F-BB6A-613689227471}"/>
            </c:ext>
          </c:extLst>
        </c:ser>
        <c:ser>
          <c:idx val="2"/>
          <c:order val="2"/>
          <c:tx>
            <c:v>LCS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PLANTILLA!$G$3:$G$22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A-4F9F-BB6A-613689227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877839"/>
        <c:axId val="1774921055"/>
      </c:lineChart>
      <c:catAx>
        <c:axId val="2023877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222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4921055"/>
        <c:crossesAt val="6.5000000000000016E-2"/>
        <c:auto val="1"/>
        <c:lblAlgn val="ctr"/>
        <c:lblOffset val="100"/>
        <c:noMultiLvlLbl val="0"/>
      </c:catAx>
      <c:valAx>
        <c:axId val="177492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387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413317</xdr:colOff>
      <xdr:row>1</xdr:row>
      <xdr:rowOff>367393</xdr:rowOff>
    </xdr:from>
    <xdr:to>
      <xdr:col>17</xdr:col>
      <xdr:colOff>32318</xdr:colOff>
      <xdr:row>22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28735E-809B-456F-82B1-841677F52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530678</xdr:colOff>
      <xdr:row>0</xdr:row>
      <xdr:rowOff>190500</xdr:rowOff>
    </xdr:from>
    <xdr:to>
      <xdr:col>16</xdr:col>
      <xdr:colOff>149679</xdr:colOff>
      <xdr:row>19</xdr:row>
      <xdr:rowOff>108857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B68694-1E4C-4B3F-ADF3-8C1FA947E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AEE2-E6BB-4F81-B623-DF7E236B14CE}">
  <dimension ref="A1:M32"/>
  <sheetViews>
    <sheetView tabSelected="1" topLeftCell="A25" zoomScale="70" zoomScaleNormal="70" workbookViewId="0">
      <selection activeCell="A32" sqref="A32:M32"/>
    </sheetView>
  </sheetViews>
  <sheetFormatPr baseColWidth="10" defaultRowHeight="15" x14ac:dyDescent="0.25"/>
  <cols>
    <col min="1" max="1" width="18.7109375" style="11" customWidth="1"/>
    <col min="2" max="2" width="14.42578125" style="10" customWidth="1"/>
    <col min="3" max="3" width="14.28515625" style="10" customWidth="1"/>
    <col min="4" max="4" width="15.5703125" style="10" customWidth="1"/>
    <col min="5" max="5" width="15.85546875" customWidth="1"/>
    <col min="6" max="13" width="11.42578125" style="10"/>
  </cols>
  <sheetData>
    <row r="1" spans="1:13" ht="33.75" customHeight="1" x14ac:dyDescent="0.25">
      <c r="A1" s="22" t="s">
        <v>0</v>
      </c>
      <c r="B1" s="23"/>
      <c r="C1" s="23"/>
      <c r="D1" s="23"/>
      <c r="E1" s="23"/>
      <c r="F1" s="23"/>
      <c r="G1" s="23"/>
      <c r="H1" s="1"/>
      <c r="I1" s="1"/>
      <c r="J1" s="1"/>
      <c r="K1" s="1"/>
      <c r="L1" s="1"/>
      <c r="M1" s="1"/>
    </row>
    <row r="2" spans="1:13" ht="30" x14ac:dyDescent="0.25">
      <c r="A2" s="18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6"/>
      <c r="I2" s="6"/>
      <c r="J2" s="6"/>
      <c r="K2" s="6"/>
      <c r="L2" s="6"/>
      <c r="M2" s="6"/>
    </row>
    <row r="3" spans="1:13" x14ac:dyDescent="0.25">
      <c r="A3" s="7">
        <v>1</v>
      </c>
      <c r="B3" s="8">
        <v>30</v>
      </c>
      <c r="C3" s="8">
        <v>3</v>
      </c>
      <c r="D3" s="8">
        <f>B3-C3</f>
        <v>27</v>
      </c>
      <c r="E3" s="9">
        <f>C3/B3</f>
        <v>0.1</v>
      </c>
      <c r="F3" s="9">
        <f t="shared" ref="F3:F22" si="0">$H$27</f>
        <v>-6.2409253164238482E-2</v>
      </c>
      <c r="G3" s="9">
        <f t="shared" ref="G3:G22" si="1">$G$27</f>
        <v>0.27574258649757177</v>
      </c>
    </row>
    <row r="4" spans="1:13" x14ac:dyDescent="0.25">
      <c r="A4" s="7">
        <v>2</v>
      </c>
      <c r="B4" s="8">
        <v>30</v>
      </c>
      <c r="C4" s="8">
        <v>2</v>
      </c>
      <c r="D4" s="8">
        <f t="shared" ref="D4:D22" si="2">B4-C4</f>
        <v>28</v>
      </c>
      <c r="E4" s="9">
        <f t="shared" ref="E4:E22" si="3">C4/B4</f>
        <v>6.6666666666666666E-2</v>
      </c>
      <c r="F4" s="9">
        <f t="shared" si="0"/>
        <v>-6.2409253164238482E-2</v>
      </c>
      <c r="G4" s="9">
        <f t="shared" si="1"/>
        <v>0.27574258649757177</v>
      </c>
    </row>
    <row r="5" spans="1:13" x14ac:dyDescent="0.25">
      <c r="A5" s="7">
        <v>3</v>
      </c>
      <c r="B5" s="8">
        <v>30</v>
      </c>
      <c r="C5" s="8">
        <v>3</v>
      </c>
      <c r="D5" s="8">
        <f t="shared" si="2"/>
        <v>27</v>
      </c>
      <c r="E5" s="9">
        <f t="shared" si="3"/>
        <v>0.1</v>
      </c>
      <c r="F5" s="9">
        <f t="shared" si="0"/>
        <v>-6.2409253164238482E-2</v>
      </c>
      <c r="G5" s="9">
        <f t="shared" si="1"/>
        <v>0.27574258649757177</v>
      </c>
    </row>
    <row r="6" spans="1:13" x14ac:dyDescent="0.25">
      <c r="A6" s="7">
        <v>4</v>
      </c>
      <c r="B6" s="8">
        <v>30</v>
      </c>
      <c r="C6" s="8">
        <v>4</v>
      </c>
      <c r="D6" s="8">
        <f t="shared" si="2"/>
        <v>26</v>
      </c>
      <c r="E6" s="9">
        <f t="shared" si="3"/>
        <v>0.13333333333333333</v>
      </c>
      <c r="F6" s="9">
        <f t="shared" si="0"/>
        <v>-6.2409253164238482E-2</v>
      </c>
      <c r="G6" s="9">
        <f t="shared" si="1"/>
        <v>0.27574258649757177</v>
      </c>
    </row>
    <row r="7" spans="1:13" x14ac:dyDescent="0.25">
      <c r="A7" s="7">
        <v>5</v>
      </c>
      <c r="B7" s="8">
        <v>30</v>
      </c>
      <c r="C7" s="8">
        <v>4</v>
      </c>
      <c r="D7" s="8">
        <f t="shared" si="2"/>
        <v>26</v>
      </c>
      <c r="E7" s="9">
        <f t="shared" si="3"/>
        <v>0.13333333333333333</v>
      </c>
      <c r="F7" s="9">
        <f t="shared" si="0"/>
        <v>-6.2409253164238482E-2</v>
      </c>
      <c r="G7" s="9">
        <f t="shared" si="1"/>
        <v>0.27574258649757177</v>
      </c>
    </row>
    <row r="8" spans="1:13" x14ac:dyDescent="0.25">
      <c r="A8" s="7">
        <v>6</v>
      </c>
      <c r="B8" s="8">
        <v>30</v>
      </c>
      <c r="C8" s="8">
        <v>3</v>
      </c>
      <c r="D8" s="8">
        <f t="shared" si="2"/>
        <v>27</v>
      </c>
      <c r="E8" s="9">
        <f t="shared" si="3"/>
        <v>0.1</v>
      </c>
      <c r="F8" s="9">
        <f t="shared" si="0"/>
        <v>-6.2409253164238482E-2</v>
      </c>
      <c r="G8" s="9">
        <f t="shared" si="1"/>
        <v>0.27574258649757177</v>
      </c>
    </row>
    <row r="9" spans="1:13" x14ac:dyDescent="0.25">
      <c r="A9" s="7">
        <v>7</v>
      </c>
      <c r="B9" s="8">
        <v>30</v>
      </c>
      <c r="C9" s="8">
        <v>2</v>
      </c>
      <c r="D9" s="8">
        <f t="shared" si="2"/>
        <v>28</v>
      </c>
      <c r="E9" s="9">
        <f t="shared" si="3"/>
        <v>6.6666666666666666E-2</v>
      </c>
      <c r="F9" s="9">
        <f t="shared" si="0"/>
        <v>-6.2409253164238482E-2</v>
      </c>
      <c r="G9" s="9">
        <f t="shared" si="1"/>
        <v>0.27574258649757177</v>
      </c>
    </row>
    <row r="10" spans="1:13" x14ac:dyDescent="0.25">
      <c r="A10" s="7">
        <v>8</v>
      </c>
      <c r="B10" s="8">
        <v>30</v>
      </c>
      <c r="C10" s="8">
        <v>4</v>
      </c>
      <c r="D10" s="8">
        <f t="shared" si="2"/>
        <v>26</v>
      </c>
      <c r="E10" s="9">
        <f t="shared" si="3"/>
        <v>0.13333333333333333</v>
      </c>
      <c r="F10" s="9">
        <f t="shared" si="0"/>
        <v>-6.2409253164238482E-2</v>
      </c>
      <c r="G10" s="9">
        <f t="shared" si="1"/>
        <v>0.27574258649757177</v>
      </c>
    </row>
    <row r="11" spans="1:13" x14ac:dyDescent="0.25">
      <c r="A11" s="7">
        <v>9</v>
      </c>
      <c r="B11" s="8">
        <v>30</v>
      </c>
      <c r="C11" s="8">
        <v>3</v>
      </c>
      <c r="D11" s="8">
        <f t="shared" si="2"/>
        <v>27</v>
      </c>
      <c r="E11" s="9">
        <f t="shared" si="3"/>
        <v>0.1</v>
      </c>
      <c r="F11" s="9">
        <f t="shared" si="0"/>
        <v>-6.2409253164238482E-2</v>
      </c>
      <c r="G11" s="9">
        <f t="shared" si="1"/>
        <v>0.27574258649757177</v>
      </c>
    </row>
    <row r="12" spans="1:13" x14ac:dyDescent="0.25">
      <c r="A12" s="7">
        <v>10</v>
      </c>
      <c r="B12" s="8">
        <v>30</v>
      </c>
      <c r="C12" s="8">
        <v>3</v>
      </c>
      <c r="D12" s="8">
        <f t="shared" si="2"/>
        <v>27</v>
      </c>
      <c r="E12" s="9">
        <f t="shared" si="3"/>
        <v>0.1</v>
      </c>
      <c r="F12" s="9">
        <f t="shared" si="0"/>
        <v>-6.2409253164238482E-2</v>
      </c>
      <c r="G12" s="9">
        <f t="shared" si="1"/>
        <v>0.27574258649757177</v>
      </c>
    </row>
    <row r="13" spans="1:13" x14ac:dyDescent="0.25">
      <c r="A13" s="7">
        <v>11</v>
      </c>
      <c r="B13" s="8">
        <v>30</v>
      </c>
      <c r="C13" s="8">
        <v>5</v>
      </c>
      <c r="D13" s="8">
        <f t="shared" si="2"/>
        <v>25</v>
      </c>
      <c r="E13" s="9">
        <f t="shared" si="3"/>
        <v>0.16666666666666666</v>
      </c>
      <c r="F13" s="9">
        <f t="shared" si="0"/>
        <v>-6.2409253164238482E-2</v>
      </c>
      <c r="G13" s="9">
        <f t="shared" si="1"/>
        <v>0.27574258649757177</v>
      </c>
    </row>
    <row r="14" spans="1:13" x14ac:dyDescent="0.25">
      <c r="A14" s="7">
        <v>12</v>
      </c>
      <c r="B14" s="8">
        <v>30</v>
      </c>
      <c r="C14" s="8">
        <v>3</v>
      </c>
      <c r="D14" s="8">
        <f t="shared" si="2"/>
        <v>27</v>
      </c>
      <c r="E14" s="9">
        <f t="shared" si="3"/>
        <v>0.1</v>
      </c>
      <c r="F14" s="9">
        <f t="shared" si="0"/>
        <v>-6.2409253164238482E-2</v>
      </c>
      <c r="G14" s="9">
        <f t="shared" si="1"/>
        <v>0.27574258649757177</v>
      </c>
    </row>
    <row r="15" spans="1:13" x14ac:dyDescent="0.25">
      <c r="A15" s="7">
        <v>13</v>
      </c>
      <c r="B15" s="8">
        <v>30</v>
      </c>
      <c r="C15" s="8">
        <v>2</v>
      </c>
      <c r="D15" s="8">
        <f t="shared" si="2"/>
        <v>28</v>
      </c>
      <c r="E15" s="9">
        <f t="shared" si="3"/>
        <v>6.6666666666666666E-2</v>
      </c>
      <c r="F15" s="9">
        <f t="shared" si="0"/>
        <v>-6.2409253164238482E-2</v>
      </c>
      <c r="G15" s="9">
        <f t="shared" si="1"/>
        <v>0.27574258649757177</v>
      </c>
    </row>
    <row r="16" spans="1:13" x14ac:dyDescent="0.25">
      <c r="A16" s="7">
        <v>14</v>
      </c>
      <c r="B16" s="8">
        <v>30</v>
      </c>
      <c r="C16" s="8">
        <v>2</v>
      </c>
      <c r="D16" s="8">
        <f t="shared" si="2"/>
        <v>28</v>
      </c>
      <c r="E16" s="9">
        <f t="shared" si="3"/>
        <v>6.6666666666666666E-2</v>
      </c>
      <c r="F16" s="9">
        <f t="shared" si="0"/>
        <v>-6.2409253164238482E-2</v>
      </c>
      <c r="G16" s="9">
        <f t="shared" si="1"/>
        <v>0.27574258649757177</v>
      </c>
    </row>
    <row r="17" spans="1:13" x14ac:dyDescent="0.25">
      <c r="A17" s="7">
        <v>15</v>
      </c>
      <c r="B17" s="8">
        <v>30</v>
      </c>
      <c r="C17" s="8">
        <v>2</v>
      </c>
      <c r="D17" s="8">
        <f t="shared" si="2"/>
        <v>28</v>
      </c>
      <c r="E17" s="9">
        <f t="shared" si="3"/>
        <v>6.6666666666666666E-2</v>
      </c>
      <c r="F17" s="9">
        <f t="shared" si="0"/>
        <v>-6.2409253164238482E-2</v>
      </c>
      <c r="G17" s="9">
        <f t="shared" si="1"/>
        <v>0.27574258649757177</v>
      </c>
    </row>
    <row r="18" spans="1:13" x14ac:dyDescent="0.25">
      <c r="A18" s="7">
        <v>16</v>
      </c>
      <c r="B18" s="8">
        <v>30</v>
      </c>
      <c r="C18" s="8">
        <v>2</v>
      </c>
      <c r="D18" s="8">
        <f t="shared" si="2"/>
        <v>28</v>
      </c>
      <c r="E18" s="9">
        <f t="shared" si="3"/>
        <v>6.6666666666666666E-2</v>
      </c>
      <c r="F18" s="9">
        <f t="shared" si="0"/>
        <v>-6.2409253164238482E-2</v>
      </c>
      <c r="G18" s="9">
        <f t="shared" si="1"/>
        <v>0.27574258649757177</v>
      </c>
    </row>
    <row r="19" spans="1:13" x14ac:dyDescent="0.25">
      <c r="A19" s="7">
        <v>17</v>
      </c>
      <c r="B19" s="8">
        <v>30</v>
      </c>
      <c r="C19" s="8">
        <v>2</v>
      </c>
      <c r="D19" s="8">
        <f t="shared" si="2"/>
        <v>28</v>
      </c>
      <c r="E19" s="9">
        <f t="shared" si="3"/>
        <v>6.6666666666666666E-2</v>
      </c>
      <c r="F19" s="9">
        <f t="shared" si="0"/>
        <v>-6.2409253164238482E-2</v>
      </c>
      <c r="G19" s="9">
        <f t="shared" si="1"/>
        <v>0.27574258649757177</v>
      </c>
    </row>
    <row r="20" spans="1:13" x14ac:dyDescent="0.25">
      <c r="A20" s="7">
        <v>18</v>
      </c>
      <c r="B20" s="8">
        <v>30</v>
      </c>
      <c r="C20" s="8">
        <v>5</v>
      </c>
      <c r="D20" s="8">
        <f t="shared" si="2"/>
        <v>25</v>
      </c>
      <c r="E20" s="9">
        <f t="shared" si="3"/>
        <v>0.16666666666666666</v>
      </c>
      <c r="F20" s="9">
        <f t="shared" si="0"/>
        <v>-6.2409253164238482E-2</v>
      </c>
      <c r="G20" s="9">
        <f t="shared" si="1"/>
        <v>0.27574258649757177</v>
      </c>
    </row>
    <row r="21" spans="1:13" x14ac:dyDescent="0.25">
      <c r="A21" s="7">
        <v>19</v>
      </c>
      <c r="B21" s="8">
        <v>30</v>
      </c>
      <c r="C21" s="8">
        <v>5</v>
      </c>
      <c r="D21" s="8">
        <f t="shared" si="2"/>
        <v>25</v>
      </c>
      <c r="E21" s="9">
        <f t="shared" si="3"/>
        <v>0.16666666666666666</v>
      </c>
      <c r="F21" s="9">
        <f t="shared" si="0"/>
        <v>-6.2409253164238482E-2</v>
      </c>
      <c r="G21" s="9">
        <f t="shared" si="1"/>
        <v>0.27574258649757177</v>
      </c>
    </row>
    <row r="22" spans="1:13" x14ac:dyDescent="0.25">
      <c r="A22" s="7">
        <v>20</v>
      </c>
      <c r="B22" s="8">
        <v>30</v>
      </c>
      <c r="C22" s="8">
        <v>5</v>
      </c>
      <c r="D22" s="8">
        <f t="shared" si="2"/>
        <v>25</v>
      </c>
      <c r="E22" s="9">
        <f t="shared" si="3"/>
        <v>0.16666666666666666</v>
      </c>
      <c r="F22" s="9">
        <f t="shared" si="0"/>
        <v>-6.2409253164238482E-2</v>
      </c>
      <c r="G22" s="9">
        <f t="shared" si="1"/>
        <v>0.27574258649757177</v>
      </c>
    </row>
    <row r="23" spans="1:13" x14ac:dyDescent="0.25">
      <c r="A23" s="20" t="s">
        <v>18</v>
      </c>
      <c r="B23" s="19">
        <f>SUM(B3:B22)</f>
        <v>600</v>
      </c>
      <c r="C23" s="19">
        <f>SUM(C3:C22)</f>
        <v>64</v>
      </c>
      <c r="D23" s="21"/>
      <c r="E23" s="19">
        <f>SUM(E3:E22)</f>
        <v>2.1333333333333333</v>
      </c>
    </row>
    <row r="26" spans="1:13" x14ac:dyDescent="0.25">
      <c r="A26" s="13" t="s">
        <v>8</v>
      </c>
      <c r="B26" s="8">
        <f>C23/B23</f>
        <v>0.10666666666666667</v>
      </c>
      <c r="F26" s="7" t="s">
        <v>9</v>
      </c>
      <c r="G26" s="7" t="s">
        <v>7</v>
      </c>
      <c r="H26" s="7" t="s">
        <v>6</v>
      </c>
    </row>
    <row r="27" spans="1:13" ht="33" customHeight="1" x14ac:dyDescent="0.25">
      <c r="A27" s="14" t="s">
        <v>10</v>
      </c>
      <c r="B27" s="8">
        <f>STDEVA(C3:C22)</f>
        <v>1.1516578439248715</v>
      </c>
      <c r="E27" s="15"/>
      <c r="F27" s="9">
        <f>E23/A22</f>
        <v>0.10666666666666666</v>
      </c>
      <c r="G27" s="9">
        <f>F27+3*SQRT(F27*(1-F27)/B3)</f>
        <v>0.27574258649757177</v>
      </c>
      <c r="H27" s="9">
        <f>F27-3*SQRT(F27*(1-F27)/B3)</f>
        <v>-6.2409253164238482E-2</v>
      </c>
    </row>
    <row r="28" spans="1:13" ht="34.5" customHeight="1" x14ac:dyDescent="0.25">
      <c r="A28" s="13" t="s">
        <v>11</v>
      </c>
      <c r="B28" s="16">
        <f>(G27-H27)/(6*B27)</f>
        <v>4.8936965298272746E-2</v>
      </c>
    </row>
    <row r="29" spans="1:13" ht="34.5" customHeight="1" x14ac:dyDescent="0.25">
      <c r="A29" s="13" t="s">
        <v>12</v>
      </c>
      <c r="B29" s="17">
        <f>(G27-B26)/(3*B27)</f>
        <v>4.8936965298272732E-2</v>
      </c>
    </row>
    <row r="30" spans="1:13" ht="34.5" customHeight="1" x14ac:dyDescent="0.25">
      <c r="A30" s="13" t="s">
        <v>13</v>
      </c>
      <c r="B30" s="17">
        <f>(B26-H27)/(3*B27)</f>
        <v>4.8936965298272746E-2</v>
      </c>
    </row>
    <row r="31" spans="1:13" ht="34.5" customHeight="1" x14ac:dyDescent="0.25">
      <c r="A31" s="13" t="s">
        <v>14</v>
      </c>
      <c r="B31" s="16">
        <f>B30</f>
        <v>4.8936965298272746E-2</v>
      </c>
    </row>
    <row r="32" spans="1:13" ht="69.75" customHeight="1" x14ac:dyDescent="0.25">
      <c r="A32" s="24" t="s">
        <v>15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</sheetData>
  <mergeCells count="2">
    <mergeCell ref="A1:G1"/>
    <mergeCell ref="A32:M32"/>
  </mergeCells>
  <pageMargins left="0.7" right="0.7" top="0.75" bottom="0.75" header="0.3" footer="0.3"/>
  <pageSetup paperSize="9" scale="41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DA06-373A-4977-AD68-AADB8A8647DB}">
  <dimension ref="A1:M31"/>
  <sheetViews>
    <sheetView zoomScale="70" zoomScaleNormal="70" workbookViewId="0">
      <selection activeCell="K24" sqref="K24"/>
    </sheetView>
  </sheetViews>
  <sheetFormatPr baseColWidth="10" defaultRowHeight="15" x14ac:dyDescent="0.25"/>
  <cols>
    <col min="1" max="1" width="18.7109375" style="11" customWidth="1"/>
    <col min="2" max="2" width="14.42578125" style="10" customWidth="1"/>
    <col min="3" max="3" width="14.28515625" style="10" customWidth="1"/>
    <col min="4" max="4" width="15.5703125" style="10" customWidth="1"/>
    <col min="5" max="5" width="15.85546875" customWidth="1"/>
    <col min="6" max="13" width="11.42578125" style="10"/>
  </cols>
  <sheetData>
    <row r="1" spans="1:13" ht="33.75" customHeight="1" x14ac:dyDescent="0.25">
      <c r="A1" s="22" t="s">
        <v>16</v>
      </c>
      <c r="B1" s="23"/>
      <c r="C1" s="23"/>
      <c r="D1" s="23"/>
      <c r="E1" s="23"/>
      <c r="F1" s="23"/>
      <c r="G1" s="23"/>
      <c r="H1" s="1"/>
      <c r="I1" s="1"/>
      <c r="J1" s="1"/>
      <c r="K1" s="1"/>
      <c r="L1" s="1"/>
      <c r="M1" s="1"/>
    </row>
    <row r="2" spans="1:13" ht="30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6"/>
      <c r="I2" s="6"/>
      <c r="J2" s="6"/>
      <c r="K2" s="6"/>
      <c r="L2" s="6"/>
      <c r="M2" s="6"/>
    </row>
    <row r="3" spans="1:13" x14ac:dyDescent="0.25">
      <c r="A3" s="7">
        <v>1</v>
      </c>
      <c r="B3" s="8"/>
      <c r="C3" s="8"/>
      <c r="D3" s="8"/>
      <c r="E3" s="9" t="e">
        <f>C3/B3</f>
        <v>#DIV/0!</v>
      </c>
      <c r="F3" s="9" t="e">
        <f>$H$26</f>
        <v>#DIV/0!</v>
      </c>
      <c r="G3" s="9" t="e">
        <f>$G$26</f>
        <v>#DIV/0!</v>
      </c>
    </row>
    <row r="4" spans="1:13" x14ac:dyDescent="0.25">
      <c r="A4" s="7">
        <v>2</v>
      </c>
      <c r="B4" s="8"/>
      <c r="C4" s="8"/>
      <c r="D4" s="8"/>
      <c r="E4" s="9" t="e">
        <f t="shared" ref="E4:E22" si="0">C4/B4</f>
        <v>#DIV/0!</v>
      </c>
      <c r="F4" s="9" t="e">
        <f t="shared" ref="F4:F22" si="1">$H$26</f>
        <v>#DIV/0!</v>
      </c>
      <c r="G4" s="9" t="e">
        <f t="shared" ref="G4:G22" si="2">$G$26</f>
        <v>#DIV/0!</v>
      </c>
    </row>
    <row r="5" spans="1:13" x14ac:dyDescent="0.25">
      <c r="A5" s="7">
        <v>3</v>
      </c>
      <c r="B5" s="8"/>
      <c r="C5" s="8"/>
      <c r="D5" s="8"/>
      <c r="E5" s="9" t="e">
        <f t="shared" si="0"/>
        <v>#DIV/0!</v>
      </c>
      <c r="F5" s="9" t="e">
        <f t="shared" si="1"/>
        <v>#DIV/0!</v>
      </c>
      <c r="G5" s="9" t="e">
        <f t="shared" si="2"/>
        <v>#DIV/0!</v>
      </c>
    </row>
    <row r="6" spans="1:13" x14ac:dyDescent="0.25">
      <c r="A6" s="7">
        <v>4</v>
      </c>
      <c r="B6" s="8"/>
      <c r="C6" s="8"/>
      <c r="D6" s="8"/>
      <c r="E6" s="9" t="e">
        <f t="shared" si="0"/>
        <v>#DIV/0!</v>
      </c>
      <c r="F6" s="9" t="e">
        <f t="shared" si="1"/>
        <v>#DIV/0!</v>
      </c>
      <c r="G6" s="9" t="e">
        <f t="shared" si="2"/>
        <v>#DIV/0!</v>
      </c>
    </row>
    <row r="7" spans="1:13" x14ac:dyDescent="0.25">
      <c r="A7" s="7">
        <v>5</v>
      </c>
      <c r="B7" s="8"/>
      <c r="C7" s="8"/>
      <c r="D7" s="8"/>
      <c r="E7" s="9" t="e">
        <f t="shared" si="0"/>
        <v>#DIV/0!</v>
      </c>
      <c r="F7" s="9" t="e">
        <f t="shared" si="1"/>
        <v>#DIV/0!</v>
      </c>
      <c r="G7" s="9" t="e">
        <f t="shared" si="2"/>
        <v>#DIV/0!</v>
      </c>
    </row>
    <row r="8" spans="1:13" x14ac:dyDescent="0.25">
      <c r="A8" s="7">
        <v>6</v>
      </c>
      <c r="B8" s="8"/>
      <c r="C8" s="8"/>
      <c r="D8" s="8"/>
      <c r="E8" s="9" t="e">
        <f t="shared" si="0"/>
        <v>#DIV/0!</v>
      </c>
      <c r="F8" s="9" t="e">
        <f t="shared" si="1"/>
        <v>#DIV/0!</v>
      </c>
      <c r="G8" s="9" t="e">
        <f t="shared" si="2"/>
        <v>#DIV/0!</v>
      </c>
    </row>
    <row r="9" spans="1:13" x14ac:dyDescent="0.25">
      <c r="A9" s="7">
        <v>7</v>
      </c>
      <c r="B9" s="8"/>
      <c r="C9" s="8"/>
      <c r="D9" s="8"/>
      <c r="E9" s="9" t="e">
        <f t="shared" si="0"/>
        <v>#DIV/0!</v>
      </c>
      <c r="F9" s="9" t="e">
        <f t="shared" si="1"/>
        <v>#DIV/0!</v>
      </c>
      <c r="G9" s="9" t="e">
        <f t="shared" si="2"/>
        <v>#DIV/0!</v>
      </c>
    </row>
    <row r="10" spans="1:13" x14ac:dyDescent="0.25">
      <c r="A10" s="7">
        <v>8</v>
      </c>
      <c r="B10" s="8"/>
      <c r="C10" s="8"/>
      <c r="D10" s="8"/>
      <c r="E10" s="9" t="e">
        <f t="shared" si="0"/>
        <v>#DIV/0!</v>
      </c>
      <c r="F10" s="9" t="e">
        <f t="shared" si="1"/>
        <v>#DIV/0!</v>
      </c>
      <c r="G10" s="9" t="e">
        <f t="shared" si="2"/>
        <v>#DIV/0!</v>
      </c>
    </row>
    <row r="11" spans="1:13" x14ac:dyDescent="0.25">
      <c r="A11" s="7">
        <v>9</v>
      </c>
      <c r="B11" s="8"/>
      <c r="C11" s="8"/>
      <c r="D11" s="8"/>
      <c r="E11" s="9" t="e">
        <f t="shared" si="0"/>
        <v>#DIV/0!</v>
      </c>
      <c r="F11" s="9" t="e">
        <f t="shared" si="1"/>
        <v>#DIV/0!</v>
      </c>
      <c r="G11" s="9" t="e">
        <f t="shared" si="2"/>
        <v>#DIV/0!</v>
      </c>
    </row>
    <row r="12" spans="1:13" x14ac:dyDescent="0.25">
      <c r="A12" s="7">
        <v>10</v>
      </c>
      <c r="B12" s="8"/>
      <c r="C12" s="8"/>
      <c r="D12" s="8"/>
      <c r="E12" s="9" t="e">
        <f t="shared" si="0"/>
        <v>#DIV/0!</v>
      </c>
      <c r="F12" s="9" t="e">
        <f t="shared" si="1"/>
        <v>#DIV/0!</v>
      </c>
      <c r="G12" s="9" t="e">
        <f t="shared" si="2"/>
        <v>#DIV/0!</v>
      </c>
    </row>
    <row r="13" spans="1:13" x14ac:dyDescent="0.25">
      <c r="A13" s="7">
        <v>11</v>
      </c>
      <c r="B13" s="8"/>
      <c r="C13" s="8"/>
      <c r="D13" s="8"/>
      <c r="E13" s="9" t="e">
        <f t="shared" si="0"/>
        <v>#DIV/0!</v>
      </c>
      <c r="F13" s="9" t="e">
        <f t="shared" si="1"/>
        <v>#DIV/0!</v>
      </c>
      <c r="G13" s="9" t="e">
        <f t="shared" si="2"/>
        <v>#DIV/0!</v>
      </c>
    </row>
    <row r="14" spans="1:13" x14ac:dyDescent="0.25">
      <c r="A14" s="7">
        <v>12</v>
      </c>
      <c r="B14" s="8"/>
      <c r="C14" s="8"/>
      <c r="D14" s="8"/>
      <c r="E14" s="9" t="e">
        <f t="shared" si="0"/>
        <v>#DIV/0!</v>
      </c>
      <c r="F14" s="9" t="e">
        <f t="shared" si="1"/>
        <v>#DIV/0!</v>
      </c>
      <c r="G14" s="9" t="e">
        <f t="shared" si="2"/>
        <v>#DIV/0!</v>
      </c>
    </row>
    <row r="15" spans="1:13" x14ac:dyDescent="0.25">
      <c r="A15" s="7">
        <v>13</v>
      </c>
      <c r="B15" s="8"/>
      <c r="C15" s="8"/>
      <c r="D15" s="8"/>
      <c r="E15" s="9" t="e">
        <f t="shared" si="0"/>
        <v>#DIV/0!</v>
      </c>
      <c r="F15" s="9" t="e">
        <f t="shared" si="1"/>
        <v>#DIV/0!</v>
      </c>
      <c r="G15" s="9" t="e">
        <f t="shared" si="2"/>
        <v>#DIV/0!</v>
      </c>
    </row>
    <row r="16" spans="1:13" x14ac:dyDescent="0.25">
      <c r="A16" s="7">
        <v>14</v>
      </c>
      <c r="B16" s="8"/>
      <c r="C16" s="8"/>
      <c r="D16" s="8"/>
      <c r="E16" s="9" t="e">
        <f t="shared" si="0"/>
        <v>#DIV/0!</v>
      </c>
      <c r="F16" s="9" t="e">
        <f t="shared" si="1"/>
        <v>#DIV/0!</v>
      </c>
      <c r="G16" s="9" t="e">
        <f t="shared" si="2"/>
        <v>#DIV/0!</v>
      </c>
    </row>
    <row r="17" spans="1:13" x14ac:dyDescent="0.25">
      <c r="A17" s="7">
        <v>15</v>
      </c>
      <c r="B17" s="8"/>
      <c r="C17" s="8"/>
      <c r="D17" s="8"/>
      <c r="E17" s="9" t="e">
        <f t="shared" si="0"/>
        <v>#DIV/0!</v>
      </c>
      <c r="F17" s="9" t="e">
        <f t="shared" si="1"/>
        <v>#DIV/0!</v>
      </c>
      <c r="G17" s="9" t="e">
        <f t="shared" si="2"/>
        <v>#DIV/0!</v>
      </c>
    </row>
    <row r="18" spans="1:13" x14ac:dyDescent="0.25">
      <c r="A18" s="7">
        <v>16</v>
      </c>
      <c r="B18" s="8"/>
      <c r="C18" s="8"/>
      <c r="D18" s="8"/>
      <c r="E18" s="9" t="e">
        <f t="shared" si="0"/>
        <v>#DIV/0!</v>
      </c>
      <c r="F18" s="9" t="e">
        <f t="shared" si="1"/>
        <v>#DIV/0!</v>
      </c>
      <c r="G18" s="9" t="e">
        <f t="shared" si="2"/>
        <v>#DIV/0!</v>
      </c>
    </row>
    <row r="19" spans="1:13" x14ac:dyDescent="0.25">
      <c r="A19" s="7">
        <v>17</v>
      </c>
      <c r="B19" s="8"/>
      <c r="C19" s="8"/>
      <c r="D19" s="8"/>
      <c r="E19" s="9" t="e">
        <f t="shared" si="0"/>
        <v>#DIV/0!</v>
      </c>
      <c r="F19" s="9" t="e">
        <f t="shared" si="1"/>
        <v>#DIV/0!</v>
      </c>
      <c r="G19" s="9" t="e">
        <f t="shared" si="2"/>
        <v>#DIV/0!</v>
      </c>
    </row>
    <row r="20" spans="1:13" x14ac:dyDescent="0.25">
      <c r="A20" s="7">
        <v>18</v>
      </c>
      <c r="B20" s="8"/>
      <c r="C20" s="8"/>
      <c r="D20" s="8"/>
      <c r="E20" s="9" t="e">
        <f t="shared" si="0"/>
        <v>#DIV/0!</v>
      </c>
      <c r="F20" s="9" t="e">
        <f t="shared" si="1"/>
        <v>#DIV/0!</v>
      </c>
      <c r="G20" s="9" t="e">
        <f t="shared" si="2"/>
        <v>#DIV/0!</v>
      </c>
    </row>
    <row r="21" spans="1:13" x14ac:dyDescent="0.25">
      <c r="A21" s="7">
        <v>19</v>
      </c>
      <c r="B21" s="8"/>
      <c r="C21" s="8"/>
      <c r="D21" s="8"/>
      <c r="E21" s="9" t="e">
        <f t="shared" si="0"/>
        <v>#DIV/0!</v>
      </c>
      <c r="F21" s="9" t="e">
        <f t="shared" si="1"/>
        <v>#DIV/0!</v>
      </c>
      <c r="G21" s="9" t="e">
        <f t="shared" si="2"/>
        <v>#DIV/0!</v>
      </c>
    </row>
    <row r="22" spans="1:13" x14ac:dyDescent="0.25">
      <c r="A22" s="7">
        <v>20</v>
      </c>
      <c r="B22" s="8"/>
      <c r="C22" s="8"/>
      <c r="D22" s="8"/>
      <c r="E22" s="9" t="e">
        <f t="shared" si="0"/>
        <v>#DIV/0!</v>
      </c>
      <c r="F22" s="9" t="e">
        <f t="shared" si="1"/>
        <v>#DIV/0!</v>
      </c>
      <c r="G22" s="9" t="e">
        <f t="shared" si="2"/>
        <v>#DIV/0!</v>
      </c>
    </row>
    <row r="23" spans="1:13" x14ac:dyDescent="0.25">
      <c r="B23" s="10">
        <f>SUM(B3:B22)</f>
        <v>0</v>
      </c>
      <c r="C23" s="10">
        <f>SUM(C3:C22)</f>
        <v>0</v>
      </c>
      <c r="E23" s="8" t="e">
        <f>SUM(E3:E22)</f>
        <v>#DIV/0!</v>
      </c>
    </row>
    <row r="24" spans="1:13" x14ac:dyDescent="0.25">
      <c r="D24" s="12"/>
    </row>
    <row r="25" spans="1:13" x14ac:dyDescent="0.25">
      <c r="A25" s="13" t="s">
        <v>8</v>
      </c>
      <c r="B25" s="8" t="e">
        <f>C23/B23</f>
        <v>#DIV/0!</v>
      </c>
      <c r="F25" s="7" t="s">
        <v>9</v>
      </c>
      <c r="G25" s="7" t="s">
        <v>7</v>
      </c>
      <c r="H25" s="7" t="s">
        <v>6</v>
      </c>
    </row>
    <row r="26" spans="1:13" ht="33" customHeight="1" x14ac:dyDescent="0.25">
      <c r="A26" s="14" t="s">
        <v>10</v>
      </c>
      <c r="B26" s="8" t="e">
        <f>STDEVA(C3:C22)</f>
        <v>#DIV/0!</v>
      </c>
      <c r="E26" s="15"/>
      <c r="F26" s="9" t="e">
        <f>E23/A22</f>
        <v>#DIV/0!</v>
      </c>
      <c r="G26" s="9" t="e">
        <f>F26+3*SQRT(F26*(1-F26)/B3)</f>
        <v>#DIV/0!</v>
      </c>
      <c r="H26" s="9" t="e">
        <f>F26-3*SQRT(F26*(1-F26)/B3)</f>
        <v>#DIV/0!</v>
      </c>
    </row>
    <row r="27" spans="1:13" ht="34.5" customHeight="1" x14ac:dyDescent="0.25">
      <c r="A27" s="13" t="s">
        <v>11</v>
      </c>
      <c r="B27" s="16" t="e">
        <f>(G26-H26)/(6*B26)</f>
        <v>#DIV/0!</v>
      </c>
    </row>
    <row r="28" spans="1:13" ht="34.5" customHeight="1" x14ac:dyDescent="0.25">
      <c r="A28" s="13" t="s">
        <v>12</v>
      </c>
      <c r="B28" s="17" t="e">
        <f>(G26-B25)/(3*B26)</f>
        <v>#DIV/0!</v>
      </c>
    </row>
    <row r="29" spans="1:13" ht="34.5" customHeight="1" x14ac:dyDescent="0.25">
      <c r="A29" s="13" t="s">
        <v>13</v>
      </c>
      <c r="B29" s="17" t="e">
        <f>(B25-H26)/(3*B26)</f>
        <v>#DIV/0!</v>
      </c>
    </row>
    <row r="30" spans="1:13" ht="34.5" customHeight="1" x14ac:dyDescent="0.25">
      <c r="A30" s="13" t="s">
        <v>14</v>
      </c>
      <c r="B30" s="16" t="e">
        <f>B29</f>
        <v>#DIV/0!</v>
      </c>
    </row>
    <row r="31" spans="1:13" ht="69.75" customHeight="1" x14ac:dyDescent="0.25">
      <c r="A31" s="24" t="s">
        <v>17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</sheetData>
  <mergeCells count="2">
    <mergeCell ref="A1:G1"/>
    <mergeCell ref="A31:M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GRAFICO DE CONTROL p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Sandrita G</dc:creator>
  <cp:lastModifiedBy>Vilma  </cp:lastModifiedBy>
  <dcterms:created xsi:type="dcterms:W3CDTF">2020-10-30T17:41:48Z</dcterms:created>
  <dcterms:modified xsi:type="dcterms:W3CDTF">2020-12-10T00:50:47Z</dcterms:modified>
</cp:coreProperties>
</file>