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ADOR CASA\TODOS LOS DOCUMENTOS\PERSONAL VILMA LUCIA PERILLA\EMPRESAS\SENA DISEÑO INSTRUCCIONAL\Diseño I_Técnico CCC\Diseño Instruccional\CF8\Material complementario\"/>
    </mc:Choice>
  </mc:AlternateContent>
  <xr:revisionPtr revIDLastSave="0" documentId="13_ncr:1_{4A64A03C-173B-4518-8F94-F2A667A0F77A}" xr6:coauthVersionLast="45" xr6:coauthVersionMax="45" xr10:uidLastSave="{00000000-0000-0000-0000-000000000000}"/>
  <bookViews>
    <workbookView xWindow="-20520" yWindow="-105" windowWidth="20640" windowHeight="11160" xr2:uid="{B38FA5FF-0232-408F-843D-AF67EDD5E395}"/>
  </bookViews>
  <sheets>
    <sheet name="GRAFICO DE CONTROL c" sheetId="1" r:id="rId1"/>
    <sheet name="PLANTILLA" sheetId="2" r:id="rId2"/>
  </sheets>
  <definedNames>
    <definedName name="_xlchart.v1.0" hidden="1">'GRAFICO DE CONTROL c'!$C$3:$C$22</definedName>
    <definedName name="_xlchart.v1.1" hidden="1">'GRAFICO DE CONTROL c'!$D$3:$D$22</definedName>
    <definedName name="_xlchart.v1.2" hidden="1">'GRAFICO DE CONTROL c'!$E$3:$E$22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29" i="1"/>
  <c r="B28" i="1"/>
  <c r="B27" i="1"/>
  <c r="B26" i="2" l="1"/>
  <c r="C23" i="2"/>
  <c r="B25" i="2" s="1"/>
  <c r="B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23" i="2" s="1"/>
  <c r="F3" i="2"/>
  <c r="C23" i="1"/>
  <c r="B26" i="1" s="1"/>
  <c r="B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3" i="1" l="1"/>
  <c r="G26" i="2"/>
  <c r="F26" i="2"/>
  <c r="E26" i="2"/>
  <c r="G27" i="1"/>
  <c r="F27" i="1"/>
  <c r="E27" i="1"/>
  <c r="E21" i="2" l="1"/>
  <c r="E13" i="2"/>
  <c r="B28" i="2"/>
  <c r="B27" i="2"/>
  <c r="E20" i="2"/>
  <c r="E12" i="2"/>
  <c r="E4" i="2"/>
  <c r="E5" i="2"/>
  <c r="E18" i="2"/>
  <c r="E17" i="2"/>
  <c r="E9" i="2"/>
  <c r="E22" i="2"/>
  <c r="E14" i="2"/>
  <c r="E6" i="2"/>
  <c r="E16" i="2"/>
  <c r="E8" i="2"/>
  <c r="E10" i="2"/>
  <c r="E15" i="2"/>
  <c r="E19" i="2"/>
  <c r="E11" i="2"/>
  <c r="E3" i="2"/>
  <c r="E7" i="2"/>
  <c r="D16" i="2"/>
  <c r="D8" i="2"/>
  <c r="D5" i="2"/>
  <c r="D15" i="2"/>
  <c r="D7" i="2"/>
  <c r="D20" i="2"/>
  <c r="D12" i="2"/>
  <c r="D4" i="2"/>
  <c r="D11" i="2"/>
  <c r="D3" i="2"/>
  <c r="D13" i="2"/>
  <c r="D18" i="2"/>
  <c r="D10" i="2"/>
  <c r="D17" i="2"/>
  <c r="D9" i="2"/>
  <c r="D19" i="2"/>
  <c r="D21" i="2"/>
  <c r="D22" i="2"/>
  <c r="D14" i="2"/>
  <c r="D6" i="2"/>
  <c r="B29" i="2"/>
  <c r="B30" i="2" s="1"/>
  <c r="D16" i="1"/>
  <c r="D8" i="1"/>
  <c r="D21" i="1"/>
  <c r="D13" i="1"/>
  <c r="D5" i="1"/>
  <c r="D7" i="1"/>
  <c r="D20" i="1"/>
  <c r="D12" i="1"/>
  <c r="D4" i="1"/>
  <c r="D18" i="1"/>
  <c r="D10" i="1"/>
  <c r="D17" i="1"/>
  <c r="D9" i="1"/>
  <c r="D22" i="1"/>
  <c r="D14" i="1"/>
  <c r="D6" i="1"/>
  <c r="D19" i="1"/>
  <c r="D11" i="1"/>
  <c r="D3" i="1"/>
  <c r="D15" i="1"/>
  <c r="B30" i="1"/>
  <c r="E21" i="1"/>
  <c r="E13" i="1"/>
  <c r="E5" i="1"/>
  <c r="E18" i="1"/>
  <c r="E10" i="1"/>
  <c r="E20" i="1"/>
  <c r="E17" i="1"/>
  <c r="E9" i="1"/>
  <c r="E16" i="1"/>
  <c r="E8" i="1"/>
  <c r="E7" i="1"/>
  <c r="E22" i="1"/>
  <c r="E14" i="1"/>
  <c r="E6" i="1"/>
  <c r="E19" i="1"/>
  <c r="E11" i="1"/>
  <c r="E3" i="1"/>
  <c r="E12" i="1"/>
  <c r="E15" i="1"/>
  <c r="E4" i="1"/>
</calcChain>
</file>

<file path=xl/sharedStrings.xml><?xml version="1.0" encoding="utf-8"?>
<sst xmlns="http://schemas.openxmlformats.org/spreadsheetml/2006/main" count="36" uniqueCount="17">
  <si>
    <t>CASO 3: En las inpecciones diarias de la referencia B13, en cada prenda se detectan una cantidad de defectos.</t>
  </si>
  <si>
    <t># DIA</t>
  </si>
  <si>
    <t>n(muestra)</t>
  </si>
  <si>
    <t>NUMERO DE DEFECTOS</t>
  </si>
  <si>
    <t>LCI</t>
  </si>
  <si>
    <t>LCS</t>
  </si>
  <si>
    <t>LC</t>
  </si>
  <si>
    <t>c</t>
  </si>
  <si>
    <t>Desviación estandar</t>
  </si>
  <si>
    <t>MEDIA</t>
  </si>
  <si>
    <t>Cp</t>
  </si>
  <si>
    <t>Cpu</t>
  </si>
  <si>
    <t>Cpl</t>
  </si>
  <si>
    <t>Cpk</t>
  </si>
  <si>
    <t>CASO X:</t>
  </si>
  <si>
    <t xml:space="preserve">RESULTADOS DE ANALISIS:
</t>
  </si>
  <si>
    <t xml:space="preserve">RESULTADOS DE ANALISIS:
Tiene un nivel bajo de control del proceso se deben realizar grandes cambios para disminuir la proporción de defectos. El  proceso no es conforme.Además como Cp es igual a Cpk  el proceso se encuentra centrado.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</si>
</sst>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0" fillId="0" borderId="3" xfId="0" applyBorder="1"/>
    <xf numFmtId="0" fontId="1" fillId="4" borderId="3" xfId="0" applyFont="1" applyFill="1" applyBorder="1" applyAlignment="1">
      <alignment horizontal="left"/>
    </xf>
    <xf numFmtId="0" fontId="0" fillId="5" borderId="3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6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NÚMERO DE DEFECTOS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'GRAFICO DE CONTROL c'!$C$3:$C$22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11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6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F-4A79-95B5-D93799BFFB77}"/>
            </c:ext>
          </c:extLst>
        </c:ser>
        <c:ser>
          <c:idx val="1"/>
          <c:order val="1"/>
          <c:tx>
            <c:v>LCI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'GRAFICO DE CONTROL c'!$D$3:$D$22</c:f>
              <c:numCache>
                <c:formatCode>General</c:formatCode>
                <c:ptCount val="20"/>
                <c:pt idx="0">
                  <c:v>-0.43814968245462538</c:v>
                </c:pt>
                <c:pt idx="1">
                  <c:v>-0.43814968245462538</c:v>
                </c:pt>
                <c:pt idx="2">
                  <c:v>-0.43814968245462538</c:v>
                </c:pt>
                <c:pt idx="3">
                  <c:v>-0.43814968245462538</c:v>
                </c:pt>
                <c:pt idx="4">
                  <c:v>-0.43814968245462538</c:v>
                </c:pt>
                <c:pt idx="5">
                  <c:v>-0.43814968245462538</c:v>
                </c:pt>
                <c:pt idx="6">
                  <c:v>-0.43814968245462538</c:v>
                </c:pt>
                <c:pt idx="7">
                  <c:v>-0.43814968245462538</c:v>
                </c:pt>
                <c:pt idx="8">
                  <c:v>-0.43814968245462538</c:v>
                </c:pt>
                <c:pt idx="9">
                  <c:v>-0.43814968245462538</c:v>
                </c:pt>
                <c:pt idx="10">
                  <c:v>-0.43814968245462538</c:v>
                </c:pt>
                <c:pt idx="11">
                  <c:v>-0.43814968245462538</c:v>
                </c:pt>
                <c:pt idx="12">
                  <c:v>-0.43814968245462538</c:v>
                </c:pt>
                <c:pt idx="13">
                  <c:v>-0.43814968245462538</c:v>
                </c:pt>
                <c:pt idx="14">
                  <c:v>-0.43814968245462538</c:v>
                </c:pt>
                <c:pt idx="15">
                  <c:v>-0.43814968245462538</c:v>
                </c:pt>
                <c:pt idx="16">
                  <c:v>-0.43814968245462538</c:v>
                </c:pt>
                <c:pt idx="17">
                  <c:v>-0.43814968245462538</c:v>
                </c:pt>
                <c:pt idx="18">
                  <c:v>-0.43814968245462538</c:v>
                </c:pt>
                <c:pt idx="19">
                  <c:v>-0.43814968245462538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F-4A79-95B5-D93799BFFB77}"/>
            </c:ext>
          </c:extLst>
        </c:ser>
        <c:ser>
          <c:idx val="2"/>
          <c:order val="2"/>
          <c:tx>
            <c:v>LCS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'GRAFICO DE CONTROL c'!$E$3:$E$22</c:f>
              <c:numCache>
                <c:formatCode>General</c:formatCode>
                <c:ptCount val="20"/>
                <c:pt idx="0">
                  <c:v>16.638149682454625</c:v>
                </c:pt>
                <c:pt idx="1">
                  <c:v>16.638149682454625</c:v>
                </c:pt>
                <c:pt idx="2">
                  <c:v>16.638149682454625</c:v>
                </c:pt>
                <c:pt idx="3">
                  <c:v>16.638149682454625</c:v>
                </c:pt>
                <c:pt idx="4">
                  <c:v>16.638149682454625</c:v>
                </c:pt>
                <c:pt idx="5">
                  <c:v>16.638149682454625</c:v>
                </c:pt>
                <c:pt idx="6">
                  <c:v>16.638149682454625</c:v>
                </c:pt>
                <c:pt idx="7">
                  <c:v>16.638149682454625</c:v>
                </c:pt>
                <c:pt idx="8">
                  <c:v>16.638149682454625</c:v>
                </c:pt>
                <c:pt idx="9">
                  <c:v>16.638149682454625</c:v>
                </c:pt>
                <c:pt idx="10">
                  <c:v>16.638149682454625</c:v>
                </c:pt>
                <c:pt idx="11">
                  <c:v>16.638149682454625</c:v>
                </c:pt>
                <c:pt idx="12">
                  <c:v>16.638149682454625</c:v>
                </c:pt>
                <c:pt idx="13">
                  <c:v>16.638149682454625</c:v>
                </c:pt>
                <c:pt idx="14">
                  <c:v>16.638149682454625</c:v>
                </c:pt>
                <c:pt idx="15">
                  <c:v>16.638149682454625</c:v>
                </c:pt>
                <c:pt idx="16">
                  <c:v>16.638149682454625</c:v>
                </c:pt>
                <c:pt idx="17">
                  <c:v>16.638149682454625</c:v>
                </c:pt>
                <c:pt idx="18">
                  <c:v>16.638149682454625</c:v>
                </c:pt>
                <c:pt idx="19">
                  <c:v>16.638149682454625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F-4A79-95B5-D93799BF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177983"/>
        <c:axId val="1773473807"/>
      </c:lineChart>
      <c:catAx>
        <c:axId val="196717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473807"/>
        <c:crossesAt val="6.5"/>
        <c:auto val="1"/>
        <c:lblAlgn val="ctr"/>
        <c:lblOffset val="100"/>
        <c:noMultiLvlLbl val="0"/>
      </c:catAx>
      <c:valAx>
        <c:axId val="17734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717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NÚMERO DE DEFECTOS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PLANTILLA!$C$3:$C$22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E-459A-B462-D6D77A5E0DC1}"/>
            </c:ext>
          </c:extLst>
        </c:ser>
        <c:ser>
          <c:idx val="1"/>
          <c:order val="1"/>
          <c:tx>
            <c:v>LCI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PLANTILLA!$D$3:$D$22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E-459A-B462-D6D77A5E0DC1}"/>
            </c:ext>
          </c:extLst>
        </c:ser>
        <c:ser>
          <c:idx val="2"/>
          <c:order val="2"/>
          <c:tx>
            <c:v>LCS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PLANTILLA!$E$3:$E$22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E-459A-B462-D6D77A5E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177983"/>
        <c:axId val="1773473807"/>
      </c:lineChart>
      <c:catAx>
        <c:axId val="196717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473807"/>
        <c:crossesAt val="6.5"/>
        <c:auto val="1"/>
        <c:lblAlgn val="ctr"/>
        <c:lblOffset val="100"/>
        <c:noMultiLvlLbl val="0"/>
      </c:catAx>
      <c:valAx>
        <c:axId val="17734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717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0</xdr:row>
      <xdr:rowOff>587828</xdr:rowOff>
    </xdr:from>
    <xdr:to>
      <xdr:col>16</xdr:col>
      <xdr:colOff>217715</xdr:colOff>
      <xdr:row>20</xdr:row>
      <xdr:rowOff>13607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938001-6E31-40AC-8DF6-D6E7D78FA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394608</xdr:colOff>
      <xdr:row>1</xdr:row>
      <xdr:rowOff>97971</xdr:rowOff>
    </xdr:from>
    <xdr:to>
      <xdr:col>15</xdr:col>
      <xdr:colOff>612322</xdr:colOff>
      <xdr:row>20</xdr:row>
      <xdr:rowOff>176893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37A2D2-B9E7-4F55-8B87-205AFF9BB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405C-BEE7-449D-9022-433B6FC77E65}">
  <dimension ref="A1:L32"/>
  <sheetViews>
    <sheetView tabSelected="1" topLeftCell="A16" zoomScale="70" zoomScaleNormal="70" workbookViewId="0">
      <selection activeCell="A32" sqref="A32:L32"/>
    </sheetView>
  </sheetViews>
  <sheetFormatPr baseColWidth="10" defaultRowHeight="15" x14ac:dyDescent="0.25"/>
  <cols>
    <col min="1" max="1" width="11.85546875" style="11" customWidth="1"/>
    <col min="2" max="2" width="14.42578125" style="6" customWidth="1"/>
    <col min="3" max="3" width="21" style="6" customWidth="1"/>
    <col min="4" max="4" width="15.85546875" customWidth="1"/>
    <col min="5" max="5" width="11.42578125" style="6"/>
    <col min="6" max="6" width="14.140625" style="6" customWidth="1"/>
    <col min="7" max="12" width="11.42578125" style="6"/>
  </cols>
  <sheetData>
    <row r="1" spans="1:12" ht="51" customHeight="1" x14ac:dyDescent="0.25">
      <c r="A1" s="18" t="s">
        <v>0</v>
      </c>
      <c r="B1" s="19"/>
      <c r="C1" s="19"/>
      <c r="D1" s="19"/>
      <c r="E1" s="19"/>
      <c r="F1" s="19"/>
      <c r="G1" s="1"/>
      <c r="H1" s="1"/>
      <c r="I1" s="1"/>
      <c r="J1" s="1"/>
      <c r="K1" s="1"/>
      <c r="L1" s="1"/>
    </row>
    <row r="2" spans="1:12" ht="30" x14ac:dyDescent="0.25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H2" s="7"/>
      <c r="I2" s="7"/>
      <c r="J2" s="7"/>
      <c r="K2" s="7"/>
      <c r="L2" s="7"/>
    </row>
    <row r="3" spans="1:12" x14ac:dyDescent="0.25">
      <c r="A3" s="8">
        <v>1</v>
      </c>
      <c r="B3" s="9">
        <v>10</v>
      </c>
      <c r="C3" s="9">
        <v>10</v>
      </c>
      <c r="D3" s="10">
        <f>$G$27</f>
        <v>-0.43814968245462538</v>
      </c>
      <c r="E3" s="10">
        <f>$F$27</f>
        <v>16.638149682454625</v>
      </c>
      <c r="F3" s="10">
        <f t="shared" ref="F3:F22" si="0">C3/B3</f>
        <v>1</v>
      </c>
    </row>
    <row r="4" spans="1:12" x14ac:dyDescent="0.25">
      <c r="A4" s="8">
        <v>2</v>
      </c>
      <c r="B4" s="9">
        <v>10</v>
      </c>
      <c r="C4" s="9">
        <v>5</v>
      </c>
      <c r="D4" s="10">
        <f t="shared" ref="D4:D22" si="1">$G$27</f>
        <v>-0.43814968245462538</v>
      </c>
      <c r="E4" s="10">
        <f t="shared" ref="E4:E22" si="2">$F$27</f>
        <v>16.638149682454625</v>
      </c>
      <c r="F4" s="10">
        <f t="shared" si="0"/>
        <v>0.5</v>
      </c>
    </row>
    <row r="5" spans="1:12" x14ac:dyDescent="0.25">
      <c r="A5" s="8">
        <v>3</v>
      </c>
      <c r="B5" s="9">
        <v>10</v>
      </c>
      <c r="C5" s="9">
        <v>6</v>
      </c>
      <c r="D5" s="10">
        <f t="shared" si="1"/>
        <v>-0.43814968245462538</v>
      </c>
      <c r="E5" s="10">
        <f t="shared" si="2"/>
        <v>16.638149682454625</v>
      </c>
      <c r="F5" s="10">
        <f t="shared" si="0"/>
        <v>0.6</v>
      </c>
    </row>
    <row r="6" spans="1:12" x14ac:dyDescent="0.25">
      <c r="A6" s="8">
        <v>4</v>
      </c>
      <c r="B6" s="9">
        <v>10</v>
      </c>
      <c r="C6" s="9">
        <v>15</v>
      </c>
      <c r="D6" s="10">
        <f t="shared" si="1"/>
        <v>-0.43814968245462538</v>
      </c>
      <c r="E6" s="10">
        <f t="shared" si="2"/>
        <v>16.638149682454625</v>
      </c>
      <c r="F6" s="10">
        <f t="shared" si="0"/>
        <v>1.5</v>
      </c>
    </row>
    <row r="7" spans="1:12" x14ac:dyDescent="0.25">
      <c r="A7" s="8">
        <v>5</v>
      </c>
      <c r="B7" s="9">
        <v>10</v>
      </c>
      <c r="C7" s="9">
        <v>8</v>
      </c>
      <c r="D7" s="10">
        <f t="shared" si="1"/>
        <v>-0.43814968245462538</v>
      </c>
      <c r="E7" s="10">
        <f t="shared" si="2"/>
        <v>16.638149682454625</v>
      </c>
      <c r="F7" s="10">
        <f t="shared" si="0"/>
        <v>0.8</v>
      </c>
    </row>
    <row r="8" spans="1:12" x14ac:dyDescent="0.25">
      <c r="A8" s="8">
        <v>6</v>
      </c>
      <c r="B8" s="9">
        <v>10</v>
      </c>
      <c r="C8" s="9">
        <v>7</v>
      </c>
      <c r="D8" s="10">
        <f t="shared" si="1"/>
        <v>-0.43814968245462538</v>
      </c>
      <c r="E8" s="10">
        <f t="shared" si="2"/>
        <v>16.638149682454625</v>
      </c>
      <c r="F8" s="10">
        <f t="shared" si="0"/>
        <v>0.7</v>
      </c>
    </row>
    <row r="9" spans="1:12" x14ac:dyDescent="0.25">
      <c r="A9" s="8">
        <v>7</v>
      </c>
      <c r="B9" s="9">
        <v>10</v>
      </c>
      <c r="C9" s="9">
        <v>7</v>
      </c>
      <c r="D9" s="10">
        <f t="shared" si="1"/>
        <v>-0.43814968245462538</v>
      </c>
      <c r="E9" s="10">
        <f t="shared" si="2"/>
        <v>16.638149682454625</v>
      </c>
      <c r="F9" s="10">
        <f t="shared" si="0"/>
        <v>0.7</v>
      </c>
    </row>
    <row r="10" spans="1:12" x14ac:dyDescent="0.25">
      <c r="A10" s="8">
        <v>8</v>
      </c>
      <c r="B10" s="9">
        <v>10</v>
      </c>
      <c r="C10" s="9">
        <v>6</v>
      </c>
      <c r="D10" s="10">
        <f t="shared" si="1"/>
        <v>-0.43814968245462538</v>
      </c>
      <c r="E10" s="10">
        <f t="shared" si="2"/>
        <v>16.638149682454625</v>
      </c>
      <c r="F10" s="10">
        <f t="shared" si="0"/>
        <v>0.6</v>
      </c>
    </row>
    <row r="11" spans="1:12" x14ac:dyDescent="0.25">
      <c r="A11" s="8">
        <v>9</v>
      </c>
      <c r="B11" s="9">
        <v>10</v>
      </c>
      <c r="C11" s="9">
        <v>8</v>
      </c>
      <c r="D11" s="10">
        <f t="shared" si="1"/>
        <v>-0.43814968245462538</v>
      </c>
      <c r="E11" s="10">
        <f t="shared" si="2"/>
        <v>16.638149682454625</v>
      </c>
      <c r="F11" s="10">
        <f t="shared" si="0"/>
        <v>0.8</v>
      </c>
    </row>
    <row r="12" spans="1:12" x14ac:dyDescent="0.25">
      <c r="A12" s="8">
        <v>10</v>
      </c>
      <c r="B12" s="9">
        <v>10</v>
      </c>
      <c r="C12" s="9">
        <v>4</v>
      </c>
      <c r="D12" s="10">
        <f t="shared" si="1"/>
        <v>-0.43814968245462538</v>
      </c>
      <c r="E12" s="10">
        <f t="shared" si="2"/>
        <v>16.638149682454625</v>
      </c>
      <c r="F12" s="10">
        <f t="shared" si="0"/>
        <v>0.4</v>
      </c>
    </row>
    <row r="13" spans="1:12" x14ac:dyDescent="0.25">
      <c r="A13" s="8">
        <v>11</v>
      </c>
      <c r="B13" s="9">
        <v>10</v>
      </c>
      <c r="C13" s="9">
        <v>11</v>
      </c>
      <c r="D13" s="10">
        <f t="shared" si="1"/>
        <v>-0.43814968245462538</v>
      </c>
      <c r="E13" s="10">
        <f t="shared" si="2"/>
        <v>16.638149682454625</v>
      </c>
      <c r="F13" s="10">
        <f t="shared" si="0"/>
        <v>1.1000000000000001</v>
      </c>
    </row>
    <row r="14" spans="1:12" x14ac:dyDescent="0.25">
      <c r="A14" s="8">
        <v>12</v>
      </c>
      <c r="B14" s="9">
        <v>10</v>
      </c>
      <c r="C14" s="9">
        <v>5</v>
      </c>
      <c r="D14" s="10">
        <f t="shared" si="1"/>
        <v>-0.43814968245462538</v>
      </c>
      <c r="E14" s="10">
        <f t="shared" si="2"/>
        <v>16.638149682454625</v>
      </c>
      <c r="F14" s="10">
        <f t="shared" si="0"/>
        <v>0.5</v>
      </c>
    </row>
    <row r="15" spans="1:12" x14ac:dyDescent="0.25">
      <c r="A15" s="8">
        <v>13</v>
      </c>
      <c r="B15" s="9">
        <v>10</v>
      </c>
      <c r="C15" s="9">
        <v>6</v>
      </c>
      <c r="D15" s="10">
        <f t="shared" si="1"/>
        <v>-0.43814968245462538</v>
      </c>
      <c r="E15" s="10">
        <f t="shared" si="2"/>
        <v>16.638149682454625</v>
      </c>
      <c r="F15" s="10">
        <f t="shared" si="0"/>
        <v>0.6</v>
      </c>
    </row>
    <row r="16" spans="1:12" x14ac:dyDescent="0.25">
      <c r="A16" s="8">
        <v>14</v>
      </c>
      <c r="B16" s="9">
        <v>10</v>
      </c>
      <c r="C16" s="9">
        <v>6</v>
      </c>
      <c r="D16" s="10">
        <f t="shared" si="1"/>
        <v>-0.43814968245462538</v>
      </c>
      <c r="E16" s="10">
        <f t="shared" si="2"/>
        <v>16.638149682454625</v>
      </c>
      <c r="F16" s="10">
        <f t="shared" si="0"/>
        <v>0.6</v>
      </c>
    </row>
    <row r="17" spans="1:12" x14ac:dyDescent="0.25">
      <c r="A17" s="8">
        <v>15</v>
      </c>
      <c r="B17" s="9">
        <v>10</v>
      </c>
      <c r="C17" s="9">
        <v>5</v>
      </c>
      <c r="D17" s="10">
        <f t="shared" si="1"/>
        <v>-0.43814968245462538</v>
      </c>
      <c r="E17" s="10">
        <f t="shared" si="2"/>
        <v>16.638149682454625</v>
      </c>
      <c r="F17" s="10">
        <f t="shared" si="0"/>
        <v>0.5</v>
      </c>
    </row>
    <row r="18" spans="1:12" x14ac:dyDescent="0.25">
      <c r="A18" s="8">
        <v>16</v>
      </c>
      <c r="B18" s="9">
        <v>10</v>
      </c>
      <c r="C18" s="9">
        <v>10</v>
      </c>
      <c r="D18" s="10">
        <f t="shared" si="1"/>
        <v>-0.43814968245462538</v>
      </c>
      <c r="E18" s="10">
        <f t="shared" si="2"/>
        <v>16.638149682454625</v>
      </c>
      <c r="F18" s="10">
        <f t="shared" si="0"/>
        <v>1</v>
      </c>
    </row>
    <row r="19" spans="1:12" x14ac:dyDescent="0.25">
      <c r="A19" s="8">
        <v>17</v>
      </c>
      <c r="B19" s="9">
        <v>10</v>
      </c>
      <c r="C19" s="9">
        <v>9</v>
      </c>
      <c r="D19" s="10">
        <f t="shared" si="1"/>
        <v>-0.43814968245462538</v>
      </c>
      <c r="E19" s="10">
        <f t="shared" si="2"/>
        <v>16.638149682454625</v>
      </c>
      <c r="F19" s="10">
        <f t="shared" si="0"/>
        <v>0.9</v>
      </c>
    </row>
    <row r="20" spans="1:12" x14ac:dyDescent="0.25">
      <c r="A20" s="8">
        <v>18</v>
      </c>
      <c r="B20" s="9">
        <v>10</v>
      </c>
      <c r="C20" s="9">
        <v>8</v>
      </c>
      <c r="D20" s="10">
        <f t="shared" si="1"/>
        <v>-0.43814968245462538</v>
      </c>
      <c r="E20" s="10">
        <f t="shared" si="2"/>
        <v>16.638149682454625</v>
      </c>
      <c r="F20" s="10">
        <f t="shared" si="0"/>
        <v>0.8</v>
      </c>
    </row>
    <row r="21" spans="1:12" x14ac:dyDescent="0.25">
      <c r="A21" s="8">
        <v>19</v>
      </c>
      <c r="B21" s="9">
        <v>10</v>
      </c>
      <c r="C21" s="9">
        <v>6</v>
      </c>
      <c r="D21" s="10">
        <f t="shared" si="1"/>
        <v>-0.43814968245462538</v>
      </c>
      <c r="E21" s="10">
        <f t="shared" si="2"/>
        <v>16.638149682454625</v>
      </c>
      <c r="F21" s="10">
        <f t="shared" si="0"/>
        <v>0.6</v>
      </c>
    </row>
    <row r="22" spans="1:12" x14ac:dyDescent="0.25">
      <c r="A22" s="8">
        <v>20</v>
      </c>
      <c r="B22" s="9">
        <v>10</v>
      </c>
      <c r="C22" s="9">
        <v>20</v>
      </c>
      <c r="D22" s="10">
        <f t="shared" si="1"/>
        <v>-0.43814968245462538</v>
      </c>
      <c r="E22" s="10">
        <f t="shared" si="2"/>
        <v>16.638149682454625</v>
      </c>
      <c r="F22" s="10">
        <f t="shared" si="0"/>
        <v>2</v>
      </c>
    </row>
    <row r="23" spans="1:12" ht="12" customHeight="1" x14ac:dyDescent="0.25">
      <c r="B23" s="6">
        <f>SUM(B3:B22)</f>
        <v>200</v>
      </c>
      <c r="C23" s="6">
        <f>SUM(C3:C22)</f>
        <v>162</v>
      </c>
      <c r="D23" s="9">
        <f>AVERAGE(F3:F22)</f>
        <v>0.81000000000000016</v>
      </c>
    </row>
    <row r="24" spans="1:12" x14ac:dyDescent="0.25">
      <c r="D24" s="21"/>
    </row>
    <row r="26" spans="1:12" x14ac:dyDescent="0.25">
      <c r="A26" s="12" t="s">
        <v>7</v>
      </c>
      <c r="B26" s="9">
        <f>C23/A22</f>
        <v>8.1</v>
      </c>
      <c r="C26" s="9"/>
      <c r="D26" s="13"/>
      <c r="E26" s="8" t="s">
        <v>6</v>
      </c>
      <c r="F26" s="8" t="s">
        <v>5</v>
      </c>
      <c r="G26" s="8" t="s">
        <v>4</v>
      </c>
    </row>
    <row r="27" spans="1:12" x14ac:dyDescent="0.25">
      <c r="A27" s="12" t="s">
        <v>8</v>
      </c>
      <c r="B27" s="9">
        <f xml:space="preserve"> STDEVA(C3:C22)</f>
        <v>3.8099592482970484</v>
      </c>
      <c r="D27" s="14" t="s">
        <v>9</v>
      </c>
      <c r="E27" s="10">
        <f>B26</f>
        <v>8.1</v>
      </c>
      <c r="F27" s="10">
        <f>B26+3*SQRT(B26)</f>
        <v>16.638149682454625</v>
      </c>
      <c r="G27" s="10">
        <f>B26-3*SQRT(B26)</f>
        <v>-0.43814968245462538</v>
      </c>
    </row>
    <row r="28" spans="1:12" x14ac:dyDescent="0.25">
      <c r="A28" s="12" t="s">
        <v>10</v>
      </c>
      <c r="B28" s="15">
        <f>(F27-G27)/(6*B27)</f>
        <v>0.74700271280425146</v>
      </c>
      <c r="D28" s="16"/>
    </row>
    <row r="29" spans="1:12" x14ac:dyDescent="0.25">
      <c r="A29" s="12" t="s">
        <v>11</v>
      </c>
      <c r="B29" s="17">
        <f>(F27-B26)/(3*B27)</f>
        <v>0.74700271280425146</v>
      </c>
      <c r="D29" s="16"/>
    </row>
    <row r="30" spans="1:12" x14ac:dyDescent="0.25">
      <c r="A30" s="12" t="s">
        <v>12</v>
      </c>
      <c r="B30" s="17">
        <f>(B26-G27)/(3*B27)</f>
        <v>0.74700271280425146</v>
      </c>
      <c r="D30" s="16"/>
    </row>
    <row r="31" spans="1:12" x14ac:dyDescent="0.25">
      <c r="A31" s="12" t="s">
        <v>13</v>
      </c>
      <c r="B31" s="15">
        <f>B30</f>
        <v>0.74700271280425146</v>
      </c>
    </row>
    <row r="32" spans="1:12" ht="69.75" customHeight="1" x14ac:dyDescent="0.25">
      <c r="A32" s="20" t="s">
        <v>16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</sheetData>
  <mergeCells count="2">
    <mergeCell ref="A1:F1"/>
    <mergeCell ref="A32:L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4DEA-77DF-4F93-B24E-64DAA96AAE64}">
  <dimension ref="A1:L31"/>
  <sheetViews>
    <sheetView zoomScale="70" zoomScaleNormal="70" workbookViewId="0">
      <selection activeCell="K25" sqref="K25"/>
    </sheetView>
  </sheetViews>
  <sheetFormatPr baseColWidth="10" defaultRowHeight="15" x14ac:dyDescent="0.25"/>
  <cols>
    <col min="1" max="1" width="11.85546875" style="11" customWidth="1"/>
    <col min="2" max="2" width="14.42578125" style="6" customWidth="1"/>
    <col min="3" max="3" width="21" style="6" customWidth="1"/>
    <col min="4" max="4" width="15.85546875" customWidth="1"/>
    <col min="5" max="5" width="11.42578125" style="6"/>
    <col min="6" max="6" width="14.140625" style="6" customWidth="1"/>
    <col min="7" max="12" width="11.42578125" style="6"/>
  </cols>
  <sheetData>
    <row r="1" spans="1:12" ht="51" customHeight="1" x14ac:dyDescent="0.25">
      <c r="A1" s="18" t="s">
        <v>14</v>
      </c>
      <c r="B1" s="19"/>
      <c r="C1" s="19"/>
      <c r="D1" s="19"/>
      <c r="E1" s="19"/>
      <c r="F1" s="19"/>
      <c r="G1" s="1"/>
      <c r="H1" s="1"/>
      <c r="I1" s="1"/>
      <c r="J1" s="1"/>
      <c r="K1" s="1"/>
      <c r="L1" s="1"/>
    </row>
    <row r="2" spans="1:12" ht="30" x14ac:dyDescent="0.25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H2" s="7"/>
      <c r="I2" s="7"/>
      <c r="J2" s="7"/>
      <c r="K2" s="7"/>
      <c r="L2" s="7"/>
    </row>
    <row r="3" spans="1:12" x14ac:dyDescent="0.25">
      <c r="A3" s="8">
        <v>1</v>
      </c>
      <c r="B3" s="9"/>
      <c r="C3" s="9"/>
      <c r="D3" s="10">
        <f>$G$26</f>
        <v>0</v>
      </c>
      <c r="E3" s="10">
        <f>$F$26</f>
        <v>0</v>
      </c>
      <c r="F3" s="10" t="e">
        <f t="shared" ref="F3:F22" si="0">C3/B3</f>
        <v>#DIV/0!</v>
      </c>
    </row>
    <row r="4" spans="1:12" x14ac:dyDescent="0.25">
      <c r="A4" s="8">
        <v>2</v>
      </c>
      <c r="B4" s="9"/>
      <c r="C4" s="9"/>
      <c r="D4" s="10">
        <f t="shared" ref="D4:D22" si="1">$G$26</f>
        <v>0</v>
      </c>
      <c r="E4" s="10">
        <f t="shared" ref="E4:E22" si="2">$F$26</f>
        <v>0</v>
      </c>
      <c r="F4" s="10" t="e">
        <f t="shared" si="0"/>
        <v>#DIV/0!</v>
      </c>
    </row>
    <row r="5" spans="1:12" x14ac:dyDescent="0.25">
      <c r="A5" s="8">
        <v>3</v>
      </c>
      <c r="B5" s="9"/>
      <c r="C5" s="9"/>
      <c r="D5" s="10">
        <f t="shared" si="1"/>
        <v>0</v>
      </c>
      <c r="E5" s="10">
        <f t="shared" si="2"/>
        <v>0</v>
      </c>
      <c r="F5" s="10" t="e">
        <f t="shared" si="0"/>
        <v>#DIV/0!</v>
      </c>
    </row>
    <row r="6" spans="1:12" x14ac:dyDescent="0.25">
      <c r="A6" s="8">
        <v>4</v>
      </c>
      <c r="B6" s="9"/>
      <c r="C6" s="9"/>
      <c r="D6" s="10">
        <f t="shared" si="1"/>
        <v>0</v>
      </c>
      <c r="E6" s="10">
        <f t="shared" si="2"/>
        <v>0</v>
      </c>
      <c r="F6" s="10" t="e">
        <f t="shared" si="0"/>
        <v>#DIV/0!</v>
      </c>
    </row>
    <row r="7" spans="1:12" x14ac:dyDescent="0.25">
      <c r="A7" s="8">
        <v>5</v>
      </c>
      <c r="B7" s="9"/>
      <c r="C7" s="9"/>
      <c r="D7" s="10">
        <f t="shared" si="1"/>
        <v>0</v>
      </c>
      <c r="E7" s="10">
        <f t="shared" si="2"/>
        <v>0</v>
      </c>
      <c r="F7" s="10" t="e">
        <f t="shared" si="0"/>
        <v>#DIV/0!</v>
      </c>
    </row>
    <row r="8" spans="1:12" x14ac:dyDescent="0.25">
      <c r="A8" s="8">
        <v>6</v>
      </c>
      <c r="B8" s="9"/>
      <c r="C8" s="9"/>
      <c r="D8" s="10">
        <f t="shared" si="1"/>
        <v>0</v>
      </c>
      <c r="E8" s="10">
        <f t="shared" si="2"/>
        <v>0</v>
      </c>
      <c r="F8" s="10" t="e">
        <f t="shared" si="0"/>
        <v>#DIV/0!</v>
      </c>
    </row>
    <row r="9" spans="1:12" x14ac:dyDescent="0.25">
      <c r="A9" s="8">
        <v>7</v>
      </c>
      <c r="B9" s="9"/>
      <c r="C9" s="9"/>
      <c r="D9" s="10">
        <f t="shared" si="1"/>
        <v>0</v>
      </c>
      <c r="E9" s="10">
        <f t="shared" si="2"/>
        <v>0</v>
      </c>
      <c r="F9" s="10" t="e">
        <f t="shared" si="0"/>
        <v>#DIV/0!</v>
      </c>
    </row>
    <row r="10" spans="1:12" x14ac:dyDescent="0.25">
      <c r="A10" s="8">
        <v>8</v>
      </c>
      <c r="B10" s="9"/>
      <c r="C10" s="9"/>
      <c r="D10" s="10">
        <f t="shared" si="1"/>
        <v>0</v>
      </c>
      <c r="E10" s="10">
        <f t="shared" si="2"/>
        <v>0</v>
      </c>
      <c r="F10" s="10" t="e">
        <f t="shared" si="0"/>
        <v>#DIV/0!</v>
      </c>
    </row>
    <row r="11" spans="1:12" x14ac:dyDescent="0.25">
      <c r="A11" s="8">
        <v>9</v>
      </c>
      <c r="B11" s="9"/>
      <c r="C11" s="9"/>
      <c r="D11" s="10">
        <f t="shared" si="1"/>
        <v>0</v>
      </c>
      <c r="E11" s="10">
        <f t="shared" si="2"/>
        <v>0</v>
      </c>
      <c r="F11" s="10" t="e">
        <f t="shared" si="0"/>
        <v>#DIV/0!</v>
      </c>
    </row>
    <row r="12" spans="1:12" x14ac:dyDescent="0.25">
      <c r="A12" s="8">
        <v>10</v>
      </c>
      <c r="B12" s="9"/>
      <c r="C12" s="9"/>
      <c r="D12" s="10">
        <f t="shared" si="1"/>
        <v>0</v>
      </c>
      <c r="E12" s="10">
        <f t="shared" si="2"/>
        <v>0</v>
      </c>
      <c r="F12" s="10" t="e">
        <f t="shared" si="0"/>
        <v>#DIV/0!</v>
      </c>
    </row>
    <row r="13" spans="1:12" x14ac:dyDescent="0.25">
      <c r="A13" s="8">
        <v>11</v>
      </c>
      <c r="B13" s="9"/>
      <c r="C13" s="9"/>
      <c r="D13" s="10">
        <f t="shared" si="1"/>
        <v>0</v>
      </c>
      <c r="E13" s="10">
        <f t="shared" si="2"/>
        <v>0</v>
      </c>
      <c r="F13" s="10" t="e">
        <f t="shared" si="0"/>
        <v>#DIV/0!</v>
      </c>
    </row>
    <row r="14" spans="1:12" x14ac:dyDescent="0.25">
      <c r="A14" s="8">
        <v>12</v>
      </c>
      <c r="B14" s="9"/>
      <c r="C14" s="9"/>
      <c r="D14" s="10">
        <f t="shared" si="1"/>
        <v>0</v>
      </c>
      <c r="E14" s="10">
        <f t="shared" si="2"/>
        <v>0</v>
      </c>
      <c r="F14" s="10" t="e">
        <f t="shared" si="0"/>
        <v>#DIV/0!</v>
      </c>
    </row>
    <row r="15" spans="1:12" x14ac:dyDescent="0.25">
      <c r="A15" s="8">
        <v>13</v>
      </c>
      <c r="B15" s="9"/>
      <c r="C15" s="9"/>
      <c r="D15" s="10">
        <f t="shared" si="1"/>
        <v>0</v>
      </c>
      <c r="E15" s="10">
        <f t="shared" si="2"/>
        <v>0</v>
      </c>
      <c r="F15" s="10" t="e">
        <f t="shared" si="0"/>
        <v>#DIV/0!</v>
      </c>
    </row>
    <row r="16" spans="1:12" x14ac:dyDescent="0.25">
      <c r="A16" s="8">
        <v>14</v>
      </c>
      <c r="B16" s="9"/>
      <c r="C16" s="9"/>
      <c r="D16" s="10">
        <f t="shared" si="1"/>
        <v>0</v>
      </c>
      <c r="E16" s="10">
        <f t="shared" si="2"/>
        <v>0</v>
      </c>
      <c r="F16" s="10" t="e">
        <f t="shared" si="0"/>
        <v>#DIV/0!</v>
      </c>
    </row>
    <row r="17" spans="1:12" x14ac:dyDescent="0.25">
      <c r="A17" s="8">
        <v>15</v>
      </c>
      <c r="B17" s="9"/>
      <c r="C17" s="9"/>
      <c r="D17" s="10">
        <f t="shared" si="1"/>
        <v>0</v>
      </c>
      <c r="E17" s="10">
        <f t="shared" si="2"/>
        <v>0</v>
      </c>
      <c r="F17" s="10" t="e">
        <f t="shared" si="0"/>
        <v>#DIV/0!</v>
      </c>
    </row>
    <row r="18" spans="1:12" x14ac:dyDescent="0.25">
      <c r="A18" s="8">
        <v>16</v>
      </c>
      <c r="B18" s="9"/>
      <c r="C18" s="9"/>
      <c r="D18" s="10">
        <f t="shared" si="1"/>
        <v>0</v>
      </c>
      <c r="E18" s="10">
        <f t="shared" si="2"/>
        <v>0</v>
      </c>
      <c r="F18" s="10" t="e">
        <f t="shared" si="0"/>
        <v>#DIV/0!</v>
      </c>
    </row>
    <row r="19" spans="1:12" x14ac:dyDescent="0.25">
      <c r="A19" s="8">
        <v>17</v>
      </c>
      <c r="B19" s="9"/>
      <c r="C19" s="9"/>
      <c r="D19" s="10">
        <f t="shared" si="1"/>
        <v>0</v>
      </c>
      <c r="E19" s="10">
        <f t="shared" si="2"/>
        <v>0</v>
      </c>
      <c r="F19" s="10" t="e">
        <f t="shared" si="0"/>
        <v>#DIV/0!</v>
      </c>
    </row>
    <row r="20" spans="1:12" x14ac:dyDescent="0.25">
      <c r="A20" s="8">
        <v>18</v>
      </c>
      <c r="B20" s="9"/>
      <c r="C20" s="9"/>
      <c r="D20" s="10">
        <f t="shared" si="1"/>
        <v>0</v>
      </c>
      <c r="E20" s="10">
        <f t="shared" si="2"/>
        <v>0</v>
      </c>
      <c r="F20" s="10" t="e">
        <f t="shared" si="0"/>
        <v>#DIV/0!</v>
      </c>
    </row>
    <row r="21" spans="1:12" x14ac:dyDescent="0.25">
      <c r="A21" s="8">
        <v>19</v>
      </c>
      <c r="B21" s="9"/>
      <c r="C21" s="9"/>
      <c r="D21" s="10">
        <f t="shared" si="1"/>
        <v>0</v>
      </c>
      <c r="E21" s="10">
        <f t="shared" si="2"/>
        <v>0</v>
      </c>
      <c r="F21" s="10" t="e">
        <f t="shared" si="0"/>
        <v>#DIV/0!</v>
      </c>
    </row>
    <row r="22" spans="1:12" x14ac:dyDescent="0.25">
      <c r="A22" s="8">
        <v>20</v>
      </c>
      <c r="B22" s="9"/>
      <c r="C22" s="9"/>
      <c r="D22" s="10">
        <f t="shared" si="1"/>
        <v>0</v>
      </c>
      <c r="E22" s="10">
        <f t="shared" si="2"/>
        <v>0</v>
      </c>
      <c r="F22" s="10" t="e">
        <f t="shared" si="0"/>
        <v>#DIV/0!</v>
      </c>
    </row>
    <row r="23" spans="1:12" x14ac:dyDescent="0.25">
      <c r="B23" s="6">
        <f>SUM(B3:B22)</f>
        <v>0</v>
      </c>
      <c r="C23" s="6">
        <f>SUM(C3:C22)</f>
        <v>0</v>
      </c>
      <c r="D23" s="9" t="e">
        <f>AVERAGE(F3:F22)</f>
        <v>#DIV/0!</v>
      </c>
    </row>
    <row r="25" spans="1:12" x14ac:dyDescent="0.25">
      <c r="A25" s="12" t="s">
        <v>7</v>
      </c>
      <c r="B25" s="9">
        <f>C23/A22</f>
        <v>0</v>
      </c>
      <c r="C25" s="9"/>
      <c r="D25" s="13"/>
      <c r="E25" s="8" t="s">
        <v>6</v>
      </c>
      <c r="F25" s="8" t="s">
        <v>5</v>
      </c>
      <c r="G25" s="8" t="s">
        <v>4</v>
      </c>
    </row>
    <row r="26" spans="1:12" x14ac:dyDescent="0.25">
      <c r="A26" s="12" t="s">
        <v>8</v>
      </c>
      <c r="B26" s="9" t="e">
        <f xml:space="preserve"> STDEVA(C3:C22)</f>
        <v>#DIV/0!</v>
      </c>
      <c r="D26" s="14" t="s">
        <v>9</v>
      </c>
      <c r="E26" s="10">
        <f>B25</f>
        <v>0</v>
      </c>
      <c r="F26" s="10">
        <f>B25+3*SQRT(B25)</f>
        <v>0</v>
      </c>
      <c r="G26" s="10">
        <f>B25-3*SQRT(B25)</f>
        <v>0</v>
      </c>
    </row>
    <row r="27" spans="1:12" x14ac:dyDescent="0.25">
      <c r="A27" s="12" t="s">
        <v>10</v>
      </c>
      <c r="B27" s="15" t="e">
        <f>(F26-G26)/(6*B26)</f>
        <v>#DIV/0!</v>
      </c>
      <c r="D27" s="16"/>
    </row>
    <row r="28" spans="1:12" x14ac:dyDescent="0.25">
      <c r="A28" s="12" t="s">
        <v>11</v>
      </c>
      <c r="B28" s="17" t="e">
        <f>(F26-B25)/(3*B26)</f>
        <v>#DIV/0!</v>
      </c>
      <c r="D28" s="16"/>
    </row>
    <row r="29" spans="1:12" x14ac:dyDescent="0.25">
      <c r="A29" s="12" t="s">
        <v>12</v>
      </c>
      <c r="B29" s="17" t="e">
        <f>(B25-G26)/(3*B26)</f>
        <v>#DIV/0!</v>
      </c>
      <c r="D29" s="16"/>
    </row>
    <row r="30" spans="1:12" x14ac:dyDescent="0.25">
      <c r="A30" s="12" t="s">
        <v>13</v>
      </c>
      <c r="B30" s="15" t="e">
        <f>B29</f>
        <v>#DIV/0!</v>
      </c>
    </row>
    <row r="31" spans="1:12" ht="69.75" customHeight="1" x14ac:dyDescent="0.25">
      <c r="A31" s="20" t="s">
        <v>15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</sheetData>
  <mergeCells count="2">
    <mergeCell ref="A1:F1"/>
    <mergeCell ref="A31:L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 DE CONTROL c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Sandrita G</dc:creator>
  <cp:lastModifiedBy>Vilma  </cp:lastModifiedBy>
  <dcterms:created xsi:type="dcterms:W3CDTF">2020-10-30T17:45:13Z</dcterms:created>
  <dcterms:modified xsi:type="dcterms:W3CDTF">2020-12-10T00:47:07Z</dcterms:modified>
</cp:coreProperties>
</file>