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3450" windowWidth="20730" windowHeight="4440"/>
  </bookViews>
  <sheets>
    <sheet name="Riesgos" sheetId="6" r:id="rId1"/>
    <sheet name="Detalles plan de riesgo" sheetId="5" r:id="rId2"/>
  </sheets>
  <calcPr calcId="145621"/>
</workbook>
</file>

<file path=xl/calcChain.xml><?xml version="1.0" encoding="utf-8"?>
<calcChain xmlns="http://schemas.openxmlformats.org/spreadsheetml/2006/main">
  <c r="A8" i="6" l="1"/>
  <c r="B8" i="6"/>
  <c r="C9" i="6"/>
  <c r="C10" i="6"/>
  <c r="C11" i="6"/>
  <c r="C12" i="6"/>
  <c r="A14" i="6"/>
  <c r="B14" i="6"/>
  <c r="C14" i="6"/>
  <c r="C15" i="6"/>
  <c r="C16" i="6"/>
  <c r="C17" i="6"/>
  <c r="D17" i="6"/>
  <c r="C18" i="6"/>
  <c r="A20" i="6"/>
  <c r="B20" i="6"/>
  <c r="C20" i="6"/>
  <c r="C21" i="6"/>
  <c r="C22" i="6"/>
  <c r="C23" i="6"/>
  <c r="C24" i="6"/>
  <c r="A26" i="6"/>
  <c r="B26" i="6"/>
  <c r="C26" i="6"/>
  <c r="C27" i="6"/>
  <c r="C28" i="6"/>
  <c r="C29" i="6"/>
  <c r="C30" i="6"/>
  <c r="C3" i="6" l="1"/>
  <c r="C5" i="6"/>
  <c r="C4" i="6"/>
  <c r="C6" i="6"/>
  <c r="C2" i="6"/>
  <c r="B2" i="6" l="1"/>
  <c r="A2" i="6"/>
  <c r="L29" i="5"/>
  <c r="L28" i="5"/>
  <c r="L27" i="5"/>
  <c r="L26" i="5"/>
  <c r="L30" i="5" s="1"/>
  <c r="L17" i="5" l="1"/>
  <c r="L16" i="5"/>
  <c r="L15" i="5"/>
  <c r="L14" i="5"/>
  <c r="L18" i="5" l="1"/>
</calcChain>
</file>

<file path=xl/sharedStrings.xml><?xml version="1.0" encoding="utf-8"?>
<sst xmlns="http://schemas.openxmlformats.org/spreadsheetml/2006/main" count="219" uniqueCount="102">
  <si>
    <t>Código del riesgo</t>
  </si>
  <si>
    <t>Descripción del riesgo</t>
  </si>
  <si>
    <t>Causa Raíz</t>
  </si>
  <si>
    <t>PDTs Afectados</t>
  </si>
  <si>
    <t>Estimación probabilidad</t>
  </si>
  <si>
    <t>Objetivo afectado</t>
  </si>
  <si>
    <t>Estimación Impacto</t>
  </si>
  <si>
    <t>Prob x Impacto</t>
  </si>
  <si>
    <t>Nivel de Riesgo</t>
  </si>
  <si>
    <t>Identificación de riesgos</t>
  </si>
  <si>
    <t>Alcance</t>
  </si>
  <si>
    <t>Bajo</t>
  </si>
  <si>
    <t>Tiempo</t>
  </si>
  <si>
    <t>Costo</t>
  </si>
  <si>
    <t>Calidad</t>
  </si>
  <si>
    <t>Total Prob x Impacto</t>
  </si>
  <si>
    <t>R3</t>
  </si>
  <si>
    <t>Alto</t>
  </si>
  <si>
    <t>R7</t>
  </si>
  <si>
    <t>R8</t>
  </si>
  <si>
    <t>No aplicar y mantener una correcta gestión documental del proyecto</t>
  </si>
  <si>
    <t>Falta de definición de estandarización de la documentación y desarrollo.</t>
  </si>
  <si>
    <t>Identificación de riegos</t>
  </si>
  <si>
    <t>Mitigar</t>
  </si>
  <si>
    <t>Establecer un comite de solución de conflictos</t>
  </si>
  <si>
    <t>R22</t>
  </si>
  <si>
    <t>Se trabaja por tecnologías diferentes una estrategía y al momento de unificar el trabajo se encuentran incompatibilidades de comunicación</t>
  </si>
  <si>
    <t>R23</t>
  </si>
  <si>
    <t>Accion:</t>
  </si>
  <si>
    <t>Modificación</t>
  </si>
  <si>
    <t>Descripción:</t>
  </si>
  <si>
    <t>Creación</t>
  </si>
  <si>
    <t xml:space="preserve">Es un riesgo nuevo, la prioridad del riesgo se estableció como alta debido a su alta frecuencia de ocurrencia y el impacto al proyecto.  El riesgo no se puede mitigar debido a que no depende del trabajo de los integrantes del grupo, sino a la infraestructura previamente creada.  </t>
  </si>
  <si>
    <t>Baja disponibilidad de los integrantes del grupo para cumpir con tareas puntuales.</t>
  </si>
  <si>
    <t>Ciclo 2 Semana 2</t>
  </si>
  <si>
    <t>Ciclo 2 Semana 3</t>
  </si>
  <si>
    <t>Ciclo 2 Semana 4</t>
  </si>
  <si>
    <t>Ciclo 2 Semana 5</t>
  </si>
  <si>
    <t>Ciclo 3 Semana 1</t>
  </si>
  <si>
    <t>Ciclo 3 Semana 2</t>
  </si>
  <si>
    <t>Ciclo 3 Semana 3</t>
  </si>
  <si>
    <t>Ciclo 3 Semana 4</t>
  </si>
  <si>
    <t>Ciclo 3 Semana 5</t>
  </si>
  <si>
    <t>Respuestas Planificadas</t>
  </si>
  <si>
    <t>Tipo de Respuesta</t>
  </si>
  <si>
    <t>Responsable Respuesta</t>
  </si>
  <si>
    <t>Plan de Contingencia</t>
  </si>
  <si>
    <t>Si</t>
  </si>
  <si>
    <t>Comentarios:</t>
  </si>
  <si>
    <t>No</t>
  </si>
  <si>
    <t>Fallas de comunicación en el equipo</t>
  </si>
  <si>
    <t>Problemas de Integración de tecnologías</t>
  </si>
  <si>
    <t xml:space="preserve"> </t>
  </si>
  <si>
    <t>Hacer ajustes al cronograma</t>
  </si>
  <si>
    <t xml:space="preserve">Hacer un registro continuo de tiempos por parte de cada integrante. </t>
  </si>
  <si>
    <t>Asignar tareas respecto a la productividad de cada miembro</t>
  </si>
  <si>
    <t>Equipo</t>
  </si>
  <si>
    <t xml:space="preserve">Hacer acompañamiento a la persona o equipo   </t>
  </si>
  <si>
    <t xml:space="preserve"> Fijar reuniones semanales de seguimiento </t>
  </si>
  <si>
    <t xml:space="preserve">Estandarizar el medio de comunicación </t>
  </si>
  <si>
    <t xml:space="preserve">Hacer copias de seguridad de archivos criticos: SVN </t>
  </si>
  <si>
    <t>GM</t>
  </si>
  <si>
    <t>CR - IE</t>
  </si>
  <si>
    <t>CR</t>
  </si>
  <si>
    <t xml:space="preserve"> Hacer seguimiento al uso del SVN</t>
  </si>
  <si>
    <t>Realizar copias de seguridad preventivas</t>
  </si>
  <si>
    <t>Realizar pruebas iniciales con datos de ejemplo para identificar alcance</t>
  </si>
  <si>
    <t xml:space="preserve"> 2 personas deben conocer de un componente tecnologico </t>
  </si>
  <si>
    <t>Tener en cuenta horarios de no disponibilidad previemente notificados por los integrantes al momento de realizar la planeacion de tareas</t>
  </si>
  <si>
    <t>Si un miembro sabe que no va a estar disponible en una fecha dada, que en lo posible adelante su aporte al trabajo grupal</t>
  </si>
  <si>
    <t>Cubrir el trabajo del integrante.</t>
  </si>
  <si>
    <t>Ajustar la planeación</t>
  </si>
  <si>
    <t>Pedir soporte a la monitora Lina</t>
  </si>
  <si>
    <t>La probabilidad del riesgo es alta dado que en el ciclo 1 tuvimos cerca de 40% de exceso del ejecutado con respecto al planeado.</t>
  </si>
  <si>
    <t>El tiempo gastado para llevar a cabo cada una de las actividades del proyecto es superior al planeado</t>
  </si>
  <si>
    <t>Se genero el plan de riesgos actualizado. Se empezara a medir a partir de la semana 2.</t>
  </si>
  <si>
    <t xml:space="preserve">No se presento esta semana. Se generaron archivos de seguimiento. Queda pendiente una tarea de lo entendido por cada miembro del equipo de lo que se debe realizar para el proyecto al que esta asignado </t>
  </si>
  <si>
    <t>Falta</t>
  </si>
  <si>
    <t xml:space="preserve"> Contingencia</t>
  </si>
  <si>
    <t xml:space="preserve">Contingencia </t>
  </si>
  <si>
    <t xml:space="preserve">Mitigar </t>
  </si>
  <si>
    <t>Subestimación en la planificación de las actividades que se deben llevar a cabo para desarrollar el sistema en el tiempo establecido. Proxies de estimación equivicados.</t>
  </si>
  <si>
    <t>Hacer un seguimiento continuo (semanal) al cronograma.</t>
  </si>
  <si>
    <t>Falta de compromiso, problemas interpersonales, problemas personales de los integrantes, diversidad de ideas, liderazgo inefectivo, uso de artefactos de apoyo inadecuados.</t>
  </si>
  <si>
    <t>Generar archivos de seguimiento al proyecto, formatos por rol  y formato de integración de componentes</t>
  </si>
  <si>
    <t>Comunicación inicial para planear el trabajo y entender el flujo de cada operación por tecnología / documento de integracion</t>
  </si>
  <si>
    <t>Actualización</t>
  </si>
  <si>
    <t>La probabilidad del riesgo se disminuye y su prioridad ahora es baja, debido a que los integrantes han establecido un estandar de documentación y gestion de documentos.</t>
  </si>
  <si>
    <t>La probabilidad del riesgo se disminuye y su prioridad ahora es media. En el último periodo no ha habido conflictos al interior del grupo, pero si han ocurrido pequeños errores de comunicación en la definición de entradas y salidas de cada componente tecnologico</t>
  </si>
  <si>
    <t>Apoyo por parte de la otra persona a cargo de tecnologia (o de todo el equipo)</t>
  </si>
  <si>
    <t>Es un riesgo la prioridad del riesgo previamente existente. Se estableció como alta debido a su  alto impacto y alta probabilidad de ocurrencia teniendo en cuenta las obligaciones laborales de cada uno de los miembros del equipo.</t>
  </si>
  <si>
    <t>Durante el desarrollo de las tareas del proyecto hay momentos en que no se cuenta con la disponibilidad de uno más integrantes por asunpos personales y/o profesionales que pueden afectar el cumplimento de los objetivos del grupo.</t>
  </si>
  <si>
    <t>Ciclo2 Semana 1</t>
  </si>
  <si>
    <t>Verificación</t>
  </si>
  <si>
    <t>- Reporte de horas ejecutadas sobre planeadas
-Reporte de valor ganado sobre planeado</t>
  </si>
  <si>
    <t>- Reporte de tiempos de cada integrante en el Dashboard</t>
  </si>
  <si>
    <t>-Evidencia de seguimiento semanal de rol.
-Documento de integración</t>
  </si>
  <si>
    <t>-Documento de integración</t>
  </si>
  <si>
    <t>-Resultado de pruebas</t>
  </si>
  <si>
    <t>-valor ganado del integrante con respecto a la planeacion</t>
  </si>
  <si>
    <t>- documento de disponibilidad?</t>
  </si>
  <si>
    <t xml:space="preserve">Revision del historial de commit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</si>
</sst>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rgb="FFFFFFFF"/>
      <name val="Arial"/>
      <family val="2"/>
    </font>
    <font>
      <sz val="10"/>
      <color rgb="FF000000"/>
      <name val="Arial"/>
      <family val="2"/>
    </font>
    <font>
      <i/>
      <sz val="10"/>
      <color rgb="FF000000"/>
      <name val="Arial"/>
      <family val="2"/>
    </font>
    <font>
      <i/>
      <sz val="10"/>
      <color theme="1"/>
      <name val="Arial"/>
      <family val="2"/>
    </font>
    <font>
      <sz val="10"/>
      <name val="Arial"/>
      <family val="2"/>
    </font>
    <font>
      <i/>
      <sz val="10"/>
      <name val="Arial"/>
      <family val="2"/>
    </font>
    <font>
      <b/>
      <sz val="10"/>
      <name val="Arial"/>
      <family val="2"/>
    </font>
  </fonts>
  <fills count="8">
    <fill>
      <patternFill patternType="none"/>
    </fill>
    <fill>
      <patternFill patternType="gray125"/>
    </fill>
    <fill>
      <patternFill patternType="solid">
        <fgColor rgb="FF999999"/>
        <bgColor indexed="64"/>
      </patternFill>
    </fill>
    <fill>
      <patternFill patternType="solid">
        <fgColor rgb="FFD9D9D9"/>
        <bgColor indexed="64"/>
      </patternFill>
    </fill>
    <fill>
      <patternFill patternType="solid">
        <fgColor rgb="FFF3F3F3"/>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4.9989318521683403E-2"/>
        <bgColor indexed="64"/>
      </patternFill>
    </fill>
  </fills>
  <borders count="7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top style="medium">
        <color rgb="FFCCCCCC"/>
      </top>
      <bottom/>
      <diagonal/>
    </border>
    <border>
      <left/>
      <right style="medium">
        <color rgb="FFCCCCCC"/>
      </right>
      <top/>
      <bottom/>
      <diagonal/>
    </border>
    <border>
      <left style="medium">
        <color indexed="64"/>
      </left>
      <right/>
      <top style="medium">
        <color indexed="64"/>
      </top>
      <bottom/>
      <diagonal/>
    </border>
    <border>
      <left/>
      <right/>
      <top style="medium">
        <color indexed="64"/>
      </top>
      <bottom/>
      <diagonal/>
    </border>
    <border>
      <left/>
      <right style="medium">
        <color rgb="FFCCCCCC"/>
      </right>
      <top style="medium">
        <color indexed="64"/>
      </top>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indexed="64"/>
      </right>
      <top style="medium">
        <color indexed="64"/>
      </top>
      <bottom/>
      <diagonal/>
    </border>
    <border>
      <left style="medium">
        <color indexed="64"/>
      </left>
      <right/>
      <top/>
      <bottom/>
      <diagonal/>
    </border>
    <border>
      <left style="medium">
        <color rgb="FFCCCCCC"/>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indexed="64"/>
      </left>
      <right style="medium">
        <color rgb="FFCCCCCC"/>
      </right>
      <top/>
      <bottom/>
      <diagonal/>
    </border>
    <border>
      <left style="medium">
        <color indexed="64"/>
      </left>
      <right style="medium">
        <color rgb="FFCCCCCC"/>
      </right>
      <top/>
      <bottom style="medium">
        <color rgb="FFCCCCCC"/>
      </bottom>
      <diagonal/>
    </border>
    <border>
      <left style="medium">
        <color rgb="FFCCCCCC"/>
      </left>
      <right style="medium">
        <color indexed="64"/>
      </right>
      <top/>
      <bottom style="medium">
        <color rgb="FFCCCCCC"/>
      </bottom>
      <diagonal/>
    </border>
    <border>
      <left style="medium">
        <color indexed="64"/>
      </left>
      <right style="medium">
        <color rgb="FFCCCCCC"/>
      </right>
      <top/>
      <bottom style="medium">
        <color indexed="64"/>
      </bottom>
      <diagonal/>
    </border>
    <border>
      <left style="medium">
        <color rgb="FFCCCCCC"/>
      </left>
      <right style="medium">
        <color rgb="FFCCCCCC"/>
      </right>
      <top/>
      <bottom style="medium">
        <color indexed="64"/>
      </bottom>
      <diagonal/>
    </border>
    <border>
      <left style="medium">
        <color rgb="FFCCCCCC"/>
      </left>
      <right/>
      <top style="medium">
        <color rgb="FFCCCCCC"/>
      </top>
      <bottom style="medium">
        <color indexed="64"/>
      </bottom>
      <diagonal/>
    </border>
    <border>
      <left/>
      <right/>
      <top style="medium">
        <color rgb="FFCCCCCC"/>
      </top>
      <bottom style="medium">
        <color indexed="64"/>
      </bottom>
      <diagonal/>
    </border>
    <border>
      <left/>
      <right style="medium">
        <color indexed="64"/>
      </right>
      <top style="medium">
        <color rgb="FFCCCCCC"/>
      </top>
      <bottom style="medium">
        <color indexed="64"/>
      </bottom>
      <diagonal/>
    </border>
    <border>
      <left/>
      <right/>
      <top/>
      <bottom style="medium">
        <color theme="0" tint="-0.34998626667073579"/>
      </bottom>
      <diagonal/>
    </border>
    <border>
      <left/>
      <right style="medium">
        <color theme="0" tint="-0.34998626667073579"/>
      </right>
      <top/>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diagonal/>
    </border>
    <border>
      <left style="medium">
        <color indexed="64"/>
      </left>
      <right style="medium">
        <color theme="0" tint="-0.34998626667073579"/>
      </right>
      <top/>
      <bottom/>
      <diagonal/>
    </border>
    <border>
      <left style="medium">
        <color theme="0" tint="-0.34998626667073579"/>
      </left>
      <right style="medium">
        <color indexed="64"/>
      </right>
      <top/>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indexed="64"/>
      </right>
      <top/>
      <bottom style="medium">
        <color theme="0" tint="-0.34998626667073579"/>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CCCCCC"/>
      </left>
      <right/>
      <top style="medium">
        <color theme="0" tint="-0.34998626667073579"/>
      </top>
      <bottom style="medium">
        <color indexed="64"/>
      </bottom>
      <diagonal/>
    </border>
    <border>
      <left/>
      <right/>
      <top style="medium">
        <color theme="0" tint="-0.34998626667073579"/>
      </top>
      <bottom style="medium">
        <color indexed="64"/>
      </bottom>
      <diagonal/>
    </border>
    <border>
      <left/>
      <right style="medium">
        <color indexed="64"/>
      </right>
      <top style="medium">
        <color theme="0" tint="-0.34998626667073579"/>
      </top>
      <bottom style="medium">
        <color indexed="64"/>
      </bottom>
      <diagonal/>
    </border>
    <border>
      <left/>
      <right style="medium">
        <color rgb="FFCCCCCC"/>
      </right>
      <top/>
      <bottom style="medium">
        <color rgb="FFCCCCCC"/>
      </bottom>
      <diagonal/>
    </border>
    <border>
      <left/>
      <right/>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medium">
        <color rgb="FFCCCCCC"/>
      </left>
      <right style="thin">
        <color indexed="64"/>
      </right>
      <top style="medium">
        <color indexed="64"/>
      </top>
      <bottom/>
      <diagonal/>
    </border>
    <border>
      <left style="medium">
        <color rgb="FFCCCCCC"/>
      </left>
      <right style="thin">
        <color indexed="64"/>
      </right>
      <top/>
      <bottom/>
      <diagonal/>
    </border>
    <border>
      <left style="medium">
        <color rgb="FFCCCCCC"/>
      </left>
      <right style="thin">
        <color indexed="64"/>
      </right>
      <top/>
      <bottom style="medium">
        <color rgb="FFCCCCCC"/>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4">
    <xf numFmtId="0" fontId="0" fillId="0" borderId="0" xfId="0"/>
    <xf numFmtId="0" fontId="3" fillId="0" borderId="1" xfId="0" applyFont="1" applyBorder="1" applyAlignment="1">
      <alignment horizontal="left" wrapText="1" readingOrder="1"/>
    </xf>
    <xf numFmtId="0" fontId="2" fillId="0" borderId="1" xfId="0" applyFont="1" applyBorder="1" applyAlignment="1">
      <alignment horizontal="right" wrapText="1"/>
    </xf>
    <xf numFmtId="0" fontId="3" fillId="3" borderId="1" xfId="0" applyFont="1" applyFill="1" applyBorder="1" applyAlignment="1">
      <alignment horizontal="left" wrapText="1" readingOrder="1"/>
    </xf>
    <xf numFmtId="0" fontId="4" fillId="3" borderId="1" xfId="0" applyFont="1" applyFill="1" applyBorder="1" applyAlignment="1">
      <alignment wrapText="1"/>
    </xf>
    <xf numFmtId="0" fontId="2" fillId="4" borderId="1" xfId="0" applyFont="1" applyFill="1" applyBorder="1" applyAlignment="1">
      <alignment horizontal="right" wrapText="1"/>
    </xf>
    <xf numFmtId="0" fontId="3" fillId="5" borderId="1" xfId="0" applyFont="1" applyFill="1" applyBorder="1" applyAlignment="1">
      <alignment horizontal="left" wrapText="1" readingOrder="1"/>
    </xf>
    <xf numFmtId="0" fontId="3" fillId="5" borderId="1" xfId="0" applyFont="1" applyFill="1" applyBorder="1" applyAlignment="1">
      <alignment horizontal="righ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6" xfId="0" applyBorder="1" applyAlignment="1">
      <alignment horizontal="center"/>
    </xf>
    <xf numFmtId="0" fontId="6" fillId="0" borderId="1" xfId="0" applyFont="1" applyBorder="1" applyAlignment="1">
      <alignment horizontal="left" wrapText="1" readingOrder="1"/>
    </xf>
    <xf numFmtId="0" fontId="5" fillId="0" borderId="1" xfId="0" applyFont="1" applyBorder="1" applyAlignment="1">
      <alignment horizontal="right" wrapText="1"/>
    </xf>
    <xf numFmtId="0" fontId="6" fillId="3" borderId="1" xfId="0" applyFont="1" applyFill="1" applyBorder="1" applyAlignment="1">
      <alignment horizontal="left" wrapText="1" readingOrder="1"/>
    </xf>
    <xf numFmtId="0" fontId="6" fillId="3" borderId="1" xfId="0" applyFont="1" applyFill="1" applyBorder="1" applyAlignment="1">
      <alignment wrapText="1"/>
    </xf>
    <xf numFmtId="0" fontId="5" fillId="4" borderId="1" xfId="0" applyFont="1" applyFill="1" applyBorder="1" applyAlignment="1">
      <alignment horizontal="right"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10" xfId="0" applyFont="1" applyBorder="1" applyAlignment="1">
      <alignment horizontal="left" wrapText="1" readingOrder="1"/>
    </xf>
    <xf numFmtId="0" fontId="5" fillId="0" borderId="10" xfId="0" applyFont="1" applyBorder="1" applyAlignment="1">
      <alignment horizontal="right" wrapText="1"/>
    </xf>
    <xf numFmtId="0" fontId="5" fillId="7" borderId="22" xfId="0" applyFont="1" applyFill="1" applyBorder="1" applyAlignment="1">
      <alignment horizontal="center" vertical="center" wrapText="1" readingOrder="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readingOrder="1"/>
    </xf>
    <xf numFmtId="0" fontId="5" fillId="0" borderId="17" xfId="0" applyFont="1" applyFill="1" applyBorder="1" applyAlignment="1">
      <alignment horizontal="center" vertical="center" wrapText="1"/>
    </xf>
    <xf numFmtId="0" fontId="0" fillId="0" borderId="0" xfId="0" applyBorder="1"/>
    <xf numFmtId="0" fontId="6" fillId="5" borderId="36" xfId="0" applyFont="1" applyFill="1" applyBorder="1" applyAlignment="1">
      <alignment horizontal="left" wrapText="1" readingOrder="1"/>
    </xf>
    <xf numFmtId="0" fontId="6" fillId="5" borderId="35" xfId="0" applyFont="1" applyFill="1" applyBorder="1" applyAlignment="1">
      <alignment horizontal="right" wrapText="1"/>
    </xf>
    <xf numFmtId="0" fontId="5" fillId="4" borderId="35" xfId="0" applyFont="1" applyFill="1" applyBorder="1" applyAlignment="1">
      <alignment horizontal="right" wrapText="1"/>
    </xf>
    <xf numFmtId="0" fontId="6" fillId="5" borderId="31" xfId="0" applyFont="1" applyFill="1" applyBorder="1" applyAlignment="1">
      <alignment horizontal="left" wrapText="1" readingOrder="1"/>
    </xf>
    <xf numFmtId="0" fontId="6" fillId="5" borderId="31" xfId="0" applyFont="1" applyFill="1" applyBorder="1" applyAlignment="1">
      <alignment horizontal="right" wrapText="1"/>
    </xf>
    <xf numFmtId="0" fontId="5" fillId="4" borderId="32" xfId="0" applyFont="1" applyFill="1" applyBorder="1" applyAlignment="1">
      <alignment horizontal="right" wrapText="1"/>
    </xf>
    <xf numFmtId="0" fontId="6" fillId="5" borderId="27" xfId="0" applyFont="1" applyFill="1" applyBorder="1" applyAlignment="1">
      <alignment horizontal="left" wrapText="1" readingOrder="1"/>
    </xf>
    <xf numFmtId="0" fontId="6" fillId="5" borderId="27" xfId="0" applyFont="1" applyFill="1" applyBorder="1" applyAlignment="1">
      <alignment horizontal="right" wrapText="1"/>
    </xf>
    <xf numFmtId="0" fontId="5" fillId="4" borderId="27" xfId="0" applyFont="1" applyFill="1" applyBorder="1" applyAlignment="1">
      <alignment horizontal="right" wrapText="1"/>
    </xf>
    <xf numFmtId="0" fontId="6" fillId="5" borderId="32" xfId="0" applyFont="1" applyFill="1" applyBorder="1" applyAlignment="1">
      <alignment horizontal="right" wrapText="1"/>
    </xf>
    <xf numFmtId="0" fontId="6" fillId="3" borderId="28" xfId="0" applyFont="1" applyFill="1" applyBorder="1" applyAlignment="1">
      <alignment horizontal="left" wrapText="1" readingOrder="1"/>
    </xf>
    <xf numFmtId="0" fontId="6" fillId="3" borderId="28" xfId="0" applyFont="1" applyFill="1" applyBorder="1" applyAlignment="1">
      <alignment wrapText="1"/>
    </xf>
    <xf numFmtId="0" fontId="5" fillId="4" borderId="28" xfId="0" applyFont="1" applyFill="1" applyBorder="1" applyAlignment="1">
      <alignment horizontal="right" wrapText="1"/>
    </xf>
    <xf numFmtId="0" fontId="1" fillId="2" borderId="42" xfId="0" applyFont="1" applyFill="1" applyBorder="1" applyAlignment="1">
      <alignment horizontal="center" wrapText="1" readingOrder="1"/>
    </xf>
    <xf numFmtId="0" fontId="1" fillId="2" borderId="43" xfId="0" applyFont="1" applyFill="1" applyBorder="1" applyAlignment="1">
      <alignment horizontal="center" wrapText="1" readingOrder="1"/>
    </xf>
    <xf numFmtId="0" fontId="1" fillId="2" borderId="43" xfId="0" applyFont="1" applyFill="1" applyBorder="1" applyAlignment="1">
      <alignment horizontal="center" vertical="center" wrapText="1" readingOrder="1"/>
    </xf>
    <xf numFmtId="0" fontId="1" fillId="2" borderId="44" xfId="0" applyFont="1" applyFill="1" applyBorder="1" applyAlignment="1">
      <alignment horizontal="center" vertical="center" wrapText="1" readingOrder="1"/>
    </xf>
    <xf numFmtId="0" fontId="5" fillId="0" borderId="35"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45" xfId="0" applyFont="1" applyFill="1" applyBorder="1" applyAlignment="1">
      <alignment horizontal="center" vertical="center" wrapText="1" readingOrder="1"/>
    </xf>
    <xf numFmtId="0" fontId="5" fillId="7" borderId="24" xfId="0" applyFont="1" applyFill="1" applyBorder="1" applyAlignment="1">
      <alignment vertical="center" wrapText="1"/>
    </xf>
    <xf numFmtId="0" fontId="5" fillId="7" borderId="25" xfId="0" applyFont="1" applyFill="1" applyBorder="1" applyAlignment="1">
      <alignment vertical="center" wrapText="1"/>
    </xf>
    <xf numFmtId="0" fontId="1" fillId="2" borderId="51" xfId="0" applyFont="1" applyFill="1" applyBorder="1" applyAlignment="1">
      <alignment horizontal="center" vertical="center" wrapText="1" readingOrder="1"/>
    </xf>
    <xf numFmtId="0" fontId="1" fillId="2" borderId="51" xfId="0" applyFont="1" applyFill="1" applyBorder="1" applyAlignment="1">
      <alignment horizontal="center" wrapText="1" readingOrder="1"/>
    </xf>
    <xf numFmtId="0" fontId="0" fillId="0" borderId="51" xfId="0" applyBorder="1"/>
    <xf numFmtId="0" fontId="0" fillId="0" borderId="52" xfId="0" applyBorder="1"/>
    <xf numFmtId="49" fontId="0" fillId="0" borderId="53" xfId="0" applyNumberFormat="1" applyBorder="1"/>
    <xf numFmtId="49" fontId="2" fillId="0" borderId="1"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6" xfId="0" applyBorder="1"/>
    <xf numFmtId="0" fontId="0" fillId="0" borderId="55" xfId="0" applyBorder="1"/>
    <xf numFmtId="0" fontId="1" fillId="2" borderId="7" xfId="0" applyFont="1" applyFill="1" applyBorder="1" applyAlignment="1">
      <alignment horizontal="center" wrapText="1" readingOrder="1"/>
    </xf>
    <xf numFmtId="0" fontId="1" fillId="2" borderId="57" xfId="0" applyFont="1" applyFill="1" applyBorder="1" applyAlignment="1">
      <alignment horizontal="center" wrapText="1" readingOrder="1"/>
    </xf>
    <xf numFmtId="49" fontId="0" fillId="0" borderId="54" xfId="0" applyNumberFormat="1" applyBorder="1"/>
    <xf numFmtId="49" fontId="2" fillId="0" borderId="2" xfId="0" applyNumberFormat="1" applyFont="1" applyBorder="1" applyAlignment="1">
      <alignment horizontal="center" vertical="center" wrapText="1"/>
    </xf>
    <xf numFmtId="49" fontId="2" fillId="0" borderId="1" xfId="0" applyNumberFormat="1" applyFont="1" applyBorder="1" applyAlignment="1">
      <alignment horizontal="left" vertical="center" wrapText="1" readingOrder="1"/>
    </xf>
    <xf numFmtId="49" fontId="2" fillId="0" borderId="4" xfId="0" applyNumberFormat="1" applyFont="1" applyBorder="1" applyAlignment="1">
      <alignment horizontal="center" vertical="center" wrapText="1"/>
    </xf>
    <xf numFmtId="0" fontId="1" fillId="2" borderId="56" xfId="0" applyFont="1" applyFill="1" applyBorder="1" applyAlignment="1">
      <alignment horizontal="center" wrapText="1" readingOrder="1"/>
    </xf>
    <xf numFmtId="0" fontId="0" fillId="0" borderId="6" xfId="0" applyBorder="1" applyAlignment="1">
      <alignment horizontal="center" wrapText="1"/>
    </xf>
    <xf numFmtId="0" fontId="5" fillId="0" borderId="27" xfId="0" applyFont="1" applyBorder="1" applyAlignment="1">
      <alignment horizontal="center" vertical="center" wrapText="1"/>
    </xf>
    <xf numFmtId="49" fontId="0" fillId="0" borderId="54" xfId="0" applyNumberFormat="1" applyBorder="1" applyAlignment="1">
      <alignment wrapText="1"/>
    </xf>
    <xf numFmtId="49" fontId="5" fillId="0" borderId="55" xfId="0" applyNumberFormat="1" applyFont="1" applyBorder="1" applyAlignment="1">
      <alignment horizontal="center" vertical="center" wrapText="1" readingOrder="1"/>
    </xf>
    <xf numFmtId="49" fontId="5" fillId="0" borderId="0" xfId="0" applyNumberFormat="1" applyFont="1" applyBorder="1" applyAlignment="1">
      <alignment horizontal="center" vertical="center" wrapText="1" readingOrder="1"/>
    </xf>
    <xf numFmtId="49" fontId="0" fillId="0" borderId="0" xfId="0" applyNumberFormat="1" applyBorder="1" applyAlignment="1">
      <alignment wrapText="1"/>
    </xf>
    <xf numFmtId="0" fontId="0" fillId="0" borderId="0" xfId="0" applyBorder="1" applyAlignment="1">
      <alignment horizontal="center" wrapText="1"/>
    </xf>
    <xf numFmtId="0" fontId="5" fillId="0" borderId="0" xfId="0" applyFont="1" applyBorder="1" applyAlignment="1">
      <alignment horizontal="center" vertical="center" wrapText="1"/>
    </xf>
    <xf numFmtId="49" fontId="5" fillId="0" borderId="8" xfId="0" applyNumberFormat="1" applyFont="1" applyBorder="1" applyAlignment="1">
      <alignment horizontal="center" vertical="center" wrapText="1" readingOrder="1"/>
    </xf>
    <xf numFmtId="49" fontId="0" fillId="0" borderId="8" xfId="0" applyNumberFormat="1" applyBorder="1" applyAlignment="1">
      <alignment wrapText="1"/>
    </xf>
    <xf numFmtId="49" fontId="0" fillId="0" borderId="61" xfId="0" applyNumberFormat="1" applyBorder="1" applyAlignment="1">
      <alignment wrapText="1"/>
    </xf>
    <xf numFmtId="49" fontId="0" fillId="0" borderId="62" xfId="0" applyNumberFormat="1" applyBorder="1" applyAlignment="1">
      <alignment wrapText="1"/>
    </xf>
    <xf numFmtId="49" fontId="5" fillId="0" borderId="15" xfId="0" applyNumberFormat="1" applyFont="1" applyBorder="1" applyAlignment="1">
      <alignment horizontal="center" vertical="center" wrapText="1" readingOrder="1"/>
    </xf>
    <xf numFmtId="49" fontId="0" fillId="0" borderId="63" xfId="0" applyNumberFormat="1" applyBorder="1" applyAlignment="1">
      <alignment wrapText="1"/>
    </xf>
    <xf numFmtId="49" fontId="0" fillId="0" borderId="15" xfId="0" applyNumberFormat="1" applyBorder="1" applyAlignment="1">
      <alignment wrapText="1"/>
    </xf>
    <xf numFmtId="49" fontId="0" fillId="0" borderId="15" xfId="0" applyNumberFormat="1" applyBorder="1"/>
    <xf numFmtId="0" fontId="7" fillId="0" borderId="64" xfId="0" applyFont="1" applyFill="1" applyBorder="1" applyAlignment="1">
      <alignment horizontal="center" vertical="center" wrapText="1"/>
    </xf>
    <xf numFmtId="0" fontId="7" fillId="0" borderId="65" xfId="0" applyFont="1" applyFill="1" applyBorder="1" applyAlignment="1">
      <alignment horizontal="center" vertical="center" wrapText="1"/>
    </xf>
    <xf numFmtId="0" fontId="7" fillId="0" borderId="66" xfId="0" applyFont="1" applyFill="1" applyBorder="1" applyAlignment="1">
      <alignment horizontal="center" vertical="center" wrapText="1"/>
    </xf>
    <xf numFmtId="0" fontId="7" fillId="0" borderId="7" xfId="0" applyFont="1" applyBorder="1" applyAlignment="1">
      <alignment horizontal="center" vertical="center" wrapText="1" readingOrder="1"/>
    </xf>
    <xf numFmtId="0" fontId="7" fillId="0" borderId="12"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7" fillId="0" borderId="15" xfId="0" applyFont="1" applyBorder="1" applyAlignment="1">
      <alignment horizontal="center" vertical="center" wrapText="1" readingOrder="1"/>
    </xf>
    <xf numFmtId="0" fontId="7" fillId="0" borderId="8" xfId="0" applyFont="1" applyBorder="1" applyAlignment="1">
      <alignment horizontal="center" vertical="center" wrapText="1" readingOrder="1"/>
    </xf>
    <xf numFmtId="0" fontId="7" fillId="0" borderId="0" xfId="0" applyFont="1" applyBorder="1" applyAlignment="1">
      <alignment horizontal="center" vertical="center" wrapText="1" readingOrder="1"/>
    </xf>
    <xf numFmtId="0" fontId="7" fillId="0" borderId="67" xfId="0" applyFont="1" applyBorder="1" applyAlignment="1">
      <alignment horizontal="center" vertical="center" wrapText="1" readingOrder="1"/>
    </xf>
    <xf numFmtId="0" fontId="7" fillId="0" borderId="68" xfId="0" applyFont="1" applyBorder="1" applyAlignment="1">
      <alignment horizontal="center" vertical="center" wrapText="1" readingOrder="1"/>
    </xf>
    <xf numFmtId="0" fontId="7" fillId="0" borderId="69" xfId="0" applyFont="1" applyBorder="1" applyAlignment="1">
      <alignment horizontal="center" vertical="center" wrapText="1" readingOrder="1"/>
    </xf>
    <xf numFmtId="0" fontId="7" fillId="0" borderId="63" xfId="0" applyFont="1" applyBorder="1" applyAlignment="1">
      <alignment horizontal="center" vertical="center" wrapText="1" readingOrder="1"/>
    </xf>
    <xf numFmtId="0" fontId="0" fillId="0" borderId="8" xfId="0" applyBorder="1" applyAlignment="1">
      <alignment horizontal="center" wrapText="1"/>
    </xf>
    <xf numFmtId="0" fontId="0" fillId="0" borderId="0" xfId="0" applyAlignment="1">
      <alignment horizontal="center" wrapText="1"/>
    </xf>
    <xf numFmtId="0" fontId="0" fillId="0" borderId="50" xfId="0" applyBorder="1" applyAlignment="1">
      <alignment horizontal="center" wrapText="1"/>
    </xf>
    <xf numFmtId="0" fontId="0" fillId="0" borderId="9" xfId="0" applyBorder="1" applyAlignment="1">
      <alignment horizontal="center"/>
    </xf>
    <xf numFmtId="0" fontId="0" fillId="0" borderId="6" xfId="0" applyBorder="1" applyAlignment="1">
      <alignment horizontal="center"/>
    </xf>
    <xf numFmtId="0" fontId="0" fillId="0" borderId="49" xfId="0" applyBorder="1" applyAlignment="1">
      <alignment horizontal="center"/>
    </xf>
    <xf numFmtId="0" fontId="5" fillId="0" borderId="37"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1" xfId="0" applyFont="1" applyBorder="1" applyAlignment="1">
      <alignment horizontal="center" vertical="center" wrapText="1"/>
    </xf>
    <xf numFmtId="0" fontId="5" fillId="7" borderId="46" xfId="0" applyFont="1" applyFill="1" applyBorder="1" applyAlignment="1">
      <alignment horizontal="left" vertical="center" wrapText="1"/>
    </xf>
    <xf numFmtId="0" fontId="5" fillId="7" borderId="47" xfId="0" applyFont="1" applyFill="1" applyBorder="1" applyAlignment="1">
      <alignment horizontal="left" vertical="center" wrapText="1"/>
    </xf>
    <xf numFmtId="0" fontId="5" fillId="7" borderId="48"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4"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2" fillId="0" borderId="58" xfId="0" applyFont="1" applyBorder="1" applyAlignment="1">
      <alignment horizontal="center" vertical="center" wrapText="1"/>
    </xf>
    <xf numFmtId="0" fontId="2" fillId="0" borderId="59" xfId="0" applyFont="1" applyBorder="1" applyAlignment="1">
      <alignment horizontal="center" vertical="center" wrapText="1"/>
    </xf>
    <xf numFmtId="0" fontId="2" fillId="0" borderId="6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20" xfId="0" applyFont="1" applyBorder="1" applyAlignment="1">
      <alignment horizontal="center" vertical="center" wrapText="1"/>
    </xf>
    <xf numFmtId="0" fontId="5" fillId="7" borderId="23" xfId="0" applyFont="1" applyFill="1" applyBorder="1" applyAlignment="1">
      <alignment horizontal="left" vertical="center" wrapText="1"/>
    </xf>
    <xf numFmtId="0" fontId="5" fillId="7" borderId="24" xfId="0" applyFont="1" applyFill="1" applyBorder="1" applyAlignment="1">
      <alignment horizontal="left" vertical="center" wrapText="1"/>
    </xf>
    <xf numFmtId="0" fontId="5" fillId="7" borderId="25" xfId="0" applyFont="1" applyFill="1" applyBorder="1" applyAlignment="1">
      <alignment horizontal="left" vertical="center" wrapText="1"/>
    </xf>
    <xf numFmtId="0" fontId="5" fillId="0" borderId="33" xfId="0" applyFont="1" applyFill="1" applyBorder="1" applyAlignment="1">
      <alignment horizontal="center"/>
    </xf>
    <xf numFmtId="0" fontId="5" fillId="0" borderId="38" xfId="0" applyFont="1" applyFill="1" applyBorder="1" applyAlignment="1">
      <alignment horizontal="center"/>
    </xf>
    <xf numFmtId="0" fontId="5" fillId="0" borderId="40" xfId="0" applyFont="1" applyFill="1" applyBorder="1" applyAlignment="1">
      <alignment horizontal="center"/>
    </xf>
    <xf numFmtId="0" fontId="5" fillId="0" borderId="8" xfId="0" applyFont="1" applyBorder="1" applyAlignment="1">
      <alignment horizontal="center" wrapText="1"/>
    </xf>
    <xf numFmtId="0" fontId="5" fillId="0" borderId="0" xfId="0" applyFont="1" applyBorder="1" applyAlignment="1">
      <alignment horizontal="center" wrapText="1"/>
    </xf>
    <xf numFmtId="0" fontId="5" fillId="0" borderId="26" xfId="0" applyFont="1" applyBorder="1" applyAlignment="1">
      <alignment horizontal="center" wrapText="1"/>
    </xf>
    <xf numFmtId="0" fontId="5" fillId="0" borderId="34" xfId="0" applyFont="1" applyBorder="1" applyAlignment="1">
      <alignment horizontal="center" wrapText="1"/>
    </xf>
    <xf numFmtId="0" fontId="5" fillId="0" borderId="29" xfId="0" applyFont="1" applyBorder="1" applyAlignment="1">
      <alignment horizontal="center" wrapText="1"/>
    </xf>
    <xf numFmtId="0" fontId="5" fillId="0" borderId="30" xfId="0" applyFont="1" applyBorder="1" applyAlignment="1">
      <alignment horizontal="center" wrapText="1"/>
    </xf>
    <xf numFmtId="0" fontId="5" fillId="0" borderId="16"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19" xfId="0" applyFont="1" applyFill="1" applyBorder="1" applyAlignment="1">
      <alignment horizontal="center" vertical="center" wrapText="1"/>
    </xf>
    <xf numFmtId="0" fontId="5" fillId="0" borderId="17"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5" fillId="0" borderId="17"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0" fillId="0" borderId="5" xfId="0" applyBorder="1" applyAlignment="1">
      <alignment horizontal="center"/>
    </xf>
    <xf numFmtId="0" fontId="0" fillId="0" borderId="0" xfId="0" applyAlignment="1">
      <alignment horizontal="center"/>
    </xf>
    <xf numFmtId="0" fontId="0" fillId="0" borderId="0" xfId="0" applyFill="1" applyAlignment="1">
      <alignment horizontal="center" wrapText="1"/>
    </xf>
    <xf numFmtId="0" fontId="2" fillId="0" borderId="2" xfId="0" applyFont="1" applyFill="1" applyBorder="1" applyAlignment="1">
      <alignment horizontal="center" vertical="center" wrapText="1" readingOrder="1"/>
    </xf>
    <xf numFmtId="0" fontId="2"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2" fillId="0" borderId="4" xfId="0" applyFont="1" applyBorder="1" applyAlignment="1">
      <alignment horizontal="center" vertical="center" wrapText="1" readingOrder="1"/>
    </xf>
  </cellXfs>
  <cellStyles count="1">
    <cellStyle name="Normal" xfId="0" builtinId="0"/>
  </cellStyles>
  <dxfs count="69">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topLeftCell="D1" workbookViewId="0">
      <pane ySplit="1" topLeftCell="A2" activePane="bottomLeft" state="frozen"/>
      <selection pane="bottomLeft" activeCell="I2" sqref="I2"/>
    </sheetView>
  </sheetViews>
  <sheetFormatPr baseColWidth="10" defaultRowHeight="15" x14ac:dyDescent="0.25"/>
  <cols>
    <col min="1" max="1" width="10" bestFit="1" customWidth="1"/>
    <col min="2" max="3" width="20.5703125" customWidth="1"/>
    <col min="4" max="4" width="22.85546875" customWidth="1"/>
    <col min="5" max="5" width="28.140625" customWidth="1"/>
    <col min="6" max="6" width="23.140625" customWidth="1"/>
    <col min="7" max="14" width="12.28515625" customWidth="1"/>
    <col min="15" max="15" width="10.140625" bestFit="1" customWidth="1"/>
    <col min="16" max="16" width="3.5703125" hidden="1" customWidth="1"/>
  </cols>
  <sheetData>
    <row r="1" spans="1:16" ht="27" thickBot="1" x14ac:dyDescent="0.3">
      <c r="A1" s="63" t="s">
        <v>0</v>
      </c>
      <c r="B1" s="64" t="s">
        <v>1</v>
      </c>
      <c r="C1" s="52" t="s">
        <v>43</v>
      </c>
      <c r="D1" s="69" t="s">
        <v>46</v>
      </c>
      <c r="E1" s="69" t="s">
        <v>93</v>
      </c>
      <c r="F1" s="69" t="s">
        <v>92</v>
      </c>
      <c r="G1" s="53" t="s">
        <v>34</v>
      </c>
      <c r="H1" s="53" t="s">
        <v>35</v>
      </c>
      <c r="I1" s="53" t="s">
        <v>36</v>
      </c>
      <c r="J1" s="53" t="s">
        <v>37</v>
      </c>
      <c r="K1" s="53" t="s">
        <v>38</v>
      </c>
      <c r="L1" s="53" t="s">
        <v>39</v>
      </c>
      <c r="M1" s="53" t="s">
        <v>40</v>
      </c>
      <c r="N1" s="53" t="s">
        <v>41</v>
      </c>
      <c r="O1" s="69" t="s">
        <v>42</v>
      </c>
    </row>
    <row r="2" spans="1:16" ht="60" x14ac:dyDescent="0.25">
      <c r="A2" s="86" t="str">
        <f>'Detalles plan de riesgo'!A2:A6</f>
        <v>R3</v>
      </c>
      <c r="B2" s="93" t="str">
        <f>'Detalles plan de riesgo'!B2:B6</f>
        <v>El tiempo gastado para llevar a cabo cada una de las actividades del proyecto es superior al planeado</v>
      </c>
      <c r="C2" s="78" t="str">
        <f>'Detalles plan de riesgo'!F2</f>
        <v>Hacer un seguimiento continuo (semanal) al cronograma.</v>
      </c>
      <c r="D2" s="79"/>
      <c r="E2" s="80" t="s">
        <v>94</v>
      </c>
      <c r="F2" s="61" t="s">
        <v>77</v>
      </c>
      <c r="G2" s="54"/>
      <c r="H2" s="54"/>
      <c r="I2" s="54"/>
      <c r="J2" s="54"/>
      <c r="K2" s="54"/>
      <c r="L2" s="54"/>
      <c r="M2" s="54"/>
      <c r="N2" s="54"/>
      <c r="O2" s="61"/>
      <c r="P2" t="s">
        <v>47</v>
      </c>
    </row>
    <row r="3" spans="1:16" ht="51" x14ac:dyDescent="0.25">
      <c r="A3" s="87"/>
      <c r="B3" s="94"/>
      <c r="C3" s="74" t="str">
        <f>'Detalles plan de riesgo'!F3</f>
        <v xml:space="preserve">Hacer un registro continuo de tiempos por parte de cada integrante. </v>
      </c>
      <c r="D3" s="75"/>
      <c r="E3" s="81" t="s">
        <v>95</v>
      </c>
      <c r="F3" s="62" t="s">
        <v>77</v>
      </c>
      <c r="G3" s="55"/>
      <c r="H3" s="55"/>
      <c r="I3" s="55"/>
      <c r="J3" s="55"/>
      <c r="K3" s="55"/>
      <c r="L3" s="55"/>
      <c r="M3" s="55"/>
      <c r="N3" s="55"/>
      <c r="O3" s="62"/>
      <c r="P3" t="s">
        <v>49</v>
      </c>
    </row>
    <row r="4" spans="1:16" ht="25.5" x14ac:dyDescent="0.25">
      <c r="A4" s="87"/>
      <c r="B4" s="94"/>
      <c r="C4" s="74" t="str">
        <f>'Detalles plan de riesgo'!F4</f>
        <v xml:space="preserve"> </v>
      </c>
      <c r="D4" s="74" t="s">
        <v>53</v>
      </c>
      <c r="E4" s="81"/>
      <c r="F4" s="62" t="s">
        <v>49</v>
      </c>
      <c r="G4" s="55"/>
      <c r="H4" s="55"/>
      <c r="I4" s="55"/>
      <c r="J4" s="55"/>
      <c r="K4" s="55"/>
      <c r="L4" s="55"/>
      <c r="M4" s="55"/>
      <c r="N4" s="55"/>
      <c r="O4" s="62"/>
      <c r="P4" t="s">
        <v>77</v>
      </c>
    </row>
    <row r="5" spans="1:16" ht="38.25" x14ac:dyDescent="0.25">
      <c r="A5" s="87"/>
      <c r="B5" s="94"/>
      <c r="C5" s="74" t="str">
        <f>'Detalles plan de riesgo'!F5</f>
        <v xml:space="preserve"> </v>
      </c>
      <c r="D5" s="74" t="s">
        <v>55</v>
      </c>
      <c r="E5" s="81"/>
      <c r="F5" s="62" t="s">
        <v>49</v>
      </c>
      <c r="G5" s="55"/>
      <c r="H5" s="55"/>
      <c r="I5" s="55"/>
      <c r="J5" s="55"/>
      <c r="K5" s="55"/>
      <c r="L5" s="55"/>
      <c r="M5" s="55"/>
      <c r="N5" s="55"/>
      <c r="O5" s="62"/>
    </row>
    <row r="6" spans="1:16" ht="26.25" thickBot="1" x14ac:dyDescent="0.3">
      <c r="A6" s="87"/>
      <c r="B6" s="92"/>
      <c r="C6" s="82" t="str">
        <f>'Detalles plan de riesgo'!F6</f>
        <v xml:space="preserve"> </v>
      </c>
      <c r="D6" s="82" t="s">
        <v>57</v>
      </c>
      <c r="E6" s="83"/>
      <c r="F6" s="62" t="s">
        <v>49</v>
      </c>
      <c r="G6" s="55"/>
      <c r="H6" s="55"/>
      <c r="I6" s="55"/>
      <c r="J6" s="55"/>
      <c r="K6" s="55"/>
      <c r="L6" s="55"/>
      <c r="M6" s="55"/>
      <c r="N6" s="55"/>
      <c r="O6" s="62"/>
    </row>
    <row r="7" spans="1:16" ht="60.75" thickBot="1" x14ac:dyDescent="0.3">
      <c r="A7" s="88"/>
      <c r="B7" s="95" t="s">
        <v>48</v>
      </c>
      <c r="C7" s="96"/>
      <c r="D7" s="96"/>
      <c r="E7" s="97"/>
      <c r="F7" s="72" t="s">
        <v>75</v>
      </c>
      <c r="G7" s="56"/>
      <c r="H7" s="56"/>
      <c r="I7" s="56"/>
      <c r="J7" s="56"/>
      <c r="K7" s="56"/>
      <c r="L7" s="56"/>
      <c r="M7" s="56"/>
      <c r="N7" s="56"/>
      <c r="O7" s="65"/>
    </row>
    <row r="8" spans="1:16" ht="25.5" customHeight="1" x14ac:dyDescent="0.25">
      <c r="A8" s="86" t="str">
        <f>'Detalles plan de riesgo'!A8:A12</f>
        <v>R7</v>
      </c>
      <c r="B8" s="89" t="str">
        <f>'Detalles plan de riesgo'!B8:B12</f>
        <v>Fallas de comunicación en el equipo</v>
      </c>
      <c r="C8" s="78" t="s">
        <v>59</v>
      </c>
      <c r="D8" s="79"/>
      <c r="E8" s="80"/>
      <c r="F8" s="61" t="s">
        <v>47</v>
      </c>
      <c r="G8" s="54"/>
      <c r="H8" s="54"/>
      <c r="I8" s="54"/>
      <c r="J8" s="54"/>
      <c r="K8" s="54"/>
      <c r="L8" s="54"/>
      <c r="M8" s="54"/>
      <c r="N8" s="54"/>
      <c r="O8" s="61"/>
    </row>
    <row r="9" spans="1:16" ht="38.25" x14ac:dyDescent="0.25">
      <c r="A9" s="87"/>
      <c r="B9" s="90"/>
      <c r="C9" s="74" t="str">
        <f>'Detalles plan de riesgo'!F9</f>
        <v xml:space="preserve"> Fijar reuniones semanales de seguimiento </v>
      </c>
      <c r="D9" s="75"/>
      <c r="E9" s="81"/>
      <c r="F9" s="62" t="s">
        <v>47</v>
      </c>
      <c r="G9" s="55"/>
      <c r="H9" s="55"/>
      <c r="I9" s="55"/>
      <c r="J9" s="55"/>
      <c r="K9" s="55"/>
      <c r="L9" s="55"/>
      <c r="M9" s="55"/>
      <c r="N9" s="55"/>
      <c r="O9" s="62"/>
    </row>
    <row r="10" spans="1:16" ht="76.5" x14ac:dyDescent="0.25">
      <c r="A10" s="87"/>
      <c r="B10" s="90"/>
      <c r="C10" s="74" t="str">
        <f>'Detalles plan de riesgo'!F10</f>
        <v>Generar archivos de seguimiento al proyecto, formatos por rol  y formato de integración de componentes</v>
      </c>
      <c r="D10" s="75"/>
      <c r="E10" s="81" t="s">
        <v>96</v>
      </c>
      <c r="F10" s="62" t="s">
        <v>77</v>
      </c>
      <c r="G10" s="55"/>
      <c r="H10" s="55"/>
      <c r="I10" s="55"/>
      <c r="J10" s="55"/>
      <c r="K10" s="55"/>
      <c r="L10" s="55"/>
      <c r="M10" s="55"/>
      <c r="N10" s="55"/>
      <c r="O10" s="62"/>
    </row>
    <row r="11" spans="1:16" ht="25.5" x14ac:dyDescent="0.25">
      <c r="A11" s="87"/>
      <c r="B11" s="90"/>
      <c r="C11" s="74" t="str">
        <f>'Detalles plan de riesgo'!F11</f>
        <v xml:space="preserve"> </v>
      </c>
      <c r="D11" s="74" t="s">
        <v>24</v>
      </c>
      <c r="E11" s="81"/>
      <c r="F11" s="62" t="s">
        <v>49</v>
      </c>
      <c r="G11" s="55"/>
      <c r="H11" s="55"/>
      <c r="I11" s="55"/>
      <c r="J11" s="55"/>
      <c r="K11" s="55"/>
      <c r="L11" s="55"/>
      <c r="M11" s="55"/>
      <c r="N11" s="55"/>
      <c r="O11" s="62"/>
    </row>
    <row r="12" spans="1:16" x14ac:dyDescent="0.25">
      <c r="A12" s="87"/>
      <c r="B12" s="90"/>
      <c r="C12" s="74" t="str">
        <f>'Detalles plan de riesgo'!F12</f>
        <v xml:space="preserve"> </v>
      </c>
      <c r="D12" s="25"/>
      <c r="E12" s="81"/>
      <c r="F12" s="62"/>
      <c r="G12" s="55"/>
      <c r="H12" s="55"/>
      <c r="I12" s="55"/>
      <c r="J12" s="55"/>
      <c r="K12" s="55"/>
      <c r="L12" s="55"/>
      <c r="M12" s="55"/>
      <c r="N12" s="55"/>
      <c r="O12" s="62"/>
    </row>
    <row r="13" spans="1:16" ht="150.75" thickBot="1" x14ac:dyDescent="0.3">
      <c r="A13" s="88"/>
      <c r="B13" s="91" t="s">
        <v>48</v>
      </c>
      <c r="C13" s="92"/>
      <c r="D13" s="92"/>
      <c r="E13" s="98"/>
      <c r="F13" s="72" t="s">
        <v>76</v>
      </c>
      <c r="G13" s="56"/>
      <c r="H13" s="56"/>
      <c r="I13" s="56"/>
      <c r="J13" s="56"/>
      <c r="K13" s="56"/>
      <c r="L13" s="56"/>
      <c r="M13" s="56"/>
      <c r="N13" s="56"/>
      <c r="O13" s="65"/>
    </row>
    <row r="14" spans="1:16" ht="38.25" customHeight="1" x14ac:dyDescent="0.25">
      <c r="A14" s="86" t="str">
        <f>'Detalles plan de riesgo'!A14:A18</f>
        <v>R8</v>
      </c>
      <c r="B14" s="89" t="str">
        <f>'Detalles plan de riesgo'!B14:B18</f>
        <v>No aplicar y mantener una correcta gestión documental del proyecto</v>
      </c>
      <c r="C14" s="78" t="str">
        <f>'Detalles plan de riesgo'!F14</f>
        <v xml:space="preserve">Hacer copias de seguridad de archivos criticos: SVN </v>
      </c>
      <c r="D14" s="79"/>
      <c r="E14" s="80"/>
      <c r="F14" s="61" t="s">
        <v>47</v>
      </c>
      <c r="G14" s="54"/>
      <c r="H14" s="54"/>
      <c r="I14" s="54"/>
      <c r="J14" s="54"/>
      <c r="K14" s="54"/>
      <c r="L14" s="54"/>
      <c r="M14" s="54"/>
      <c r="N14" s="54"/>
      <c r="O14" s="61"/>
    </row>
    <row r="15" spans="1:16" ht="30" x14ac:dyDescent="0.25">
      <c r="A15" s="87"/>
      <c r="B15" s="90"/>
      <c r="C15" s="74" t="str">
        <f>'Detalles plan de riesgo'!F15</f>
        <v xml:space="preserve"> Hacer seguimiento al uso del SVN</v>
      </c>
      <c r="D15" s="75"/>
      <c r="E15" s="81" t="s">
        <v>101</v>
      </c>
      <c r="F15" s="62" t="s">
        <v>77</v>
      </c>
      <c r="G15" s="55"/>
      <c r="H15" s="55"/>
      <c r="I15" s="55"/>
      <c r="J15" s="55"/>
      <c r="K15" s="55"/>
      <c r="L15" s="55"/>
      <c r="M15" s="55"/>
      <c r="N15" s="55"/>
      <c r="O15" s="62"/>
    </row>
    <row r="16" spans="1:16" x14ac:dyDescent="0.25">
      <c r="A16" s="87"/>
      <c r="B16" s="90"/>
      <c r="C16" s="74" t="str">
        <f>'Detalles plan de riesgo'!F16</f>
        <v xml:space="preserve"> </v>
      </c>
      <c r="D16" s="75"/>
      <c r="E16" s="81"/>
      <c r="F16" s="62"/>
      <c r="G16" s="55"/>
      <c r="H16" s="55"/>
      <c r="I16" s="55"/>
      <c r="J16" s="55"/>
      <c r="K16" s="55"/>
      <c r="L16" s="55"/>
      <c r="M16" s="55"/>
      <c r="N16" s="55"/>
      <c r="O16" s="62"/>
    </row>
    <row r="17" spans="1:15" x14ac:dyDescent="0.25">
      <c r="A17" s="87"/>
      <c r="B17" s="90"/>
      <c r="C17" s="74" t="str">
        <f>'Detalles plan de riesgo'!F17</f>
        <v xml:space="preserve"> </v>
      </c>
      <c r="D17" s="74" t="str">
        <f>'Detalles plan de riesgo'!G17</f>
        <v xml:space="preserve"> Contingencia</v>
      </c>
      <c r="E17" s="81"/>
      <c r="F17" s="73"/>
      <c r="G17" s="55"/>
      <c r="H17" s="55"/>
      <c r="I17" s="55"/>
      <c r="J17" s="55"/>
      <c r="K17" s="55"/>
      <c r="L17" s="55"/>
      <c r="M17" s="55"/>
      <c r="N17" s="55"/>
      <c r="O17" s="62"/>
    </row>
    <row r="18" spans="1:15" ht="25.5" x14ac:dyDescent="0.25">
      <c r="A18" s="87"/>
      <c r="B18" s="90"/>
      <c r="C18" s="74" t="str">
        <f>'Detalles plan de riesgo'!F18</f>
        <v xml:space="preserve"> </v>
      </c>
      <c r="D18" s="74" t="s">
        <v>65</v>
      </c>
      <c r="E18" s="81"/>
      <c r="F18" s="62" t="s">
        <v>49</v>
      </c>
      <c r="G18" s="55"/>
      <c r="H18" s="55"/>
      <c r="I18" s="55"/>
      <c r="J18" s="55"/>
      <c r="K18" s="55"/>
      <c r="L18" s="55"/>
      <c r="M18" s="55"/>
      <c r="N18" s="55"/>
      <c r="O18" s="62"/>
    </row>
    <row r="19" spans="1:15" ht="36.75" customHeight="1" thickBot="1" x14ac:dyDescent="0.3">
      <c r="A19" s="88"/>
      <c r="B19" s="91" t="s">
        <v>48</v>
      </c>
      <c r="C19" s="92"/>
      <c r="D19" s="92"/>
      <c r="E19" s="98"/>
      <c r="F19" s="65"/>
      <c r="G19" s="56"/>
      <c r="H19" s="56"/>
      <c r="I19" s="56"/>
      <c r="J19" s="56"/>
      <c r="K19" s="56"/>
      <c r="L19" s="56"/>
      <c r="M19" s="56"/>
      <c r="N19" s="56"/>
      <c r="O19" s="65"/>
    </row>
    <row r="20" spans="1:15" ht="76.5" x14ac:dyDescent="0.25">
      <c r="A20" s="86" t="str">
        <f>'Detalles plan de riesgo'!A20:A24</f>
        <v>R22</v>
      </c>
      <c r="B20" s="89" t="str">
        <f>'Detalles plan de riesgo'!B20:B24</f>
        <v>Problemas de Integración de tecnologías</v>
      </c>
      <c r="C20" s="78" t="str">
        <f>'Detalles plan de riesgo'!F20</f>
        <v>Comunicación inicial para planear el trabajo y entender el flujo de cada operación por tecnología / documento de integracion</v>
      </c>
      <c r="D20" s="79"/>
      <c r="E20" s="80" t="s">
        <v>97</v>
      </c>
      <c r="F20" s="61" t="s">
        <v>47</v>
      </c>
      <c r="G20" s="54"/>
      <c r="H20" s="54"/>
      <c r="I20" s="54"/>
      <c r="J20" s="54"/>
      <c r="K20" s="54"/>
      <c r="L20" s="54"/>
      <c r="M20" s="54"/>
      <c r="N20" s="54"/>
      <c r="O20" s="61"/>
    </row>
    <row r="21" spans="1:15" ht="51" x14ac:dyDescent="0.25">
      <c r="A21" s="87"/>
      <c r="B21" s="90"/>
      <c r="C21" s="74" t="str">
        <f>'Detalles plan de riesgo'!F21</f>
        <v>Realizar pruebas iniciales con datos de ejemplo para identificar alcance</v>
      </c>
      <c r="D21" s="75"/>
      <c r="E21" s="81" t="s">
        <v>98</v>
      </c>
      <c r="F21" s="62" t="s">
        <v>77</v>
      </c>
      <c r="G21" s="55"/>
      <c r="H21" s="55"/>
      <c r="I21" s="55"/>
      <c r="J21" s="55"/>
      <c r="K21" s="55"/>
      <c r="L21" s="55"/>
      <c r="M21" s="55"/>
      <c r="N21" s="55"/>
      <c r="O21" s="62"/>
    </row>
    <row r="22" spans="1:15" ht="51" x14ac:dyDescent="0.25">
      <c r="A22" s="87"/>
      <c r="B22" s="90"/>
      <c r="C22" s="74" t="str">
        <f>'Detalles plan de riesgo'!F22</f>
        <v xml:space="preserve"> 2 personas deben conocer de un componente tecnologico </v>
      </c>
      <c r="D22" s="75"/>
      <c r="E22" s="81"/>
      <c r="F22" s="62" t="s">
        <v>47</v>
      </c>
      <c r="G22" s="55"/>
      <c r="H22" s="55"/>
      <c r="I22" s="55"/>
      <c r="J22" s="55"/>
      <c r="K22" s="55"/>
      <c r="L22" s="55"/>
      <c r="M22" s="55"/>
      <c r="N22" s="55"/>
      <c r="O22" s="62"/>
    </row>
    <row r="23" spans="1:15" ht="60" x14ac:dyDescent="0.25">
      <c r="A23" s="87"/>
      <c r="B23" s="90"/>
      <c r="C23" s="74" t="str">
        <f>'Detalles plan de riesgo'!F23</f>
        <v xml:space="preserve"> </v>
      </c>
      <c r="D23" s="76" t="s">
        <v>89</v>
      </c>
      <c r="E23" s="81"/>
      <c r="F23" s="62" t="s">
        <v>49</v>
      </c>
      <c r="G23" s="55"/>
      <c r="H23" s="55"/>
      <c r="I23" s="55"/>
      <c r="J23" s="55"/>
      <c r="K23" s="55"/>
      <c r="L23" s="55"/>
      <c r="M23" s="55"/>
      <c r="N23" s="55"/>
      <c r="O23" s="62"/>
    </row>
    <row r="24" spans="1:15" ht="30" x14ac:dyDescent="0.25">
      <c r="A24" s="87"/>
      <c r="B24" s="90"/>
      <c r="C24" s="74" t="str">
        <f>'Detalles plan de riesgo'!F24</f>
        <v xml:space="preserve"> </v>
      </c>
      <c r="D24" s="76" t="s">
        <v>72</v>
      </c>
      <c r="E24" s="81"/>
      <c r="F24" s="62" t="s">
        <v>49</v>
      </c>
      <c r="G24" s="55"/>
      <c r="H24" s="55"/>
      <c r="I24" s="55"/>
      <c r="J24" s="55"/>
      <c r="K24" s="55"/>
      <c r="L24" s="55"/>
      <c r="M24" s="55"/>
      <c r="N24" s="55"/>
      <c r="O24" s="62"/>
    </row>
    <row r="25" spans="1:15" ht="37.5" customHeight="1" thickBot="1" x14ac:dyDescent="0.3">
      <c r="A25" s="88"/>
      <c r="B25" s="91" t="s">
        <v>48</v>
      </c>
      <c r="C25" s="92"/>
      <c r="D25" s="85"/>
      <c r="E25" s="83"/>
      <c r="F25" s="65"/>
      <c r="G25" s="56"/>
      <c r="H25" s="56"/>
      <c r="I25" s="56"/>
      <c r="J25" s="56"/>
      <c r="K25" s="56"/>
      <c r="L25" s="56"/>
      <c r="M25" s="56"/>
      <c r="N25" s="56"/>
      <c r="O25" s="65"/>
    </row>
    <row r="26" spans="1:15" ht="89.25" x14ac:dyDescent="0.25">
      <c r="A26" s="86" t="str">
        <f>'Detalles plan de riesgo'!A26:A30</f>
        <v>R23</v>
      </c>
      <c r="B26" s="89" t="str">
        <f>'Detalles plan de riesgo'!B26:B30</f>
        <v>Baja disponibilidad de los integrantes del grupo para cumpir con tareas puntuales.</v>
      </c>
      <c r="C26" s="78" t="str">
        <f>'Detalles plan de riesgo'!F26</f>
        <v>Tener en cuenta horarios de no disponibilidad previemente notificados por los integrantes al momento de realizar la planeacion de tareas</v>
      </c>
      <c r="D26" s="79"/>
      <c r="E26" s="80" t="s">
        <v>100</v>
      </c>
      <c r="F26" s="61" t="s">
        <v>47</v>
      </c>
      <c r="G26" s="54"/>
      <c r="H26" s="54"/>
      <c r="I26" s="54"/>
      <c r="J26" s="54"/>
      <c r="K26" s="54"/>
      <c r="L26" s="54"/>
      <c r="M26" s="54"/>
      <c r="N26" s="54"/>
      <c r="O26" s="61"/>
    </row>
    <row r="27" spans="1:15" ht="76.5" x14ac:dyDescent="0.25">
      <c r="A27" s="87"/>
      <c r="B27" s="90"/>
      <c r="C27" s="74" t="str">
        <f>'Detalles plan de riesgo'!F27</f>
        <v>Si un miembro sabe que no va a estar disponible en una fecha dada, que en lo posible adelante su aporte al trabajo grupal</v>
      </c>
      <c r="D27" s="25"/>
      <c r="E27" s="81" t="s">
        <v>99</v>
      </c>
      <c r="F27" s="62" t="s">
        <v>47</v>
      </c>
      <c r="G27" s="55"/>
      <c r="H27" s="55"/>
      <c r="I27" s="55"/>
      <c r="J27" s="55"/>
      <c r="K27" s="55"/>
      <c r="L27" s="55"/>
      <c r="M27" s="55"/>
      <c r="N27" s="55"/>
      <c r="O27" s="62"/>
    </row>
    <row r="28" spans="1:15" x14ac:dyDescent="0.25">
      <c r="A28" s="87"/>
      <c r="B28" s="90"/>
      <c r="C28" s="74" t="str">
        <f>'Detalles plan de riesgo'!F28</f>
        <v xml:space="preserve"> </v>
      </c>
      <c r="D28" s="77" t="s">
        <v>71</v>
      </c>
      <c r="E28" s="81"/>
      <c r="F28" s="62" t="s">
        <v>49</v>
      </c>
      <c r="G28" s="55"/>
      <c r="H28" s="55"/>
      <c r="I28" s="55"/>
      <c r="J28" s="55"/>
      <c r="K28" s="55"/>
      <c r="L28" s="55"/>
      <c r="M28" s="55"/>
      <c r="N28" s="55"/>
      <c r="O28" s="62"/>
    </row>
    <row r="29" spans="1:15" ht="25.5" x14ac:dyDescent="0.25">
      <c r="A29" s="87"/>
      <c r="B29" s="90"/>
      <c r="C29" s="74" t="str">
        <f>'Detalles plan de riesgo'!F29</f>
        <v xml:space="preserve"> </v>
      </c>
      <c r="D29" s="77" t="s">
        <v>70</v>
      </c>
      <c r="E29" s="81"/>
      <c r="F29" s="62" t="s">
        <v>49</v>
      </c>
      <c r="G29" s="55"/>
      <c r="H29" s="55"/>
      <c r="I29" s="55"/>
      <c r="J29" s="55"/>
      <c r="K29" s="55"/>
      <c r="L29" s="55"/>
      <c r="M29" s="55"/>
      <c r="N29" s="55"/>
      <c r="O29" s="62"/>
    </row>
    <row r="30" spans="1:15" x14ac:dyDescent="0.25">
      <c r="A30" s="87"/>
      <c r="B30" s="90"/>
      <c r="C30" s="74" t="str">
        <f>'Detalles plan de riesgo'!F30</f>
        <v xml:space="preserve"> </v>
      </c>
      <c r="D30" s="75"/>
      <c r="E30" s="81"/>
      <c r="F30" s="62"/>
      <c r="G30" s="55"/>
      <c r="H30" s="55"/>
      <c r="I30" s="55"/>
      <c r="J30" s="55"/>
      <c r="K30" s="55"/>
      <c r="L30" s="55"/>
      <c r="M30" s="55"/>
      <c r="N30" s="55"/>
      <c r="O30" s="62"/>
    </row>
    <row r="31" spans="1:15" ht="37.5" customHeight="1" thickBot="1" x14ac:dyDescent="0.3">
      <c r="A31" s="88"/>
      <c r="B31" s="91" t="s">
        <v>48</v>
      </c>
      <c r="C31" s="92"/>
      <c r="D31" s="84"/>
      <c r="E31" s="83"/>
      <c r="F31" s="65"/>
      <c r="G31" s="56"/>
      <c r="H31" s="56"/>
      <c r="I31" s="56"/>
      <c r="J31" s="56"/>
      <c r="K31" s="56"/>
      <c r="L31" s="56"/>
      <c r="M31" s="56"/>
      <c r="N31" s="56"/>
      <c r="O31" s="65"/>
    </row>
  </sheetData>
  <mergeCells count="15">
    <mergeCell ref="A26:A31"/>
    <mergeCell ref="B26:B30"/>
    <mergeCell ref="B25:C25"/>
    <mergeCell ref="B31:C31"/>
    <mergeCell ref="B2:B6"/>
    <mergeCell ref="A2:A7"/>
    <mergeCell ref="B7:E7"/>
    <mergeCell ref="A20:A25"/>
    <mergeCell ref="B20:B24"/>
    <mergeCell ref="B19:E19"/>
    <mergeCell ref="B14:B18"/>
    <mergeCell ref="A14:A19"/>
    <mergeCell ref="B8:B12"/>
    <mergeCell ref="A8:A13"/>
    <mergeCell ref="B13:E13"/>
  </mergeCells>
  <conditionalFormatting sqref="G2:O6 D2:D3 F7:O7">
    <cfRule type="cellIs" dxfId="68" priority="76" operator="equal">
      <formula>$P$3</formula>
    </cfRule>
    <cfRule type="cellIs" dxfId="67" priority="77" operator="equal">
      <formula>$P$2</formula>
    </cfRule>
  </conditionalFormatting>
  <conditionalFormatting sqref="D12 H11:O11 H17:O18 D23:D24 H23:O24 F30 H28:O30 D28:D29 G8:O10 G20:O22 G26:O27 F12:O13">
    <cfRule type="cellIs" dxfId="66" priority="74" operator="equal">
      <formula>$P$3</formula>
    </cfRule>
    <cfRule type="cellIs" dxfId="65" priority="75" operator="equal">
      <formula>$P$2</formula>
    </cfRule>
  </conditionalFormatting>
  <conditionalFormatting sqref="F19:O19">
    <cfRule type="cellIs" dxfId="64" priority="72" operator="equal">
      <formula>$P$3</formula>
    </cfRule>
    <cfRule type="cellIs" dxfId="63" priority="73" operator="equal">
      <formula>$P$2</formula>
    </cfRule>
  </conditionalFormatting>
  <conditionalFormatting sqref="D25 F25:O25">
    <cfRule type="cellIs" dxfId="62" priority="70" operator="equal">
      <formula>$P$3</formula>
    </cfRule>
    <cfRule type="cellIs" dxfId="61" priority="71" operator="equal">
      <formula>$P$2</formula>
    </cfRule>
  </conditionalFormatting>
  <conditionalFormatting sqref="F31:O31">
    <cfRule type="cellIs" dxfId="60" priority="68" operator="equal">
      <formula>$P$3</formula>
    </cfRule>
    <cfRule type="cellIs" dxfId="59" priority="69" operator="equal">
      <formula>$P$2</formula>
    </cfRule>
  </conditionalFormatting>
  <conditionalFormatting sqref="D2 D12 H11:O11 H17:O18 D23:D24 H23:O24 F30 H28:O30 D28:D29 G2:O3 G8:O10 G20:O22 G26:O27 F12:O12">
    <cfRule type="cellIs" dxfId="58" priority="65" operator="equal">
      <formula>$P$4</formula>
    </cfRule>
  </conditionalFormatting>
  <conditionalFormatting sqref="D3">
    <cfRule type="cellIs" dxfId="57" priority="64" operator="equal">
      <formula>$P$4</formula>
    </cfRule>
  </conditionalFormatting>
  <conditionalFormatting sqref="G4:O6">
    <cfRule type="cellIs" dxfId="56" priority="63" operator="equal">
      <formula>$P$4</formula>
    </cfRule>
  </conditionalFormatting>
  <conditionalFormatting sqref="F14:O16">
    <cfRule type="cellIs" dxfId="55" priority="58" operator="equal">
      <formula>$P$3</formula>
    </cfRule>
    <cfRule type="cellIs" dxfId="54" priority="59" operator="equal">
      <formula>$P$2</formula>
    </cfRule>
  </conditionalFormatting>
  <conditionalFormatting sqref="F14:O16">
    <cfRule type="cellIs" dxfId="53" priority="57" operator="equal">
      <formula>$P$4</formula>
    </cfRule>
  </conditionalFormatting>
  <conditionalFormatting sqref="D27">
    <cfRule type="cellIs" dxfId="52" priority="52" operator="equal">
      <formula>$P$3</formula>
    </cfRule>
    <cfRule type="cellIs" dxfId="51" priority="53" operator="equal">
      <formula>$P$2</formula>
    </cfRule>
  </conditionalFormatting>
  <conditionalFormatting sqref="D27">
    <cfRule type="cellIs" dxfId="50" priority="51" operator="equal">
      <formula>$P$4</formula>
    </cfRule>
  </conditionalFormatting>
  <conditionalFormatting sqref="G11">
    <cfRule type="cellIs" dxfId="49" priority="49" operator="equal">
      <formula>$P$3</formula>
    </cfRule>
    <cfRule type="cellIs" dxfId="48" priority="50" operator="equal">
      <formula>$P$2</formula>
    </cfRule>
  </conditionalFormatting>
  <conditionalFormatting sqref="G11">
    <cfRule type="cellIs" dxfId="47" priority="48" operator="equal">
      <formula>$P$4</formula>
    </cfRule>
  </conditionalFormatting>
  <conditionalFormatting sqref="G17:G18">
    <cfRule type="cellIs" dxfId="46" priority="46" operator="equal">
      <formula>$P$3</formula>
    </cfRule>
    <cfRule type="cellIs" dxfId="45" priority="47" operator="equal">
      <formula>$P$2</formula>
    </cfRule>
  </conditionalFormatting>
  <conditionalFormatting sqref="G17:G18">
    <cfRule type="cellIs" dxfId="44" priority="45" operator="equal">
      <formula>$P$4</formula>
    </cfRule>
  </conditionalFormatting>
  <conditionalFormatting sqref="G23:G24">
    <cfRule type="cellIs" dxfId="43" priority="43" operator="equal">
      <formula>$P$3</formula>
    </cfRule>
    <cfRule type="cellIs" dxfId="42" priority="44" operator="equal">
      <formula>$P$2</formula>
    </cfRule>
  </conditionalFormatting>
  <conditionalFormatting sqref="G23:G24">
    <cfRule type="cellIs" dxfId="41" priority="42" operator="equal">
      <formula>$P$4</formula>
    </cfRule>
  </conditionalFormatting>
  <conditionalFormatting sqref="G28:G30">
    <cfRule type="cellIs" dxfId="40" priority="40" operator="equal">
      <formula>$P$3</formula>
    </cfRule>
    <cfRule type="cellIs" dxfId="39" priority="41" operator="equal">
      <formula>$P$2</formula>
    </cfRule>
  </conditionalFormatting>
  <conditionalFormatting sqref="G28:G30">
    <cfRule type="cellIs" dxfId="38" priority="39" operator="equal">
      <formula>$P$4</formula>
    </cfRule>
  </conditionalFormatting>
  <conditionalFormatting sqref="F2:F6">
    <cfRule type="cellIs" dxfId="37" priority="37" operator="equal">
      <formula>$P$3</formula>
    </cfRule>
    <cfRule type="cellIs" dxfId="36" priority="38" operator="equal">
      <formula>$P$2</formula>
    </cfRule>
  </conditionalFormatting>
  <conditionalFormatting sqref="F2">
    <cfRule type="cellIs" dxfId="35" priority="36" operator="equal">
      <formula>$P$4</formula>
    </cfRule>
  </conditionalFormatting>
  <conditionalFormatting sqref="F3">
    <cfRule type="cellIs" dxfId="34" priority="35" operator="equal">
      <formula>$P$4</formula>
    </cfRule>
  </conditionalFormatting>
  <conditionalFormatting sqref="F4:F6">
    <cfRule type="cellIs" dxfId="33" priority="34" operator="equal">
      <formula>$P$4</formula>
    </cfRule>
  </conditionalFormatting>
  <conditionalFormatting sqref="F8:F10">
    <cfRule type="cellIs" dxfId="32" priority="32" operator="equal">
      <formula>$P$3</formula>
    </cfRule>
    <cfRule type="cellIs" dxfId="31" priority="33" operator="equal">
      <formula>$P$2</formula>
    </cfRule>
  </conditionalFormatting>
  <conditionalFormatting sqref="F8:F10">
    <cfRule type="cellIs" dxfId="30" priority="31" operator="equal">
      <formula>$P$4</formula>
    </cfRule>
  </conditionalFormatting>
  <conditionalFormatting sqref="F11">
    <cfRule type="cellIs" dxfId="29" priority="29" operator="equal">
      <formula>$P$3</formula>
    </cfRule>
    <cfRule type="cellIs" dxfId="28" priority="30" operator="equal">
      <formula>$P$2</formula>
    </cfRule>
  </conditionalFormatting>
  <conditionalFormatting sqref="F11">
    <cfRule type="cellIs" dxfId="27" priority="28" operator="equal">
      <formula>$P$4</formula>
    </cfRule>
  </conditionalFormatting>
  <conditionalFormatting sqref="F18">
    <cfRule type="cellIs" dxfId="26" priority="26" operator="equal">
      <formula>$P$3</formula>
    </cfRule>
    <cfRule type="cellIs" dxfId="25" priority="27" operator="equal">
      <formula>$P$2</formula>
    </cfRule>
  </conditionalFormatting>
  <conditionalFormatting sqref="F18">
    <cfRule type="cellIs" dxfId="24" priority="25" operator="equal">
      <formula>$P$4</formula>
    </cfRule>
  </conditionalFormatting>
  <conditionalFormatting sqref="F20:F22">
    <cfRule type="cellIs" dxfId="23" priority="23" operator="equal">
      <formula>$P$3</formula>
    </cfRule>
    <cfRule type="cellIs" dxfId="22" priority="24" operator="equal">
      <formula>$P$2</formula>
    </cfRule>
  </conditionalFormatting>
  <conditionalFormatting sqref="F20:F22">
    <cfRule type="cellIs" dxfId="21" priority="22" operator="equal">
      <formula>$P$4</formula>
    </cfRule>
  </conditionalFormatting>
  <conditionalFormatting sqref="F23:F24">
    <cfRule type="cellIs" dxfId="20" priority="20" operator="equal">
      <formula>$P$3</formula>
    </cfRule>
    <cfRule type="cellIs" dxfId="19" priority="21" operator="equal">
      <formula>$P$2</formula>
    </cfRule>
  </conditionalFormatting>
  <conditionalFormatting sqref="F23:F24">
    <cfRule type="cellIs" dxfId="18" priority="19" operator="equal">
      <formula>$P$4</formula>
    </cfRule>
  </conditionalFormatting>
  <conditionalFormatting sqref="F26:F27">
    <cfRule type="cellIs" dxfId="17" priority="17" operator="equal">
      <formula>$P$3</formula>
    </cfRule>
    <cfRule type="cellIs" dxfId="16" priority="18" operator="equal">
      <formula>$P$2</formula>
    </cfRule>
  </conditionalFormatting>
  <conditionalFormatting sqref="F26:F27">
    <cfRule type="cellIs" dxfId="15" priority="16" operator="equal">
      <formula>$P$4</formula>
    </cfRule>
  </conditionalFormatting>
  <conditionalFormatting sqref="F28:F29">
    <cfRule type="cellIs" dxfId="14" priority="14" operator="equal">
      <formula>$P$3</formula>
    </cfRule>
    <cfRule type="cellIs" dxfId="13" priority="15" operator="equal">
      <formula>$P$2</formula>
    </cfRule>
  </conditionalFormatting>
  <conditionalFormatting sqref="F28:F29">
    <cfRule type="cellIs" dxfId="12" priority="13" operator="equal">
      <formula>$P$4</formula>
    </cfRule>
  </conditionalFormatting>
  <conditionalFormatting sqref="D8:D10">
    <cfRule type="cellIs" dxfId="11" priority="11" operator="equal">
      <formula>$P$3</formula>
    </cfRule>
    <cfRule type="cellIs" dxfId="10" priority="12" operator="equal">
      <formula>$P$2</formula>
    </cfRule>
  </conditionalFormatting>
  <conditionalFormatting sqref="D14:D16">
    <cfRule type="cellIs" dxfId="9" priority="9" operator="equal">
      <formula>$P$3</formula>
    </cfRule>
    <cfRule type="cellIs" dxfId="8" priority="10" operator="equal">
      <formula>$P$2</formula>
    </cfRule>
  </conditionalFormatting>
  <conditionalFormatting sqref="D20:D22">
    <cfRule type="cellIs" dxfId="7" priority="7" operator="equal">
      <formula>$P$3</formula>
    </cfRule>
    <cfRule type="cellIs" dxfId="6" priority="8" operator="equal">
      <formula>$P$2</formula>
    </cfRule>
  </conditionalFormatting>
  <conditionalFormatting sqref="D26">
    <cfRule type="cellIs" dxfId="5" priority="5" operator="equal">
      <formula>$P$3</formula>
    </cfRule>
    <cfRule type="cellIs" dxfId="4" priority="6" operator="equal">
      <formula>$P$2</formula>
    </cfRule>
  </conditionalFormatting>
  <conditionalFormatting sqref="D30:D31">
    <cfRule type="cellIs" dxfId="3" priority="3" operator="equal">
      <formula>$P$3</formula>
    </cfRule>
    <cfRule type="cellIs" dxfId="2" priority="4" operator="equal">
      <formula>$P$2</formula>
    </cfRule>
  </conditionalFormatting>
  <conditionalFormatting sqref="E2:E6 E20:E31 E8:E12 E14:E18">
    <cfRule type="cellIs" dxfId="1" priority="1" operator="equal">
      <formula>$P$3</formula>
    </cfRule>
    <cfRule type="cellIs" dxfId="0" priority="2" operator="equal">
      <formula>$P$2</formula>
    </cfRule>
  </conditionalFormatting>
  <dataValidations count="1">
    <dataValidation type="list" allowBlank="1" showInputMessage="1" showErrorMessage="1" sqref="D23:D24 D12 F8:O12 F14:F16 F2:O6 G14:O18 F18 F20:O24 F26:O30 D27:D29">
      <formula1>$P$2:$P$4</formula1>
    </dataValidation>
  </dataValidations>
  <pageMargins left="0.7" right="0.7" top="0.75" bottom="0.75" header="0.3" footer="0.3"/>
  <pageSetup paperSize="11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B14" sqref="B14:B18"/>
    </sheetView>
  </sheetViews>
  <sheetFormatPr baseColWidth="10" defaultRowHeight="15" x14ac:dyDescent="0.25"/>
  <cols>
    <col min="1" max="1" width="10.42578125" customWidth="1"/>
    <col min="2" max="2" width="19.7109375" customWidth="1"/>
    <col min="3" max="3" width="23.140625" customWidth="1"/>
    <col min="5" max="5" width="16.140625" customWidth="1"/>
    <col min="6" max="6" width="24.140625" customWidth="1"/>
    <col min="7" max="7" width="24.85546875" customWidth="1"/>
    <col min="8" max="8" width="13.140625" bestFit="1" customWidth="1"/>
    <col min="9" max="9" width="16.5703125" customWidth="1"/>
  </cols>
  <sheetData>
    <row r="1" spans="1:13" ht="27" thickBot="1" x14ac:dyDescent="0.3">
      <c r="A1" s="39" t="s">
        <v>0</v>
      </c>
      <c r="B1" s="40" t="s">
        <v>1</v>
      </c>
      <c r="C1" s="41" t="s">
        <v>2</v>
      </c>
      <c r="D1" s="40" t="s">
        <v>3</v>
      </c>
      <c r="E1" s="41" t="s">
        <v>4</v>
      </c>
      <c r="F1" s="49" t="s">
        <v>43</v>
      </c>
      <c r="G1" s="42" t="s">
        <v>44</v>
      </c>
      <c r="H1" s="42" t="s">
        <v>45</v>
      </c>
      <c r="I1" s="42" t="s">
        <v>46</v>
      </c>
      <c r="J1" s="40" t="s">
        <v>5</v>
      </c>
      <c r="K1" s="40" t="s">
        <v>6</v>
      </c>
      <c r="L1" s="40" t="s">
        <v>7</v>
      </c>
      <c r="M1" s="42" t="s">
        <v>8</v>
      </c>
    </row>
    <row r="2" spans="1:13" ht="36.75" customHeight="1" thickBot="1" x14ac:dyDescent="0.3">
      <c r="A2" s="111" t="s">
        <v>16</v>
      </c>
      <c r="B2" s="158" t="s">
        <v>74</v>
      </c>
      <c r="C2" s="161" t="s">
        <v>81</v>
      </c>
      <c r="D2" s="111" t="s">
        <v>9</v>
      </c>
      <c r="E2" s="111">
        <v>3</v>
      </c>
      <c r="F2" s="57" t="s">
        <v>82</v>
      </c>
      <c r="G2" s="8" t="s">
        <v>23</v>
      </c>
      <c r="H2" s="8" t="s">
        <v>62</v>
      </c>
      <c r="I2" s="66" t="s">
        <v>52</v>
      </c>
      <c r="J2" s="1" t="s">
        <v>10</v>
      </c>
      <c r="K2" s="2">
        <v>3</v>
      </c>
      <c r="L2" s="2">
        <v>9</v>
      </c>
      <c r="M2" s="111" t="s">
        <v>17</v>
      </c>
    </row>
    <row r="3" spans="1:13" ht="39" thickBot="1" x14ac:dyDescent="0.3">
      <c r="A3" s="112"/>
      <c r="B3" s="159"/>
      <c r="C3" s="162"/>
      <c r="D3" s="112"/>
      <c r="E3" s="112"/>
      <c r="F3" s="58" t="s">
        <v>54</v>
      </c>
      <c r="G3" s="46" t="s">
        <v>23</v>
      </c>
      <c r="H3" s="9" t="s">
        <v>56</v>
      </c>
      <c r="I3" s="58"/>
      <c r="J3" s="1" t="s">
        <v>12</v>
      </c>
      <c r="K3" s="2">
        <v>1</v>
      </c>
      <c r="L3" s="2">
        <v>3</v>
      </c>
      <c r="M3" s="112"/>
    </row>
    <row r="4" spans="1:13" ht="26.25" thickBot="1" x14ac:dyDescent="0.3">
      <c r="A4" s="112"/>
      <c r="B4" s="159"/>
      <c r="C4" s="162"/>
      <c r="D4" s="112"/>
      <c r="E4" s="112"/>
      <c r="F4" s="9" t="s">
        <v>52</v>
      </c>
      <c r="G4" s="47" t="s">
        <v>78</v>
      </c>
      <c r="H4" s="9" t="s">
        <v>63</v>
      </c>
      <c r="I4" s="58" t="s">
        <v>53</v>
      </c>
      <c r="J4" s="1" t="s">
        <v>13</v>
      </c>
      <c r="K4" s="2">
        <v>2</v>
      </c>
      <c r="L4" s="2">
        <v>6</v>
      </c>
      <c r="M4" s="112"/>
    </row>
    <row r="5" spans="1:13" ht="51.75" thickBot="1" x14ac:dyDescent="0.3">
      <c r="A5" s="112"/>
      <c r="B5" s="159"/>
      <c r="C5" s="162"/>
      <c r="D5" s="112"/>
      <c r="E5" s="112"/>
      <c r="F5" s="9" t="s">
        <v>52</v>
      </c>
      <c r="G5" s="59" t="s">
        <v>78</v>
      </c>
      <c r="H5" s="9" t="s">
        <v>63</v>
      </c>
      <c r="I5" s="67" t="s">
        <v>55</v>
      </c>
      <c r="J5" s="1" t="s">
        <v>14</v>
      </c>
      <c r="K5" s="2">
        <v>3</v>
      </c>
      <c r="L5" s="2">
        <v>9</v>
      </c>
      <c r="M5" s="112"/>
    </row>
    <row r="6" spans="1:13" ht="51.75" thickBot="1" x14ac:dyDescent="0.3">
      <c r="A6" s="113"/>
      <c r="B6" s="160"/>
      <c r="C6" s="163"/>
      <c r="D6" s="113"/>
      <c r="E6" s="113"/>
      <c r="F6" s="10" t="s">
        <v>52</v>
      </c>
      <c r="G6" s="48" t="s">
        <v>78</v>
      </c>
      <c r="H6" s="10" t="s">
        <v>56</v>
      </c>
      <c r="I6" s="68" t="s">
        <v>57</v>
      </c>
      <c r="J6" s="3" t="s">
        <v>15</v>
      </c>
      <c r="K6" s="4"/>
      <c r="L6" s="5">
        <v>27</v>
      </c>
      <c r="M6" s="113"/>
    </row>
    <row r="7" spans="1:13" ht="29.25" customHeight="1" thickBot="1" x14ac:dyDescent="0.3">
      <c r="A7" s="22" t="s">
        <v>28</v>
      </c>
      <c r="B7" s="21" t="s">
        <v>29</v>
      </c>
      <c r="C7" s="23" t="s">
        <v>30</v>
      </c>
      <c r="D7" s="114" t="s">
        <v>73</v>
      </c>
      <c r="E7" s="115"/>
      <c r="F7" s="115"/>
      <c r="G7" s="115"/>
      <c r="H7" s="115"/>
      <c r="I7" s="115"/>
      <c r="J7" s="50"/>
      <c r="K7" s="50"/>
      <c r="L7" s="50"/>
      <c r="M7" s="51"/>
    </row>
    <row r="8" spans="1:13" ht="26.25" thickBot="1" x14ac:dyDescent="0.3">
      <c r="A8" s="111" t="s">
        <v>18</v>
      </c>
      <c r="B8" s="158" t="s">
        <v>50</v>
      </c>
      <c r="C8" s="161" t="s">
        <v>83</v>
      </c>
      <c r="D8" s="111" t="s">
        <v>9</v>
      </c>
      <c r="E8" s="111">
        <v>2</v>
      </c>
      <c r="F8" s="58" t="s">
        <v>59</v>
      </c>
      <c r="G8" s="58" t="s">
        <v>80</v>
      </c>
      <c r="H8" s="8" t="s">
        <v>56</v>
      </c>
      <c r="I8" s="8"/>
      <c r="J8" s="1" t="s">
        <v>10</v>
      </c>
      <c r="K8" s="2">
        <v>3</v>
      </c>
      <c r="L8" s="2">
        <v>3</v>
      </c>
      <c r="M8" s="111" t="s">
        <v>17</v>
      </c>
    </row>
    <row r="9" spans="1:13" ht="26.25" thickBot="1" x14ac:dyDescent="0.3">
      <c r="A9" s="112"/>
      <c r="B9" s="159"/>
      <c r="C9" s="162"/>
      <c r="D9" s="112"/>
      <c r="E9" s="112"/>
      <c r="F9" s="47" t="s">
        <v>58</v>
      </c>
      <c r="G9" s="59" t="s">
        <v>80</v>
      </c>
      <c r="H9" s="9" t="s">
        <v>56</v>
      </c>
      <c r="I9" s="9"/>
      <c r="J9" s="1" t="s">
        <v>12</v>
      </c>
      <c r="K9" s="2">
        <v>2</v>
      </c>
      <c r="L9" s="2">
        <v>2</v>
      </c>
      <c r="M9" s="112"/>
    </row>
    <row r="10" spans="1:13" ht="64.5" thickBot="1" x14ac:dyDescent="0.3">
      <c r="A10" s="112"/>
      <c r="B10" s="159"/>
      <c r="C10" s="162"/>
      <c r="D10" s="112"/>
      <c r="E10" s="112"/>
      <c r="F10" s="47" t="s">
        <v>84</v>
      </c>
      <c r="G10" s="59" t="s">
        <v>80</v>
      </c>
      <c r="H10" s="9" t="s">
        <v>56</v>
      </c>
      <c r="I10" s="9"/>
      <c r="J10" s="1" t="s">
        <v>13</v>
      </c>
      <c r="K10" s="2">
        <v>3</v>
      </c>
      <c r="L10" s="2">
        <v>3</v>
      </c>
      <c r="M10" s="112"/>
    </row>
    <row r="11" spans="1:13" ht="51.75" thickBot="1" x14ac:dyDescent="0.3">
      <c r="A11" s="112"/>
      <c r="B11" s="159"/>
      <c r="C11" s="162"/>
      <c r="D11" s="112"/>
      <c r="E11" s="112"/>
      <c r="F11" s="48" t="s">
        <v>52</v>
      </c>
      <c r="G11" s="48" t="s">
        <v>79</v>
      </c>
      <c r="H11" s="9" t="s">
        <v>56</v>
      </c>
      <c r="I11" s="9" t="s">
        <v>24</v>
      </c>
      <c r="J11" s="1" t="s">
        <v>14</v>
      </c>
      <c r="K11" s="2">
        <v>3</v>
      </c>
      <c r="L11" s="2">
        <v>3</v>
      </c>
      <c r="M11" s="112"/>
    </row>
    <row r="12" spans="1:13" ht="27" thickBot="1" x14ac:dyDescent="0.3">
      <c r="A12" s="113"/>
      <c r="B12" s="160"/>
      <c r="C12" s="163"/>
      <c r="D12" s="113"/>
      <c r="E12" s="113"/>
      <c r="F12" s="58" t="s">
        <v>52</v>
      </c>
      <c r="G12" s="58" t="s">
        <v>52</v>
      </c>
      <c r="H12" s="10"/>
      <c r="I12" s="10"/>
      <c r="J12" s="3" t="s">
        <v>15</v>
      </c>
      <c r="K12" s="4"/>
      <c r="L12" s="5">
        <v>11</v>
      </c>
      <c r="M12" s="113"/>
    </row>
    <row r="13" spans="1:13" ht="29.25" customHeight="1" thickBot="1" x14ac:dyDescent="0.3">
      <c r="A13" s="22" t="s">
        <v>28</v>
      </c>
      <c r="B13" s="21" t="s">
        <v>29</v>
      </c>
      <c r="C13" s="23" t="s">
        <v>30</v>
      </c>
      <c r="D13" s="114" t="s">
        <v>88</v>
      </c>
      <c r="E13" s="115"/>
      <c r="F13" s="115"/>
      <c r="G13" s="115"/>
      <c r="H13" s="115"/>
      <c r="I13" s="115"/>
      <c r="J13" s="50"/>
      <c r="K13" s="50"/>
      <c r="L13" s="50"/>
      <c r="M13" s="51"/>
    </row>
    <row r="14" spans="1:13" ht="26.25" thickBot="1" x14ac:dyDescent="0.3">
      <c r="A14" s="146" t="s">
        <v>19</v>
      </c>
      <c r="B14" s="149" t="s">
        <v>20</v>
      </c>
      <c r="C14" s="152" t="s">
        <v>21</v>
      </c>
      <c r="D14" s="125" t="s">
        <v>9</v>
      </c>
      <c r="E14" s="128">
        <v>1</v>
      </c>
      <c r="F14" s="58" t="s">
        <v>60</v>
      </c>
      <c r="G14" s="58" t="s">
        <v>80</v>
      </c>
      <c r="H14" s="24" t="s">
        <v>56</v>
      </c>
      <c r="I14" s="24"/>
      <c r="J14" s="19" t="s">
        <v>10</v>
      </c>
      <c r="K14" s="20">
        <v>1</v>
      </c>
      <c r="L14" s="20">
        <f>K14*E14</f>
        <v>1</v>
      </c>
      <c r="M14" s="131" t="s">
        <v>11</v>
      </c>
    </row>
    <row r="15" spans="1:13" ht="26.25" thickBot="1" x14ac:dyDescent="0.3">
      <c r="A15" s="147"/>
      <c r="B15" s="150"/>
      <c r="C15" s="153"/>
      <c r="D15" s="126"/>
      <c r="E15" s="129"/>
      <c r="F15" s="47" t="s">
        <v>64</v>
      </c>
      <c r="G15" s="59" t="s">
        <v>80</v>
      </c>
      <c r="H15" s="17" t="s">
        <v>61</v>
      </c>
      <c r="I15" s="17"/>
      <c r="J15" s="12" t="s">
        <v>12</v>
      </c>
      <c r="K15" s="13">
        <v>0</v>
      </c>
      <c r="L15" s="13">
        <f>K15*E14</f>
        <v>0</v>
      </c>
      <c r="M15" s="132"/>
    </row>
    <row r="16" spans="1:13" ht="15.75" thickBot="1" x14ac:dyDescent="0.3">
      <c r="A16" s="147"/>
      <c r="B16" s="150"/>
      <c r="C16" s="153"/>
      <c r="D16" s="126"/>
      <c r="E16" s="129"/>
      <c r="F16" s="47" t="s">
        <v>52</v>
      </c>
      <c r="G16" s="47" t="s">
        <v>52</v>
      </c>
      <c r="H16" s="17"/>
      <c r="J16" s="12" t="s">
        <v>13</v>
      </c>
      <c r="K16" s="13">
        <v>2</v>
      </c>
      <c r="L16" s="13">
        <f>K16*E14</f>
        <v>2</v>
      </c>
      <c r="M16" s="132"/>
    </row>
    <row r="17" spans="1:16" ht="39" thickBot="1" x14ac:dyDescent="0.3">
      <c r="A17" s="147"/>
      <c r="B17" s="150"/>
      <c r="C17" s="153"/>
      <c r="D17" s="126"/>
      <c r="E17" s="129"/>
      <c r="F17" s="48" t="s">
        <v>52</v>
      </c>
      <c r="G17" s="60" t="s">
        <v>78</v>
      </c>
      <c r="H17" s="17" t="s">
        <v>61</v>
      </c>
      <c r="I17" s="17" t="s">
        <v>65</v>
      </c>
      <c r="J17" s="12" t="s">
        <v>14</v>
      </c>
      <c r="K17" s="13">
        <v>3</v>
      </c>
      <c r="L17" s="13">
        <f>K17*E14</f>
        <v>3</v>
      </c>
      <c r="M17" s="132"/>
    </row>
    <row r="18" spans="1:16" ht="27" thickBot="1" x14ac:dyDescent="0.3">
      <c r="A18" s="148"/>
      <c r="B18" s="151"/>
      <c r="C18" s="154"/>
      <c r="D18" s="127"/>
      <c r="E18" s="130"/>
      <c r="F18" s="58" t="s">
        <v>52</v>
      </c>
      <c r="G18" s="58" t="s">
        <v>52</v>
      </c>
      <c r="H18" s="18"/>
      <c r="I18" s="18"/>
      <c r="J18" s="14" t="s">
        <v>15</v>
      </c>
      <c r="K18" s="15"/>
      <c r="L18" s="16">
        <f>SUM(L14:L17)</f>
        <v>6</v>
      </c>
      <c r="M18" s="133"/>
    </row>
    <row r="19" spans="1:16" ht="29.25" customHeight="1" thickBot="1" x14ac:dyDescent="0.3">
      <c r="A19" s="22" t="s">
        <v>28</v>
      </c>
      <c r="B19" s="21" t="s">
        <v>29</v>
      </c>
      <c r="C19" s="23" t="s">
        <v>30</v>
      </c>
      <c r="D19" s="114" t="s">
        <v>87</v>
      </c>
      <c r="E19" s="115"/>
      <c r="F19" s="115"/>
      <c r="G19" s="115"/>
      <c r="H19" s="115"/>
      <c r="I19" s="115"/>
      <c r="J19" s="50"/>
      <c r="K19" s="50"/>
      <c r="L19" s="50"/>
      <c r="M19" s="51"/>
    </row>
    <row r="20" spans="1:16" ht="64.5" thickBot="1" x14ac:dyDescent="0.3">
      <c r="A20" s="155" t="s">
        <v>25</v>
      </c>
      <c r="B20" s="157" t="s">
        <v>51</v>
      </c>
      <c r="C20" s="100" t="s">
        <v>26</v>
      </c>
      <c r="D20" s="99" t="s">
        <v>22</v>
      </c>
      <c r="E20" s="102">
        <v>3</v>
      </c>
      <c r="F20" s="58" t="s">
        <v>85</v>
      </c>
      <c r="G20" s="58" t="s">
        <v>80</v>
      </c>
      <c r="H20" s="11"/>
      <c r="I20" s="11"/>
      <c r="J20" s="6" t="s">
        <v>10</v>
      </c>
      <c r="K20" s="7">
        <v>2</v>
      </c>
      <c r="L20" s="5">
        <v>6</v>
      </c>
      <c r="M20" s="122" t="s">
        <v>17</v>
      </c>
    </row>
    <row r="21" spans="1:16" ht="39" thickBot="1" x14ac:dyDescent="0.3">
      <c r="A21" s="156"/>
      <c r="B21" s="157"/>
      <c r="C21" s="100"/>
      <c r="D21" s="100"/>
      <c r="E21" s="103"/>
      <c r="F21" s="47" t="s">
        <v>66</v>
      </c>
      <c r="G21" s="59" t="s">
        <v>80</v>
      </c>
      <c r="H21" s="11"/>
      <c r="I21" s="11"/>
      <c r="J21" s="6" t="s">
        <v>12</v>
      </c>
      <c r="K21" s="7">
        <v>2</v>
      </c>
      <c r="L21" s="5">
        <v>6</v>
      </c>
      <c r="M21" s="123"/>
    </row>
    <row r="22" spans="1:16" ht="39" thickBot="1" x14ac:dyDescent="0.3">
      <c r="A22" s="156"/>
      <c r="B22" s="157"/>
      <c r="C22" s="100"/>
      <c r="D22" s="100"/>
      <c r="E22" s="103"/>
      <c r="F22" s="47" t="s">
        <v>67</v>
      </c>
      <c r="G22" s="59" t="s">
        <v>80</v>
      </c>
      <c r="H22" s="11"/>
      <c r="I22" s="11"/>
      <c r="J22" s="6" t="s">
        <v>13</v>
      </c>
      <c r="K22" s="7">
        <v>2</v>
      </c>
      <c r="L22" s="5">
        <v>6</v>
      </c>
      <c r="M22" s="123"/>
    </row>
    <row r="23" spans="1:16" ht="90.75" thickBot="1" x14ac:dyDescent="0.3">
      <c r="A23" s="156"/>
      <c r="B23" s="157"/>
      <c r="C23" s="100"/>
      <c r="D23" s="100"/>
      <c r="E23" s="103"/>
      <c r="F23" s="48" t="s">
        <v>52</v>
      </c>
      <c r="G23" s="60" t="s">
        <v>79</v>
      </c>
      <c r="H23" s="70"/>
      <c r="I23" s="70" t="s">
        <v>89</v>
      </c>
      <c r="J23" s="6" t="s">
        <v>14</v>
      </c>
      <c r="K23" s="7">
        <v>2</v>
      </c>
      <c r="L23" s="5">
        <v>6</v>
      </c>
      <c r="M23" s="123"/>
    </row>
    <row r="24" spans="1:16" ht="30.75" thickBot="1" x14ac:dyDescent="0.3">
      <c r="A24" s="156"/>
      <c r="B24" s="157"/>
      <c r="C24" s="100"/>
      <c r="D24" s="101"/>
      <c r="E24" s="104"/>
      <c r="F24" s="58" t="s">
        <v>52</v>
      </c>
      <c r="G24" s="58" t="s">
        <v>79</v>
      </c>
      <c r="H24" s="70"/>
      <c r="I24" s="70" t="s">
        <v>72</v>
      </c>
      <c r="J24" s="3" t="s">
        <v>15</v>
      </c>
      <c r="K24" s="4"/>
      <c r="L24" s="5">
        <v>24</v>
      </c>
      <c r="M24" s="124"/>
    </row>
    <row r="25" spans="1:16" ht="27" customHeight="1" thickBot="1" x14ac:dyDescent="0.3">
      <c r="A25" s="22" t="s">
        <v>28</v>
      </c>
      <c r="B25" s="21" t="s">
        <v>31</v>
      </c>
      <c r="C25" s="23" t="s">
        <v>30</v>
      </c>
      <c r="D25" s="134" t="s">
        <v>32</v>
      </c>
      <c r="E25" s="135"/>
      <c r="F25" s="135"/>
      <c r="G25" s="135"/>
      <c r="H25" s="135"/>
      <c r="I25" s="135"/>
      <c r="J25" s="135"/>
      <c r="K25" s="135"/>
      <c r="L25" s="135"/>
      <c r="M25" s="136"/>
      <c r="N25" s="25"/>
      <c r="O25" s="25"/>
      <c r="P25" s="25"/>
    </row>
    <row r="26" spans="1:16" ht="77.25" thickBot="1" x14ac:dyDescent="0.3">
      <c r="A26" s="137" t="s">
        <v>27</v>
      </c>
      <c r="B26" s="140" t="s">
        <v>33</v>
      </c>
      <c r="C26" s="143" t="s">
        <v>91</v>
      </c>
      <c r="D26" s="116" t="s">
        <v>22</v>
      </c>
      <c r="E26" s="119">
        <v>3</v>
      </c>
      <c r="F26" s="58" t="s">
        <v>68</v>
      </c>
      <c r="G26" s="58" t="s">
        <v>80</v>
      </c>
      <c r="H26" s="43"/>
      <c r="I26" s="43"/>
      <c r="J26" s="26" t="s">
        <v>10</v>
      </c>
      <c r="K26" s="27">
        <v>3</v>
      </c>
      <c r="L26" s="28">
        <f>E26*K26</f>
        <v>9</v>
      </c>
      <c r="M26" s="105" t="s">
        <v>17</v>
      </c>
      <c r="N26" s="25"/>
      <c r="O26" s="25"/>
      <c r="P26" s="25"/>
    </row>
    <row r="27" spans="1:16" ht="64.5" thickBot="1" x14ac:dyDescent="0.3">
      <c r="A27" s="138"/>
      <c r="B27" s="141"/>
      <c r="C27" s="144"/>
      <c r="D27" s="117"/>
      <c r="E27" s="120"/>
      <c r="F27" s="47" t="s">
        <v>69</v>
      </c>
      <c r="G27" s="59" t="s">
        <v>80</v>
      </c>
      <c r="H27" s="44"/>
      <c r="I27" s="44"/>
      <c r="J27" s="29" t="s">
        <v>12</v>
      </c>
      <c r="K27" s="30">
        <v>2</v>
      </c>
      <c r="L27" s="31">
        <f>E26*K27</f>
        <v>6</v>
      </c>
      <c r="M27" s="106"/>
    </row>
    <row r="28" spans="1:16" ht="26.25" thickBot="1" x14ac:dyDescent="0.3">
      <c r="A28" s="138"/>
      <c r="B28" s="141"/>
      <c r="C28" s="144"/>
      <c r="D28" s="117"/>
      <c r="E28" s="120"/>
      <c r="F28" s="47" t="s">
        <v>52</v>
      </c>
      <c r="G28" s="59" t="s">
        <v>79</v>
      </c>
      <c r="H28" s="44"/>
      <c r="I28" s="71" t="s">
        <v>71</v>
      </c>
      <c r="J28" s="32" t="s">
        <v>13</v>
      </c>
      <c r="K28" s="33">
        <v>3</v>
      </c>
      <c r="L28" s="34">
        <f>E26*K28</f>
        <v>9</v>
      </c>
      <c r="M28" s="106"/>
    </row>
    <row r="29" spans="1:16" ht="26.25" thickBot="1" x14ac:dyDescent="0.3">
      <c r="A29" s="138"/>
      <c r="B29" s="141"/>
      <c r="C29" s="144"/>
      <c r="D29" s="117"/>
      <c r="E29" s="120"/>
      <c r="F29" s="48" t="s">
        <v>52</v>
      </c>
      <c r="G29" s="60" t="s">
        <v>79</v>
      </c>
      <c r="H29" s="44"/>
      <c r="I29" s="71" t="s">
        <v>70</v>
      </c>
      <c r="J29" s="29" t="s">
        <v>14</v>
      </c>
      <c r="K29" s="35">
        <v>3</v>
      </c>
      <c r="L29" s="31">
        <f>E26*K29</f>
        <v>9</v>
      </c>
      <c r="M29" s="106"/>
    </row>
    <row r="30" spans="1:16" ht="27" thickBot="1" x14ac:dyDescent="0.3">
      <c r="A30" s="139"/>
      <c r="B30" s="142"/>
      <c r="C30" s="145"/>
      <c r="D30" s="118"/>
      <c r="E30" s="121"/>
      <c r="F30" s="58" t="s">
        <v>52</v>
      </c>
      <c r="G30" s="58" t="s">
        <v>52</v>
      </c>
      <c r="H30" s="45"/>
      <c r="I30" s="45"/>
      <c r="J30" s="36" t="s">
        <v>15</v>
      </c>
      <c r="K30" s="37"/>
      <c r="L30" s="38">
        <f>SUM(L26:L29)</f>
        <v>33</v>
      </c>
      <c r="M30" s="107"/>
    </row>
    <row r="31" spans="1:16" ht="59.25" customHeight="1" thickBot="1" x14ac:dyDescent="0.3">
      <c r="A31" s="22" t="s">
        <v>28</v>
      </c>
      <c r="B31" s="21" t="s">
        <v>86</v>
      </c>
      <c r="C31" s="23" t="s">
        <v>30</v>
      </c>
      <c r="D31" s="108" t="s">
        <v>90</v>
      </c>
      <c r="E31" s="109"/>
      <c r="F31" s="109"/>
      <c r="G31" s="109"/>
      <c r="H31" s="109"/>
      <c r="I31" s="109"/>
      <c r="J31" s="109"/>
      <c r="K31" s="109"/>
      <c r="L31" s="109"/>
      <c r="M31" s="110"/>
    </row>
  </sheetData>
  <mergeCells count="35">
    <mergeCell ref="M2:M6"/>
    <mergeCell ref="D7:I7"/>
    <mergeCell ref="A2:A6"/>
    <mergeCell ref="B2:B6"/>
    <mergeCell ref="C2:C6"/>
    <mergeCell ref="D2:D6"/>
    <mergeCell ref="E2:E6"/>
    <mergeCell ref="A8:A12"/>
    <mergeCell ref="B8:B12"/>
    <mergeCell ref="C8:C12"/>
    <mergeCell ref="D8:D12"/>
    <mergeCell ref="E8:E12"/>
    <mergeCell ref="A26:A30"/>
    <mergeCell ref="B26:B30"/>
    <mergeCell ref="C26:C30"/>
    <mergeCell ref="A14:A18"/>
    <mergeCell ref="B14:B18"/>
    <mergeCell ref="C14:C18"/>
    <mergeCell ref="A20:A24"/>
    <mergeCell ref="B20:B24"/>
    <mergeCell ref="C20:C24"/>
    <mergeCell ref="D20:D24"/>
    <mergeCell ref="E20:E24"/>
    <mergeCell ref="M26:M30"/>
    <mergeCell ref="D31:M31"/>
    <mergeCell ref="M8:M12"/>
    <mergeCell ref="D13:I13"/>
    <mergeCell ref="D26:D30"/>
    <mergeCell ref="E26:E30"/>
    <mergeCell ref="M20:M24"/>
    <mergeCell ref="D19:I19"/>
    <mergeCell ref="D14:D18"/>
    <mergeCell ref="E14:E18"/>
    <mergeCell ref="M14:M18"/>
    <mergeCell ref="D25:M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Riesgos</vt:lpstr>
      <vt:lpstr>Detalles plan de riesgo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Eduardo Abril Molina</dc:creator>
  <cp:lastModifiedBy>Gabriel Martinez</cp:lastModifiedBy>
  <dcterms:created xsi:type="dcterms:W3CDTF">2014-07-23T18:08:16Z</dcterms:created>
  <dcterms:modified xsi:type="dcterms:W3CDTF">2014-10-04T14:17:53Z</dcterms:modified>
</cp:coreProperties>
</file>