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810" windowWidth="19695" windowHeight="3690" activeTab="5"/>
  </bookViews>
  <sheets>
    <sheet name="R3" sheetId="7" r:id="rId1"/>
    <sheet name="R7" sheetId="8" r:id="rId2"/>
    <sheet name="R8" sheetId="9" r:id="rId3"/>
    <sheet name="R22" sheetId="10" r:id="rId4"/>
    <sheet name="R23" sheetId="11" r:id="rId5"/>
    <sheet name="R30" sheetId="14" r:id="rId6"/>
    <sheet name="Detalles plan de riesgo" sheetId="5" r:id="rId7"/>
    <sheet name="Consolidado" sheetId="13" r:id="rId8"/>
    <sheet name="leyenda" sheetId="12" r:id="rId9"/>
  </sheets>
  <calcPr calcId="145621"/>
</workbook>
</file>

<file path=xl/calcChain.xml><?xml version="1.0" encoding="utf-8"?>
<calcChain xmlns="http://schemas.openxmlformats.org/spreadsheetml/2006/main">
  <c r="C5" i="14" l="1"/>
  <c r="B2" i="7"/>
  <c r="A2" i="7" l="1"/>
  <c r="C2" i="7" l="1"/>
  <c r="C7" i="8" l="1"/>
  <c r="C5" i="11" l="1"/>
  <c r="C4" i="9"/>
  <c r="C6" i="8"/>
  <c r="C5" i="7"/>
  <c r="C4" i="7"/>
  <c r="O31" i="5" l="1"/>
  <c r="O30" i="5"/>
  <c r="O29" i="5"/>
  <c r="O28" i="5"/>
  <c r="O32" i="5" l="1"/>
  <c r="O19" i="5"/>
  <c r="O18" i="5"/>
  <c r="O17" i="5"/>
  <c r="O16" i="5"/>
  <c r="O20" i="5" l="1"/>
</calcChain>
</file>

<file path=xl/comments1.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 Semana de trabajo individual</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E4" authorId="0">
      <text>
        <r>
          <rPr>
            <b/>
            <sz val="9"/>
            <color indexed="81"/>
            <rFont val="Tahoma"/>
            <family val="2"/>
          </rPr>
          <t>Gabriel Martinez:</t>
        </r>
        <r>
          <rPr>
            <sz val="9"/>
            <color indexed="81"/>
            <rFont val="Tahoma"/>
            <family val="2"/>
          </rPr>
          <t xml:space="preserve">
Se verifica por las actualizaciones realizadas en github.</t>
        </r>
      </text>
    </comment>
    <comment ref="H9" authorId="0">
      <text>
        <r>
          <rPr>
            <b/>
            <sz val="9"/>
            <color indexed="81"/>
            <rFont val="Tahoma"/>
            <family val="2"/>
          </rPr>
          <t>Gabriel Martinez:</t>
        </r>
        <r>
          <rPr>
            <sz val="9"/>
            <color indexed="81"/>
            <rFont val="Tahoma"/>
            <family val="2"/>
          </rPr>
          <t xml:space="preserve">
La diferencia fue de una hora. Y fue solo para esa semana y no el acumulado</t>
        </r>
      </text>
    </comment>
    <comment ref="I9" authorId="0">
      <text>
        <r>
          <rPr>
            <b/>
            <sz val="9"/>
            <color indexed="81"/>
            <rFont val="Tahoma"/>
            <family val="2"/>
          </rPr>
          <t>Gabriel Martinez:</t>
        </r>
        <r>
          <rPr>
            <sz val="9"/>
            <color indexed="81"/>
            <rFont val="Tahoma"/>
            <family val="2"/>
          </rPr>
          <t xml:space="preserve">
En esta semana el tiempo real fue mayor al planeado para la semana.</t>
        </r>
      </text>
    </comment>
    <comment ref="J9" authorId="0">
      <text>
        <r>
          <rPr>
            <b/>
            <sz val="9"/>
            <color indexed="81"/>
            <rFont val="Tahoma"/>
            <family val="2"/>
          </rPr>
          <t>Gabriel Martinez:</t>
        </r>
        <r>
          <rPr>
            <sz val="9"/>
            <color indexed="81"/>
            <rFont val="Tahoma"/>
            <family val="2"/>
          </rPr>
          <t xml:space="preserve">
En esta semana el tiempo real fue mayor al planeado para la semana.</t>
        </r>
      </text>
    </comment>
    <comment ref="K9" authorId="0">
      <text>
        <r>
          <rPr>
            <b/>
            <sz val="9"/>
            <color indexed="81"/>
            <rFont val="Tahoma"/>
            <family val="2"/>
          </rPr>
          <t>Gabriel Martinez:</t>
        </r>
        <r>
          <rPr>
            <sz val="9"/>
            <color indexed="81"/>
            <rFont val="Tahoma"/>
            <family val="2"/>
          </rPr>
          <t xml:space="preserve">
En esta semana el tiempo real fue mayor al planeado para la semana.</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S1" authorId="0">
      <text>
        <r>
          <rPr>
            <b/>
            <sz val="9"/>
            <color indexed="81"/>
            <rFont val="Tahoma"/>
            <family val="2"/>
          </rPr>
          <t>Gabriel Martinez:</t>
        </r>
        <r>
          <rPr>
            <sz val="9"/>
            <color indexed="81"/>
            <rFont val="Tahoma"/>
            <family val="2"/>
          </rPr>
          <t xml:space="preserve">
oct 6- oct 13
</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S1" authorId="0">
      <text>
        <r>
          <rPr>
            <b/>
            <sz val="9"/>
            <color indexed="81"/>
            <rFont val="Tahoma"/>
            <family val="2"/>
          </rPr>
          <t>Gabriel Martinez:</t>
        </r>
        <r>
          <rPr>
            <sz val="9"/>
            <color indexed="81"/>
            <rFont val="Tahoma"/>
            <family val="2"/>
          </rPr>
          <t xml:space="preserve">
oct 6- oct 13
</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S1" authorId="0">
      <text>
        <r>
          <rPr>
            <b/>
            <sz val="9"/>
            <color indexed="81"/>
            <rFont val="Tahoma"/>
            <family val="2"/>
          </rPr>
          <t>Gabriel Martinez:</t>
        </r>
        <r>
          <rPr>
            <sz val="9"/>
            <color indexed="81"/>
            <rFont val="Tahoma"/>
            <family val="2"/>
          </rPr>
          <t xml:space="preserve">
oct 6- oct 13
</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S1" authorId="0">
      <text>
        <r>
          <rPr>
            <b/>
            <sz val="9"/>
            <color indexed="81"/>
            <rFont val="Tahoma"/>
            <family val="2"/>
          </rPr>
          <t>Gabriel Martinez:</t>
        </r>
        <r>
          <rPr>
            <sz val="9"/>
            <color indexed="81"/>
            <rFont val="Tahoma"/>
            <family val="2"/>
          </rPr>
          <t xml:space="preserve">
oct 6- oct 13
</t>
        </r>
      </text>
    </comment>
  </commentList>
</comments>
</file>

<file path=xl/comments6.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 ref="S1" authorId="0">
      <text>
        <r>
          <rPr>
            <b/>
            <sz val="9"/>
            <color indexed="81"/>
            <rFont val="Tahoma"/>
            <family val="2"/>
          </rPr>
          <t>Gabriel Martinez:</t>
        </r>
        <r>
          <rPr>
            <sz val="9"/>
            <color indexed="81"/>
            <rFont val="Tahoma"/>
            <family val="2"/>
          </rPr>
          <t xml:space="preserve">
oct 6- oct 13
</t>
        </r>
      </text>
    </comment>
  </commentList>
</comments>
</file>

<file path=xl/sharedStrings.xml><?xml version="1.0" encoding="utf-8"?>
<sst xmlns="http://schemas.openxmlformats.org/spreadsheetml/2006/main" count="792" uniqueCount="180">
  <si>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</si>
  <si>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</si>
  <si>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</si>
  <si>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</si>
  <si>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</si>
  <si>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</si>
  <si>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</si>
  <si>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</si>
  <si>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</si>
  <si>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</si>
  <si>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</si>
  <si>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</si>
  <si>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</si>
  <si>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</si>
  <si>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</si>
  <si>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</si>
  <si>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</si>
  <si>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</si>
  <si>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</si>
  <si>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</si>
  <si>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</si>
  <si>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</si>
  <si>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</si>
  <si>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</si>
  <si>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</si>
  <si>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</si>
  <si>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</si>
  <si>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</si>
  <si>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</si>
  <si>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</si>
  <si>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</si>
  <si>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</si>
  <si>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</si>
  <si>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</si>
  <si>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</si>
  <si>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</si>
  <si>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</si>
  <si>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</si>
  <si>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</si>
  <si>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</si>
  <si>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</si>
  <si>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</si>
  <si>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</si>
  <si>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</si>
  <si>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</si>
  <si>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</si>
  <si>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</si>
  <si>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</si>
  <si>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</si>
  <si>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</si>
  <si>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</si>
  <si>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</si>
  <si>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</si>
  <si>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</si>
  <si>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</si>
  <si>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</si>
  <si>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</si>
  <si>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</si>
  <si>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</si>
  <si>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</si>
  <si>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</si>
  <si>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pruebas iniciales con datos de ejemplo para identificar alcance</t>
  </si>
  <si>
    <t xml:space="preserve"> 2 personas deben conocer de un componente tecnologico </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</si>
  <si>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</si>
  <si>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</si>
  <si>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</si>
  <si>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</si>
  <si>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</si>
  <si>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</si>
  <si>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</si>
  <si>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</si>
  <si>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</si>
  <si>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</si>
  <si>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</si>
  <si>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</si>
  <si>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</si>
  <si>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</si>
  <si>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</si>
  <si>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</si>
  <si>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</si>
  <si>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</si>
  <si>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</si>
  <si>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</si>
  <si>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</si>
  <si>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</si>
  <si>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</si>
  <si>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</si>
  <si>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</si>
  <si>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tiempos de cada integrante en el Dashboard</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</si>
  <si>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</si>
  <si>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</si>
  <si>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</si>
  <si>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</si>
  <si>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</si>
  <si>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</si>
  <si>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</si>
  <si>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</si>
  <si>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</si>
  <si>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</si>
  <si>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</si>
  <si>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</si>
  <si>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</si>
  <si>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</si>
  <si>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</si>
  <si>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</si>
  <si>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</si>
  <si>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</si>
  <si>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El documento de integración siempre que se necesito,estuvo creado. Los de rol se crearon y se publicaron a tiempo</t>
  </si>
  <si>
    <t>Se pidio soporte para reiniciar las máquinas</t>
  </si>
  <si>
    <t xml:space="preserve">Corregir los fallos presentados </t>
  </si>
  <si>
    <t>Establecer una charla entre los directamente implicados</t>
  </si>
  <si>
    <t>-Reporte de valor ganado sobre planeado</t>
  </si>
  <si>
    <t>- Reporte de horas ejecutadas sobre planeadas</t>
  </si>
  <si>
    <t xml:space="preserve">Se pidio soporte a Lina solicitando infromación sobre el proceso de facturacion </t>
  </si>
  <si>
    <t>Se pidio soporte a Lina en dos ocasiones para pedir el reinicio de las máquinas</t>
  </si>
  <si>
    <t>Notificar al integrante que ingrese tiempo</t>
  </si>
  <si>
    <t>Retornar a una versión anterior del archivo o documento</t>
  </si>
  <si>
    <t>Hacer copias de seguridad de archivos criticos: SVN y Gdrive</t>
  </si>
  <si>
    <t xml:space="preserve">Realizar la planeacion de tareas teniendo en cuenta horarios de no disponibilidad previamente notificados por los integrantes </t>
  </si>
  <si>
    <t>incidentes</t>
  </si>
  <si>
    <t>respuestas</t>
  </si>
  <si>
    <t>Ocurrio el riesgo</t>
  </si>
  <si>
    <t>Riesgo</t>
  </si>
  <si>
    <t>Cierre Ciclo</t>
  </si>
  <si>
    <t>No se hizo y era necesario</t>
  </si>
  <si>
    <t>Hubo c omo mínimo un reporte de tiempos del 66,66% de los  integrantes en el 83,33% del perido del ciclo 2. En semana de receso no hubo registro de tiempos.</t>
  </si>
  <si>
    <t>No se ejecuto el seguimiento</t>
  </si>
  <si>
    <t xml:space="preserve">Se utilizo para recuperar datos originales de un elemento del bus back. </t>
  </si>
  <si>
    <t>Cada integrante conocia que el valor de horas planeadas por semana era de 6. El lider del proyecto conocia el estado global del proyecto y podia monitorearlo a travez del Dashboard.</t>
  </si>
  <si>
    <t>No se hizo seguimiento continuo del valor ganado por parte del líder de riesgos.  El lider del proyecto conocia el estado del valor ganado del proyecto y podia monitorearlo a travez del Dashboard..</t>
  </si>
  <si>
    <t>% de tiempo trabajado con respecto al planeado = 118. No horas extras trabajadas = 42. Desde la Semana 3 el tiempo gastado para la semana fue mayor al planeado. En la semana 3 la diferencia fue pequeña, de hay en adelante fue mucho mayor. Solo en la semana final el tiempo acumulado fue mayor al tiempo planeado acumulado del grupo.</t>
  </si>
  <si>
    <t>No hubo documento de disponibilidad, pero se informo oportunamente las ausencias.</t>
  </si>
  <si>
    <t xml:space="preserve">
-Documento de integración</t>
  </si>
  <si>
    <t>-Evidencia de seguimiento semanal de rol.</t>
  </si>
  <si>
    <t>Reuniones de seguimiento los domingos</t>
  </si>
  <si>
    <t>No toda la documentación de cada rol se efectuo semananalmente. Pero cada integrante conocia su rol y genero la respectiva documentación.</t>
  </si>
  <si>
    <t>No fue necesario</t>
  </si>
  <si>
    <t>Se ha mantenido una comunicación continúa.</t>
  </si>
  <si>
    <t>Hubo una reunión grupal para limar asperesas y aclarar la situación del grupo con respecto a GM.</t>
  </si>
  <si>
    <t>Al inicio del ciclo se hizo un back de todo lo importante. Durante el transcurso se manejo svn principlamente para sugarcallout.</t>
  </si>
  <si>
    <t xml:space="preserve">Se realizo para poder trabajar en sugarcallout en una máquina distinta a los servidores del MP. </t>
  </si>
  <si>
    <t>Hubo una mejora considerable en la integración con respecto al ciclo 1.</t>
  </si>
  <si>
    <t>Si se realizo. Los resultados de las pruebas se verbalizaron pero no quedaron consignados en un documento.</t>
  </si>
  <si>
    <t>REGISTRO DE RIESGOS</t>
  </si>
  <si>
    <t>ACCIÓN DE TRATAMIENTO</t>
  </si>
  <si>
    <t>ESTADO-ACCIÓN DE TRATAMIENTO</t>
  </si>
  <si>
    <t>H</t>
  </si>
  <si>
    <t>M</t>
  </si>
  <si>
    <t>N</t>
  </si>
  <si>
    <t>Transferir</t>
  </si>
  <si>
    <t>Mitigar / Reducir</t>
  </si>
  <si>
    <t>Aceptar / Asumir</t>
  </si>
  <si>
    <t>Eliminar / Evitar</t>
  </si>
  <si>
    <t>Total</t>
  </si>
  <si>
    <t>En Retraso / Vencida</t>
  </si>
  <si>
    <t>Cerrada / sin Ejecución</t>
  </si>
  <si>
    <t>Abierta</t>
  </si>
  <si>
    <t>En ejecución</t>
  </si>
  <si>
    <t>ESTADO DEL RIESGO</t>
  </si>
  <si>
    <t>Cant.</t>
  </si>
  <si>
    <t>Materializado</t>
  </si>
  <si>
    <t>Cerrado sin mitigación</t>
  </si>
  <si>
    <t>Aceptado</t>
  </si>
  <si>
    <t>Mitigado</t>
  </si>
  <si>
    <t>Mejorado</t>
  </si>
  <si>
    <t>Latente</t>
  </si>
  <si>
    <t>Cerrada</t>
  </si>
  <si>
    <t>B</t>
  </si>
  <si>
    <t>Cierre ciclo 2</t>
  </si>
  <si>
    <t>Cierre ciclo 3</t>
  </si>
  <si>
    <t>Cierre Ciclo 2</t>
  </si>
  <si>
    <t>Cierre Ciclo 3</t>
  </si>
  <si>
    <t>Demoras en la etapa de integración</t>
  </si>
  <si>
    <t xml:space="preserve"> No aplicar y mantener una correcta gestión documental del proyecto.Falta de definición de estandarización de la documentación y desarrollo.</t>
  </si>
  <si>
    <t>Perdida de información del proyecto</t>
  </si>
  <si>
    <t>R8. Perdida de información durante la ejecución proyecto.</t>
  </si>
  <si>
    <t>Demoras en la etapa de Integración de tecnologías</t>
  </si>
  <si>
    <t>R30</t>
  </si>
  <si>
    <t>No aplicar una correcta gestión del cambio.</t>
  </si>
  <si>
    <t xml:space="preserve">Realizar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</si>
</sst>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b/>
      <sz val="11"/>
      <color theme="1"/>
      <name val="Calibri"/>
      <family val="2"/>
      <scheme val="minor"/>
    </font>
  </fonts>
  <fills count="12">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7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41">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0" fillId="9" borderId="55" xfId="0" applyFill="1" applyBorder="1"/>
    <xf numFmtId="0" fontId="0" fillId="10" borderId="0" xfId="0" applyFill="1" applyAlignment="1">
      <alignment wrapText="1"/>
    </xf>
    <xf numFmtId="0" fontId="0" fillId="8" borderId="0" xfId="0" applyFill="1" applyAlignment="1">
      <alignment wrapText="1"/>
    </xf>
    <xf numFmtId="0" fontId="0" fillId="9" borderId="0" xfId="0" applyFill="1" applyAlignment="1">
      <alignment wrapText="1"/>
    </xf>
    <xf numFmtId="0" fontId="1" fillId="2" borderId="70" xfId="0" applyFont="1" applyFill="1" applyBorder="1" applyAlignment="1">
      <alignment horizontal="center" wrapText="1" readingOrder="1"/>
    </xf>
    <xf numFmtId="0" fontId="0" fillId="9" borderId="52" xfId="0" applyFill="1" applyBorder="1"/>
    <xf numFmtId="0" fontId="0" fillId="0" borderId="8" xfId="0" applyBorder="1" applyAlignment="1">
      <alignment horizontal="center" wrapText="1"/>
    </xf>
    <xf numFmtId="0" fontId="0" fillId="0" borderId="0" xfId="0" applyAlignment="1">
      <alignment horizontal="center" wrapText="1"/>
    </xf>
    <xf numFmtId="0" fontId="0" fillId="0" borderId="50" xfId="0"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0" fillId="0" borderId="0" xfId="0" applyFill="1" applyBorder="1" applyAlignment="1">
      <alignment wrapText="1"/>
    </xf>
    <xf numFmtId="0" fontId="0" fillId="0" borderId="56" xfId="0" applyBorder="1" applyAlignment="1">
      <alignment wrapText="1"/>
    </xf>
    <xf numFmtId="0" fontId="0" fillId="0" borderId="73" xfId="0" applyBorder="1"/>
    <xf numFmtId="0" fontId="10" fillId="0" borderId="75" xfId="0" applyFont="1" applyBorder="1"/>
    <xf numFmtId="0" fontId="10" fillId="0" borderId="76" xfId="0" applyFont="1" applyBorder="1"/>
    <xf numFmtId="0" fontId="0" fillId="0" borderId="0" xfId="0" applyFont="1" applyBorder="1"/>
    <xf numFmtId="0" fontId="1" fillId="2" borderId="69" xfId="0" applyFont="1" applyFill="1" applyBorder="1" applyAlignment="1">
      <alignment horizontal="center" vertical="center" wrapText="1" readingOrder="1"/>
    </xf>
    <xf numFmtId="49" fontId="2" fillId="0" borderId="2" xfId="0" applyNumberFormat="1" applyFont="1" applyBorder="1" applyAlignment="1">
      <alignment horizontal="center" vertical="center" wrapText="1" readingOrder="1"/>
    </xf>
    <xf numFmtId="0" fontId="5" fillId="7" borderId="3" xfId="0" applyFont="1" applyFill="1" applyBorder="1" applyAlignment="1">
      <alignment horizontal="center" vertical="center" wrapText="1" readingOrder="1"/>
    </xf>
    <xf numFmtId="0" fontId="10" fillId="0" borderId="0" xfId="0" applyFont="1" applyBorder="1" applyAlignment="1">
      <alignment horizontal="center"/>
    </xf>
    <xf numFmtId="0" fontId="0" fillId="10" borderId="73" xfId="0" applyFill="1" applyBorder="1"/>
    <xf numFmtId="0" fontId="0" fillId="9" borderId="73" xfId="0" applyFill="1" applyBorder="1"/>
    <xf numFmtId="0" fontId="0" fillId="11" borderId="73" xfId="0" applyFill="1" applyBorder="1"/>
    <xf numFmtId="0" fontId="0" fillId="8" borderId="73" xfId="0" applyFill="1" applyBorder="1"/>
    <xf numFmtId="0" fontId="0" fillId="8" borderId="75" xfId="0" applyFill="1" applyBorder="1"/>
    <xf numFmtId="0" fontId="10" fillId="9" borderId="73" xfId="0" applyFont="1" applyFill="1" applyBorder="1" applyAlignment="1">
      <alignment horizontal="center"/>
    </xf>
    <xf numFmtId="0" fontId="10" fillId="11" borderId="73" xfId="0" applyFont="1" applyFill="1" applyBorder="1" applyAlignment="1">
      <alignment horizontal="center"/>
    </xf>
    <xf numFmtId="0" fontId="10" fillId="10" borderId="73" xfId="0" applyFont="1" applyFill="1" applyBorder="1" applyAlignment="1">
      <alignment horizontal="center"/>
    </xf>
    <xf numFmtId="0" fontId="10" fillId="8" borderId="73" xfId="0" applyFont="1" applyFill="1" applyBorder="1" applyAlignment="1">
      <alignment horizontal="center"/>
    </xf>
    <xf numFmtId="0" fontId="10" fillId="0" borderId="75" xfId="0" applyFont="1" applyBorder="1" applyAlignment="1">
      <alignment horizontal="center"/>
    </xf>
    <xf numFmtId="0" fontId="0" fillId="0" borderId="74" xfId="0" applyBorder="1" applyAlignment="1">
      <alignment horizontal="center"/>
    </xf>
    <xf numFmtId="0" fontId="10" fillId="0" borderId="76" xfId="0" applyFont="1" applyBorder="1" applyAlignment="1">
      <alignment horizontal="center"/>
    </xf>
    <xf numFmtId="0" fontId="0" fillId="0" borderId="76" xfId="0" applyBorder="1" applyAlignment="1">
      <alignment horizontal="center"/>
    </xf>
    <xf numFmtId="0" fontId="10" fillId="0" borderId="74" xfId="0" applyFont="1" applyBorder="1" applyAlignment="1">
      <alignment horizontal="center"/>
    </xf>
    <xf numFmtId="49" fontId="5" fillId="0" borderId="0" xfId="0" applyNumberFormat="1" applyFont="1" applyBorder="1" applyAlignment="1">
      <alignment horizontal="center" vertical="center" wrapText="1" readingOrder="1"/>
    </xf>
    <xf numFmtId="0" fontId="2" fillId="0" borderId="3" xfId="0" applyFont="1" applyBorder="1" applyAlignment="1">
      <alignment horizontal="center" vertical="center" wrapText="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49" fontId="5" fillId="0" borderId="8" xfId="0" applyNumberFormat="1"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10" fillId="0" borderId="71" xfId="0" applyFont="1" applyBorder="1" applyAlignment="1">
      <alignment horizontal="center"/>
    </xf>
    <xf numFmtId="0" fontId="10" fillId="0" borderId="72" xfId="0" applyFont="1" applyBorder="1" applyAlignment="1">
      <alignment horizontal="center"/>
    </xf>
  </cellXfs>
  <cellStyles count="1">
    <cellStyle name="Normal" xfId="0" builtinId="0"/>
  </cellStyles>
  <dxfs count="27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
  <sheetViews>
    <sheetView workbookViewId="0">
      <selection activeCell="B9" sqref="B9:E9"/>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hidden="1" customWidth="1"/>
    <col min="7" max="7" width="14.5703125" hidden="1" customWidth="1"/>
    <col min="8" max="8" width="15" hidden="1" customWidth="1"/>
    <col min="9" max="9" width="13.85546875" hidden="1" customWidth="1"/>
    <col min="10" max="10" width="16" hidden="1" customWidth="1"/>
    <col min="11" max="11" width="25.85546875" hidden="1" customWidth="1"/>
    <col min="12" max="12" width="11.42578125" style="89" customWidth="1"/>
    <col min="13" max="17" width="11.42578125" customWidth="1"/>
    <col min="18" max="18" width="10.140625" bestFit="1" customWidth="1"/>
    <col min="19" max="19" width="11.42578125" style="89"/>
    <col min="20" max="20" width="59.140625" style="89" bestFit="1" customWidth="1"/>
    <col min="21" max="23" width="22.28515625" style="89" hidden="1" customWidth="1"/>
  </cols>
  <sheetData>
    <row r="1" spans="1:23" ht="27" thickBot="1" x14ac:dyDescent="0.3">
      <c r="A1" s="62" t="s">
        <v>0</v>
      </c>
      <c r="B1" s="63" t="s">
        <v>1</v>
      </c>
      <c r="C1" s="52" t="s">
        <v>40</v>
      </c>
      <c r="D1" s="68" t="s">
        <v>43</v>
      </c>
      <c r="E1" s="68" t="s">
        <v>87</v>
      </c>
      <c r="F1" s="90" t="s">
        <v>100</v>
      </c>
      <c r="G1" s="91" t="s">
        <v>32</v>
      </c>
      <c r="H1" s="91" t="s">
        <v>33</v>
      </c>
      <c r="I1" s="91" t="s">
        <v>34</v>
      </c>
      <c r="J1" s="91" t="s">
        <v>98</v>
      </c>
      <c r="K1" s="91" t="s">
        <v>96</v>
      </c>
      <c r="L1" s="91" t="s">
        <v>170</v>
      </c>
      <c r="M1" s="91" t="s">
        <v>35</v>
      </c>
      <c r="N1" s="91" t="s">
        <v>36</v>
      </c>
      <c r="O1" s="91" t="s">
        <v>37</v>
      </c>
      <c r="P1" s="91" t="s">
        <v>38</v>
      </c>
      <c r="Q1" s="90" t="s">
        <v>39</v>
      </c>
      <c r="R1" s="104" t="s">
        <v>97</v>
      </c>
      <c r="S1" s="91" t="s">
        <v>123</v>
      </c>
      <c r="T1" s="87" t="s">
        <v>102</v>
      </c>
      <c r="U1" s="87" t="s">
        <v>120</v>
      </c>
      <c r="V1" s="87" t="s">
        <v>119</v>
      </c>
      <c r="W1" s="87" t="s">
        <v>122</v>
      </c>
    </row>
    <row r="2" spans="1:23" ht="45" x14ac:dyDescent="0.25">
      <c r="A2" s="154" t="str">
        <f>'Detalles plan de riesgo'!A2:A7</f>
        <v>R3</v>
      </c>
      <c r="B2" s="157" t="str">
        <f>'Detalles plan de riesgo'!B2:B7</f>
        <v>El tiempo gastado para llevar a cabo cada una de las actividades del proyecto es superior al planeado</v>
      </c>
      <c r="C2" s="169" t="str">
        <f>'Detalles plan de riesgo'!H2</f>
        <v>Hacer un seguimiento continuo (semanal) al cronograma.</v>
      </c>
      <c r="D2" s="165"/>
      <c r="E2" s="77" t="s">
        <v>112</v>
      </c>
      <c r="F2" s="100" t="s">
        <v>126</v>
      </c>
      <c r="G2" s="100" t="s">
        <v>126</v>
      </c>
      <c r="H2" s="100" t="s">
        <v>126</v>
      </c>
      <c r="I2" s="100" t="s">
        <v>126</v>
      </c>
      <c r="J2" s="100" t="s">
        <v>126</v>
      </c>
      <c r="K2" s="100" t="s">
        <v>126</v>
      </c>
      <c r="L2" s="105" t="s">
        <v>44</v>
      </c>
      <c r="M2" s="53"/>
      <c r="N2" s="53"/>
      <c r="O2" s="53"/>
      <c r="P2" s="53"/>
      <c r="Q2" s="60"/>
      <c r="R2" s="25"/>
      <c r="S2" s="105" t="s">
        <v>44</v>
      </c>
      <c r="T2" s="95" t="s">
        <v>128</v>
      </c>
      <c r="U2" s="102" t="s">
        <v>44</v>
      </c>
      <c r="V2" s="101" t="s">
        <v>44</v>
      </c>
      <c r="W2" s="103" t="s">
        <v>44</v>
      </c>
    </row>
    <row r="3" spans="1:23" s="89" customFormat="1" ht="60" x14ac:dyDescent="0.25">
      <c r="A3" s="155"/>
      <c r="B3" s="158"/>
      <c r="C3" s="163"/>
      <c r="D3" s="166"/>
      <c r="E3" s="78" t="s">
        <v>111</v>
      </c>
      <c r="F3" s="100" t="s">
        <v>126</v>
      </c>
      <c r="G3" s="100" t="s">
        <v>126</v>
      </c>
      <c r="H3" s="100" t="s">
        <v>126</v>
      </c>
      <c r="I3" s="100" t="s">
        <v>126</v>
      </c>
      <c r="J3" s="100" t="s">
        <v>126</v>
      </c>
      <c r="K3" s="100" t="s">
        <v>126</v>
      </c>
      <c r="L3" s="105" t="s">
        <v>44</v>
      </c>
      <c r="M3" s="54"/>
      <c r="N3" s="54"/>
      <c r="O3" s="54"/>
      <c r="P3" s="54"/>
      <c r="Q3" s="61"/>
      <c r="R3" s="25"/>
      <c r="S3" s="105" t="s">
        <v>44</v>
      </c>
      <c r="T3" s="95" t="s">
        <v>129</v>
      </c>
      <c r="U3" s="103" t="s">
        <v>46</v>
      </c>
      <c r="V3" s="102" t="s">
        <v>46</v>
      </c>
      <c r="W3" s="102" t="s">
        <v>46</v>
      </c>
    </row>
    <row r="4" spans="1:23" ht="51" x14ac:dyDescent="0.25">
      <c r="A4" s="155"/>
      <c r="B4" s="158"/>
      <c r="C4" s="72" t="str">
        <f>'Detalles plan de riesgo'!H3</f>
        <v xml:space="preserve">Hacer un registro continuo de tiempos por parte de cada integrante. </v>
      </c>
      <c r="D4" s="166"/>
      <c r="E4" s="78" t="s">
        <v>88</v>
      </c>
      <c r="F4" s="100" t="s">
        <v>71</v>
      </c>
      <c r="G4" s="100" t="s">
        <v>71</v>
      </c>
      <c r="H4" s="100" t="s">
        <v>71</v>
      </c>
      <c r="I4" s="100" t="s">
        <v>71</v>
      </c>
      <c r="J4" s="100" t="s">
        <v>71</v>
      </c>
      <c r="K4" s="100" t="s">
        <v>71</v>
      </c>
      <c r="L4" s="105" t="s">
        <v>71</v>
      </c>
      <c r="M4" s="54"/>
      <c r="N4" s="54"/>
      <c r="O4" s="54"/>
      <c r="P4" s="54"/>
      <c r="Q4" s="61"/>
      <c r="R4" s="25"/>
      <c r="S4" s="105" t="s">
        <v>71</v>
      </c>
      <c r="T4" s="95" t="s">
        <v>125</v>
      </c>
      <c r="U4" s="101" t="s">
        <v>71</v>
      </c>
      <c r="V4" s="103" t="s">
        <v>124</v>
      </c>
      <c r="W4" s="95"/>
    </row>
    <row r="5" spans="1:23" ht="30" x14ac:dyDescent="0.25">
      <c r="A5" s="155"/>
      <c r="B5" s="158"/>
      <c r="C5" s="163" t="str">
        <f>'Detalles plan de riesgo'!H5</f>
        <v xml:space="preserve"> </v>
      </c>
      <c r="D5" s="73" t="s">
        <v>95</v>
      </c>
      <c r="E5" s="167"/>
      <c r="F5" s="61" t="s">
        <v>44</v>
      </c>
      <c r="G5" s="61" t="s">
        <v>124</v>
      </c>
      <c r="H5" s="61" t="s">
        <v>124</v>
      </c>
      <c r="I5" s="61" t="s">
        <v>44</v>
      </c>
      <c r="J5" s="61" t="s">
        <v>44</v>
      </c>
      <c r="K5" s="61" t="s">
        <v>44</v>
      </c>
      <c r="L5" s="54" t="s">
        <v>44</v>
      </c>
      <c r="M5" s="61" t="s">
        <v>44</v>
      </c>
      <c r="N5" s="61" t="s">
        <v>44</v>
      </c>
      <c r="O5" s="61" t="s">
        <v>44</v>
      </c>
      <c r="P5" s="61" t="s">
        <v>44</v>
      </c>
      <c r="Q5" s="61" t="s">
        <v>44</v>
      </c>
      <c r="R5" s="25" t="s">
        <v>44</v>
      </c>
      <c r="S5" s="54" t="s">
        <v>44</v>
      </c>
      <c r="U5" s="103" t="s">
        <v>126</v>
      </c>
    </row>
    <row r="6" spans="1:23" x14ac:dyDescent="0.25">
      <c r="A6" s="155"/>
      <c r="B6" s="158"/>
      <c r="C6" s="163"/>
      <c r="D6" s="72" t="s">
        <v>49</v>
      </c>
      <c r="E6" s="167"/>
      <c r="F6" s="61" t="s">
        <v>46</v>
      </c>
      <c r="G6" s="61" t="s">
        <v>46</v>
      </c>
      <c r="H6" s="61" t="s">
        <v>46</v>
      </c>
      <c r="I6" s="61" t="s">
        <v>46</v>
      </c>
      <c r="J6" s="61" t="s">
        <v>46</v>
      </c>
      <c r="K6" s="61" t="s">
        <v>46</v>
      </c>
      <c r="L6" s="54" t="s">
        <v>46</v>
      </c>
      <c r="M6" s="61" t="s">
        <v>44</v>
      </c>
      <c r="N6" s="61" t="s">
        <v>44</v>
      </c>
      <c r="O6" s="61" t="s">
        <v>44</v>
      </c>
      <c r="P6" s="61" t="s">
        <v>44</v>
      </c>
      <c r="Q6" s="61" t="s">
        <v>44</v>
      </c>
      <c r="R6" s="25" t="s">
        <v>44</v>
      </c>
      <c r="S6" s="54" t="s">
        <v>46</v>
      </c>
    </row>
    <row r="7" spans="1:23" ht="25.5" x14ac:dyDescent="0.25">
      <c r="A7" s="155"/>
      <c r="B7" s="158"/>
      <c r="C7" s="163"/>
      <c r="D7" s="72" t="s">
        <v>51</v>
      </c>
      <c r="E7" s="167"/>
      <c r="F7" s="61" t="s">
        <v>46</v>
      </c>
      <c r="G7" s="61" t="s">
        <v>46</v>
      </c>
      <c r="H7" s="61" t="s">
        <v>46</v>
      </c>
      <c r="I7" s="61" t="s">
        <v>46</v>
      </c>
      <c r="J7" s="61" t="s">
        <v>46</v>
      </c>
      <c r="K7" s="61" t="s">
        <v>46</v>
      </c>
      <c r="L7" s="54" t="s">
        <v>46</v>
      </c>
      <c r="M7" s="61" t="s">
        <v>44</v>
      </c>
      <c r="N7" s="61" t="s">
        <v>44</v>
      </c>
      <c r="O7" s="61" t="s">
        <v>44</v>
      </c>
      <c r="P7" s="61" t="s">
        <v>44</v>
      </c>
      <c r="Q7" s="61" t="s">
        <v>44</v>
      </c>
      <c r="R7" s="25" t="s">
        <v>44</v>
      </c>
      <c r="S7" s="54" t="s">
        <v>46</v>
      </c>
    </row>
    <row r="8" spans="1:23" ht="26.25" thickBot="1" x14ac:dyDescent="0.3">
      <c r="A8" s="155"/>
      <c r="B8" s="159"/>
      <c r="C8" s="164"/>
      <c r="D8" s="79" t="s">
        <v>53</v>
      </c>
      <c r="E8" s="168"/>
      <c r="F8" s="61" t="s">
        <v>46</v>
      </c>
      <c r="G8" s="61" t="s">
        <v>46</v>
      </c>
      <c r="H8" s="61" t="s">
        <v>46</v>
      </c>
      <c r="I8" s="61" t="s">
        <v>46</v>
      </c>
      <c r="J8" s="61" t="s">
        <v>46</v>
      </c>
      <c r="K8" s="61" t="s">
        <v>46</v>
      </c>
      <c r="L8" s="54" t="s">
        <v>46</v>
      </c>
      <c r="M8" s="61" t="s">
        <v>44</v>
      </c>
      <c r="N8" s="61" t="s">
        <v>44</v>
      </c>
      <c r="O8" s="61" t="s">
        <v>44</v>
      </c>
      <c r="P8" s="61" t="s">
        <v>44</v>
      </c>
      <c r="Q8" s="61" t="s">
        <v>44</v>
      </c>
      <c r="R8" s="25" t="s">
        <v>44</v>
      </c>
      <c r="S8" s="54" t="s">
        <v>46</v>
      </c>
    </row>
    <row r="9" spans="1:23" s="89" customFormat="1" ht="90.75" thickBot="1" x14ac:dyDescent="0.3">
      <c r="A9" s="155"/>
      <c r="B9" s="160" t="s">
        <v>121</v>
      </c>
      <c r="C9" s="161"/>
      <c r="D9" s="161"/>
      <c r="E9" s="162"/>
      <c r="F9" s="61" t="s">
        <v>46</v>
      </c>
      <c r="G9" s="61" t="s">
        <v>46</v>
      </c>
      <c r="H9" s="61" t="s">
        <v>46</v>
      </c>
      <c r="I9" s="61" t="s">
        <v>44</v>
      </c>
      <c r="J9" s="61" t="s">
        <v>44</v>
      </c>
      <c r="K9" s="61" t="s">
        <v>44</v>
      </c>
      <c r="L9" s="54" t="s">
        <v>44</v>
      </c>
      <c r="M9" s="54"/>
      <c r="N9" s="54"/>
      <c r="O9" s="54"/>
      <c r="P9" s="54"/>
      <c r="Q9" s="61"/>
      <c r="R9" s="25"/>
      <c r="S9" s="54" t="s">
        <v>44</v>
      </c>
      <c r="T9" s="95" t="s">
        <v>130</v>
      </c>
    </row>
    <row r="10" spans="1:23" ht="225.75" thickBot="1" x14ac:dyDescent="0.3">
      <c r="A10" s="156"/>
      <c r="B10" s="160" t="s">
        <v>45</v>
      </c>
      <c r="C10" s="161"/>
      <c r="D10" s="161"/>
      <c r="E10" s="162"/>
      <c r="F10" s="71" t="s">
        <v>69</v>
      </c>
      <c r="G10" s="55"/>
      <c r="H10" s="83"/>
      <c r="I10" s="84" t="s">
        <v>99</v>
      </c>
      <c r="J10" s="84" t="s">
        <v>94</v>
      </c>
      <c r="K10" s="55"/>
      <c r="L10" s="55"/>
      <c r="M10" s="55"/>
      <c r="N10" s="55"/>
      <c r="O10" s="55"/>
      <c r="P10" s="55"/>
      <c r="Q10" s="64"/>
      <c r="R10" s="88"/>
      <c r="S10" s="55"/>
    </row>
  </sheetData>
  <mergeCells count="8">
    <mergeCell ref="A2:A10"/>
    <mergeCell ref="B2:B8"/>
    <mergeCell ref="B10:E10"/>
    <mergeCell ref="C5:C8"/>
    <mergeCell ref="D2:D4"/>
    <mergeCell ref="E5:E8"/>
    <mergeCell ref="C2:C3"/>
    <mergeCell ref="B9:E9"/>
  </mergeCells>
  <conditionalFormatting sqref="F2:F9 F2:K8 M5:S8">
    <cfRule type="cellIs" dxfId="276" priority="69" operator="equal">
      <formula>$V$2</formula>
    </cfRule>
    <cfRule type="cellIs" dxfId="275" priority="70" operator="equal">
      <formula>$V$3</formula>
    </cfRule>
  </conditionalFormatting>
  <conditionalFormatting sqref="F2:K3 G2:K4 F3:F4">
    <cfRule type="cellIs" dxfId="274" priority="68" operator="equal">
      <formula>$U$4</formula>
    </cfRule>
  </conditionalFormatting>
  <conditionalFormatting sqref="F4">
    <cfRule type="cellIs" dxfId="273" priority="62" operator="equal">
      <formula>$U$4</formula>
    </cfRule>
  </conditionalFormatting>
  <conditionalFormatting sqref="G4:K4">
    <cfRule type="cellIs" dxfId="272" priority="60" operator="equal">
      <formula>$U$2</formula>
    </cfRule>
    <cfRule type="cellIs" dxfId="271" priority="61" operator="equal">
      <formula>$U$3</formula>
    </cfRule>
  </conditionalFormatting>
  <conditionalFormatting sqref="G4:K4">
    <cfRule type="cellIs" dxfId="270" priority="59" operator="equal">
      <formula>$U$4</formula>
    </cfRule>
  </conditionalFormatting>
  <conditionalFormatting sqref="F2">
    <cfRule type="cellIs" dxfId="269" priority="58" operator="equal">
      <formula>$U$5</formula>
    </cfRule>
  </conditionalFormatting>
  <conditionalFormatting sqref="G2:K2">
    <cfRule type="cellIs" dxfId="268" priority="57" operator="equal">
      <formula>$U$5</formula>
    </cfRule>
  </conditionalFormatting>
  <conditionalFormatting sqref="F4:K4">
    <cfRule type="cellIs" dxfId="267" priority="54" operator="equal">
      <formula>$U$5</formula>
    </cfRule>
  </conditionalFormatting>
  <conditionalFormatting sqref="F3:K3">
    <cfRule type="cellIs" dxfId="266" priority="56" operator="equal">
      <formula>$U$5</formula>
    </cfRule>
  </conditionalFormatting>
  <conditionalFormatting sqref="F4:K4">
    <cfRule type="cellIs" dxfId="265" priority="55" operator="equal">
      <formula>$U$4</formula>
    </cfRule>
  </conditionalFormatting>
  <conditionalFormatting sqref="G9:K9">
    <cfRule type="cellIs" dxfId="264" priority="52" operator="equal">
      <formula>$W$3</formula>
    </cfRule>
    <cfRule type="cellIs" dxfId="263" priority="53" operator="equal">
      <formula>$W$2</formula>
    </cfRule>
  </conditionalFormatting>
  <conditionalFormatting sqref="S9">
    <cfRule type="cellIs" dxfId="262" priority="50" operator="equal">
      <formula>$W$3</formula>
    </cfRule>
    <cfRule type="cellIs" dxfId="261" priority="51" operator="equal">
      <formula>$W$2</formula>
    </cfRule>
  </conditionalFormatting>
  <conditionalFormatting sqref="G2:K4">
    <cfRule type="cellIs" dxfId="260" priority="49" operator="equal">
      <formula>$U$5</formula>
    </cfRule>
  </conditionalFormatting>
  <conditionalFormatting sqref="F3:F4">
    <cfRule type="cellIs" dxfId="259" priority="48" operator="equal">
      <formula>$U$5</formula>
    </cfRule>
  </conditionalFormatting>
  <conditionalFormatting sqref="S4">
    <cfRule type="cellIs" dxfId="258" priority="46" operator="equal">
      <formula>$U$2</formula>
    </cfRule>
    <cfRule type="cellIs" dxfId="257" priority="47" operator="equal">
      <formula>$U$3</formula>
    </cfRule>
  </conditionalFormatting>
  <conditionalFormatting sqref="S4">
    <cfRule type="cellIs" dxfId="256" priority="45" operator="equal">
      <formula>$U$4</formula>
    </cfRule>
  </conditionalFormatting>
  <conditionalFormatting sqref="S4">
    <cfRule type="cellIs" dxfId="255" priority="43" operator="equal">
      <formula>$U$2</formula>
    </cfRule>
    <cfRule type="cellIs" dxfId="254" priority="44" operator="equal">
      <formula>$U$3</formula>
    </cfRule>
  </conditionalFormatting>
  <conditionalFormatting sqref="S4">
    <cfRule type="cellIs" dxfId="253" priority="42" operator="equal">
      <formula>$U$4</formula>
    </cfRule>
  </conditionalFormatting>
  <conditionalFormatting sqref="S4">
    <cfRule type="cellIs" dxfId="252" priority="40" operator="equal">
      <formula>$U$5</formula>
    </cfRule>
  </conditionalFormatting>
  <conditionalFormatting sqref="S4">
    <cfRule type="cellIs" dxfId="251" priority="41" operator="equal">
      <formula>$U$4</formula>
    </cfRule>
  </conditionalFormatting>
  <conditionalFormatting sqref="S4">
    <cfRule type="cellIs" dxfId="250" priority="39" operator="equal">
      <formula>$U$5</formula>
    </cfRule>
  </conditionalFormatting>
  <conditionalFormatting sqref="S2">
    <cfRule type="cellIs" dxfId="249" priority="37" operator="equal">
      <formula>$U$2</formula>
    </cfRule>
    <cfRule type="cellIs" dxfId="248" priority="38" operator="equal">
      <formula>$U$3</formula>
    </cfRule>
  </conditionalFormatting>
  <conditionalFormatting sqref="S2">
    <cfRule type="cellIs" dxfId="247" priority="36" operator="equal">
      <formula>$U$4</formula>
    </cfRule>
  </conditionalFormatting>
  <conditionalFormatting sqref="S2">
    <cfRule type="cellIs" dxfId="246" priority="35" operator="equal">
      <formula>$U$5</formula>
    </cfRule>
  </conditionalFormatting>
  <conditionalFormatting sqref="S2">
    <cfRule type="cellIs" dxfId="245" priority="34" operator="equal">
      <formula>$U$5</formula>
    </cfRule>
  </conditionalFormatting>
  <conditionalFormatting sqref="S3">
    <cfRule type="cellIs" dxfId="244" priority="32" operator="equal">
      <formula>$U$2</formula>
    </cfRule>
    <cfRule type="cellIs" dxfId="243" priority="33" operator="equal">
      <formula>$U$3</formula>
    </cfRule>
  </conditionalFormatting>
  <conditionalFormatting sqref="S3">
    <cfRule type="cellIs" dxfId="242" priority="31" operator="equal">
      <formula>$U$4</formula>
    </cfRule>
  </conditionalFormatting>
  <conditionalFormatting sqref="S3">
    <cfRule type="cellIs" dxfId="241" priority="30" operator="equal">
      <formula>$U$5</formula>
    </cfRule>
  </conditionalFormatting>
  <conditionalFormatting sqref="S3">
    <cfRule type="cellIs" dxfId="240" priority="29" operator="equal">
      <formula>$U$5</formula>
    </cfRule>
  </conditionalFormatting>
  <conditionalFormatting sqref="F5:K8 M5:S8">
    <cfRule type="cellIs" dxfId="239" priority="28" operator="equal">
      <formula>$V$4</formula>
    </cfRule>
  </conditionalFormatting>
  <conditionalFormatting sqref="D2:D3 F10:K10 D5 M3:R3 G2:K2 E2:E5 G4:K9 M2:S2 M4:S10">
    <cfRule type="cellIs" dxfId="238" priority="76" operator="equal">
      <formula>#REF!</formula>
    </cfRule>
    <cfRule type="cellIs" dxfId="237" priority="77" operator="equal">
      <formula>#REF!</formula>
    </cfRule>
  </conditionalFormatting>
  <conditionalFormatting sqref="D2:D3 M3:R3 G2:K2 D5 G4:K9 M4:S9 M2:S2">
    <cfRule type="cellIs" dxfId="236" priority="88" operator="equal">
      <formula>#REF!</formula>
    </cfRule>
  </conditionalFormatting>
  <conditionalFormatting sqref="L5:L8">
    <cfRule type="cellIs" dxfId="235" priority="23" operator="equal">
      <formula>$V$2</formula>
    </cfRule>
    <cfRule type="cellIs" dxfId="234" priority="24" operator="equal">
      <formula>$V$3</formula>
    </cfRule>
  </conditionalFormatting>
  <conditionalFormatting sqref="L9">
    <cfRule type="cellIs" dxfId="233" priority="21" operator="equal">
      <formula>$W$3</formula>
    </cfRule>
    <cfRule type="cellIs" dxfId="232" priority="22" operator="equal">
      <formula>$W$2</formula>
    </cfRule>
  </conditionalFormatting>
  <conditionalFormatting sqref="L4">
    <cfRule type="cellIs" dxfId="231" priority="19" operator="equal">
      <formula>$U$2</formula>
    </cfRule>
    <cfRule type="cellIs" dxfId="230" priority="20" operator="equal">
      <formula>$U$3</formula>
    </cfRule>
  </conditionalFormatting>
  <conditionalFormatting sqref="L4">
    <cfRule type="cellIs" dxfId="229" priority="18" operator="equal">
      <formula>$U$4</formula>
    </cfRule>
  </conditionalFormatting>
  <conditionalFormatting sqref="L4">
    <cfRule type="cellIs" dxfId="228" priority="16" operator="equal">
      <formula>$U$2</formula>
    </cfRule>
    <cfRule type="cellIs" dxfId="227" priority="17" operator="equal">
      <formula>$U$3</formula>
    </cfRule>
  </conditionalFormatting>
  <conditionalFormatting sqref="L4">
    <cfRule type="cellIs" dxfId="226" priority="15" operator="equal">
      <formula>$U$4</formula>
    </cfRule>
  </conditionalFormatting>
  <conditionalFormatting sqref="L4">
    <cfRule type="cellIs" dxfId="225" priority="13" operator="equal">
      <formula>$U$5</formula>
    </cfRule>
  </conditionalFormatting>
  <conditionalFormatting sqref="L4">
    <cfRule type="cellIs" dxfId="224" priority="14" operator="equal">
      <formula>$U$4</formula>
    </cfRule>
  </conditionalFormatting>
  <conditionalFormatting sqref="L4">
    <cfRule type="cellIs" dxfId="223" priority="12" operator="equal">
      <formula>$U$5</formula>
    </cfRule>
  </conditionalFormatting>
  <conditionalFormatting sqref="L2">
    <cfRule type="cellIs" dxfId="222" priority="10" operator="equal">
      <formula>$U$2</formula>
    </cfRule>
    <cfRule type="cellIs" dxfId="221" priority="11" operator="equal">
      <formula>$U$3</formula>
    </cfRule>
  </conditionalFormatting>
  <conditionalFormatting sqref="L2">
    <cfRule type="cellIs" dxfId="220" priority="9" operator="equal">
      <formula>$U$4</formula>
    </cfRule>
  </conditionalFormatting>
  <conditionalFormatting sqref="L2">
    <cfRule type="cellIs" dxfId="219" priority="8" operator="equal">
      <formula>$U$5</formula>
    </cfRule>
  </conditionalFormatting>
  <conditionalFormatting sqref="L2">
    <cfRule type="cellIs" dxfId="218" priority="7" operator="equal">
      <formula>$U$5</formula>
    </cfRule>
  </conditionalFormatting>
  <conditionalFormatting sqref="L3">
    <cfRule type="cellIs" dxfId="217" priority="5" operator="equal">
      <formula>$U$2</formula>
    </cfRule>
    <cfRule type="cellIs" dxfId="216" priority="6" operator="equal">
      <formula>$U$3</formula>
    </cfRule>
  </conditionalFormatting>
  <conditionalFormatting sqref="L3">
    <cfRule type="cellIs" dxfId="215" priority="4" operator="equal">
      <formula>$U$4</formula>
    </cfRule>
  </conditionalFormatting>
  <conditionalFormatting sqref="L3">
    <cfRule type="cellIs" dxfId="214" priority="3" operator="equal">
      <formula>$U$5</formula>
    </cfRule>
  </conditionalFormatting>
  <conditionalFormatting sqref="L3">
    <cfRule type="cellIs" dxfId="213" priority="2" operator="equal">
      <formula>$U$5</formula>
    </cfRule>
  </conditionalFormatting>
  <conditionalFormatting sqref="L5:L8">
    <cfRule type="cellIs" dxfId="212" priority="1" operator="equal">
      <formula>$V$4</formula>
    </cfRule>
  </conditionalFormatting>
  <conditionalFormatting sqref="L2 L4:L10">
    <cfRule type="cellIs" dxfId="211" priority="25" operator="equal">
      <formula>#REF!</formula>
    </cfRule>
    <cfRule type="cellIs" dxfId="210" priority="26" operator="equal">
      <formula>#REF!</formula>
    </cfRule>
  </conditionalFormatting>
  <conditionalFormatting sqref="L4:L9 L2">
    <cfRule type="cellIs" dxfId="209" priority="27" operator="equal">
      <formula>#REF!</formula>
    </cfRule>
  </conditionalFormatting>
  <dataValidations count="4">
    <dataValidation type="list" allowBlank="1" showInputMessage="1" showErrorMessage="1" sqref="S2:S4 F2:L4">
      <formula1>$U$2:$U$5</formula1>
    </dataValidation>
    <dataValidation type="list" allowBlank="1" showInputMessage="1" showErrorMessage="1" sqref="S9 F9:L9">
      <formula1>$W$2:$W$3</formula1>
    </dataValidation>
    <dataValidation type="list" allowBlank="1" showInputMessage="1" showErrorMessage="1" sqref="F5:S8">
      <formula1>$V$2:$V$4</formula1>
    </dataValidation>
    <dataValidation type="list" allowBlank="1" showInputMessage="1" showErrorMessage="1" sqref="M9:R9 M2:R4">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
  <sheetViews>
    <sheetView workbookViewId="0">
      <selection activeCell="E2" sqref="E2"/>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hidden="1" customWidth="1"/>
    <col min="7" max="7" width="15.85546875" hidden="1" customWidth="1"/>
    <col min="8" max="8" width="16.42578125" hidden="1" customWidth="1"/>
    <col min="9" max="9" width="16" hidden="1" customWidth="1"/>
    <col min="10" max="10" width="16.7109375" hidden="1" customWidth="1"/>
    <col min="11" max="11" width="16.7109375" style="89" hidden="1" customWidth="1"/>
    <col min="12" max="12" width="20.140625" customWidth="1"/>
    <col min="13" max="18" width="11.42578125" customWidth="1"/>
    <col min="19" max="19" width="20.140625" style="89" customWidth="1"/>
    <col min="20" max="20" width="45.140625" style="89" customWidth="1"/>
    <col min="21" max="23" width="22.28515625" style="89" hidden="1" customWidth="1"/>
  </cols>
  <sheetData>
    <row r="1" spans="1:23" ht="27" thickBot="1" x14ac:dyDescent="0.3">
      <c r="A1" s="62" t="s">
        <v>0</v>
      </c>
      <c r="B1" s="63" t="s">
        <v>1</v>
      </c>
      <c r="C1" s="52" t="s">
        <v>40</v>
      </c>
      <c r="D1" s="68" t="s">
        <v>43</v>
      </c>
      <c r="E1" s="68" t="s">
        <v>87</v>
      </c>
      <c r="F1" s="90" t="s">
        <v>86</v>
      </c>
      <c r="G1" s="91" t="s">
        <v>32</v>
      </c>
      <c r="H1" s="91" t="s">
        <v>33</v>
      </c>
      <c r="I1" s="91" t="s">
        <v>34</v>
      </c>
      <c r="J1" s="91" t="s">
        <v>98</v>
      </c>
      <c r="K1" s="91" t="s">
        <v>96</v>
      </c>
      <c r="L1" s="91" t="s">
        <v>168</v>
      </c>
      <c r="M1" s="91" t="s">
        <v>35</v>
      </c>
      <c r="N1" s="91" t="s">
        <v>36</v>
      </c>
      <c r="O1" s="91" t="s">
        <v>37</v>
      </c>
      <c r="P1" s="91" t="s">
        <v>38</v>
      </c>
      <c r="Q1" s="90" t="s">
        <v>39</v>
      </c>
      <c r="R1" s="90" t="s">
        <v>97</v>
      </c>
      <c r="S1" s="91" t="s">
        <v>169</v>
      </c>
      <c r="T1" s="87" t="s">
        <v>102</v>
      </c>
      <c r="U1" s="87" t="s">
        <v>120</v>
      </c>
      <c r="V1" s="87" t="s">
        <v>119</v>
      </c>
      <c r="W1" s="87" t="s">
        <v>122</v>
      </c>
    </row>
    <row r="2" spans="1:23" ht="75" x14ac:dyDescent="0.25">
      <c r="A2" s="154" t="s">
        <v>18</v>
      </c>
      <c r="B2" s="170" t="s">
        <v>47</v>
      </c>
      <c r="C2" s="75" t="s">
        <v>55</v>
      </c>
      <c r="D2" s="76"/>
      <c r="E2" s="77"/>
      <c r="F2" s="60" t="s">
        <v>44</v>
      </c>
      <c r="G2" s="60" t="s">
        <v>44</v>
      </c>
      <c r="H2" s="60" t="s">
        <v>44</v>
      </c>
      <c r="I2" s="60" t="s">
        <v>44</v>
      </c>
      <c r="J2" s="60" t="s">
        <v>44</v>
      </c>
      <c r="K2" s="60" t="s">
        <v>44</v>
      </c>
      <c r="L2" s="60" t="s">
        <v>44</v>
      </c>
      <c r="M2" s="53"/>
      <c r="N2" s="53"/>
      <c r="O2" s="53"/>
      <c r="P2" s="53"/>
      <c r="Q2" s="60"/>
      <c r="R2" s="25"/>
      <c r="S2" s="60" t="s">
        <v>44</v>
      </c>
      <c r="T2" s="95" t="s">
        <v>103</v>
      </c>
      <c r="U2" s="102" t="s">
        <v>44</v>
      </c>
      <c r="V2" s="101" t="s">
        <v>44</v>
      </c>
      <c r="W2" s="103" t="s">
        <v>44</v>
      </c>
    </row>
    <row r="3" spans="1:23" ht="38.25" x14ac:dyDescent="0.25">
      <c r="A3" s="155"/>
      <c r="B3" s="171"/>
      <c r="C3" s="72" t="s">
        <v>54</v>
      </c>
      <c r="D3" s="73"/>
      <c r="E3" s="78"/>
      <c r="F3" s="60" t="s">
        <v>44</v>
      </c>
      <c r="G3" s="60" t="s">
        <v>44</v>
      </c>
      <c r="H3" s="60" t="s">
        <v>44</v>
      </c>
      <c r="I3" s="60" t="s">
        <v>44</v>
      </c>
      <c r="J3" s="60" t="s">
        <v>44</v>
      </c>
      <c r="K3" s="60" t="s">
        <v>44</v>
      </c>
      <c r="L3" s="60" t="s">
        <v>44</v>
      </c>
      <c r="M3" s="54"/>
      <c r="N3" s="54"/>
      <c r="O3" s="54"/>
      <c r="P3" s="54"/>
      <c r="Q3" s="61"/>
      <c r="R3" s="25"/>
      <c r="S3" s="60" t="s">
        <v>44</v>
      </c>
      <c r="T3" s="89" t="s">
        <v>134</v>
      </c>
      <c r="U3" s="103" t="s">
        <v>46</v>
      </c>
      <c r="V3" s="102" t="s">
        <v>46</v>
      </c>
      <c r="W3" s="102" t="s">
        <v>46</v>
      </c>
    </row>
    <row r="4" spans="1:23" s="89" customFormat="1" ht="45" x14ac:dyDescent="0.25">
      <c r="A4" s="155"/>
      <c r="B4" s="171"/>
      <c r="C4" s="163" t="s">
        <v>78</v>
      </c>
      <c r="D4" s="73"/>
      <c r="E4" s="78" t="s">
        <v>133</v>
      </c>
      <c r="F4" s="60" t="s">
        <v>71</v>
      </c>
      <c r="G4" s="60" t="s">
        <v>71</v>
      </c>
      <c r="H4" s="60" t="s">
        <v>71</v>
      </c>
      <c r="I4" s="60" t="s">
        <v>71</v>
      </c>
      <c r="J4" s="60" t="s">
        <v>71</v>
      </c>
      <c r="K4" s="60" t="s">
        <v>71</v>
      </c>
      <c r="L4" s="60" t="s">
        <v>44</v>
      </c>
      <c r="M4" s="54"/>
      <c r="N4" s="54"/>
      <c r="O4" s="54"/>
      <c r="P4" s="54"/>
      <c r="Q4" s="61"/>
      <c r="R4" s="25"/>
      <c r="S4" s="60" t="s">
        <v>44</v>
      </c>
      <c r="T4" s="95" t="s">
        <v>135</v>
      </c>
      <c r="U4" s="103"/>
      <c r="V4" s="102"/>
      <c r="W4" s="102"/>
    </row>
    <row r="5" spans="1:23" ht="45" x14ac:dyDescent="0.25">
      <c r="A5" s="155"/>
      <c r="B5" s="171"/>
      <c r="C5" s="163"/>
      <c r="D5" s="73"/>
      <c r="E5" s="78" t="s">
        <v>132</v>
      </c>
      <c r="F5" s="60" t="s">
        <v>44</v>
      </c>
      <c r="G5" s="60" t="s">
        <v>44</v>
      </c>
      <c r="H5" s="60" t="s">
        <v>44</v>
      </c>
      <c r="I5" s="60" t="s">
        <v>44</v>
      </c>
      <c r="J5" s="60" t="s">
        <v>44</v>
      </c>
      <c r="K5" s="60" t="s">
        <v>44</v>
      </c>
      <c r="L5" s="60" t="s">
        <v>44</v>
      </c>
      <c r="M5" s="54"/>
      <c r="N5" s="54"/>
      <c r="O5" s="54"/>
      <c r="P5" s="54"/>
      <c r="Q5" s="61"/>
      <c r="R5" s="25"/>
      <c r="S5" s="60" t="s">
        <v>44</v>
      </c>
      <c r="T5" s="95" t="s">
        <v>107</v>
      </c>
      <c r="U5" s="101" t="s">
        <v>71</v>
      </c>
      <c r="V5" s="103" t="s">
        <v>124</v>
      </c>
      <c r="W5" s="95"/>
    </row>
    <row r="6" spans="1:23" ht="30" x14ac:dyDescent="0.25">
      <c r="A6" s="155"/>
      <c r="B6" s="171"/>
      <c r="C6" s="72" t="str">
        <f>'Detalles plan de riesgo'!H5</f>
        <v xml:space="preserve"> </v>
      </c>
      <c r="D6" s="72" t="s">
        <v>22</v>
      </c>
      <c r="E6" s="78"/>
      <c r="F6" s="61" t="s">
        <v>46</v>
      </c>
      <c r="G6" s="61" t="s">
        <v>46</v>
      </c>
      <c r="H6" s="61" t="s">
        <v>46</v>
      </c>
      <c r="I6" s="61" t="s">
        <v>46</v>
      </c>
      <c r="J6" s="61" t="s">
        <v>46</v>
      </c>
      <c r="K6" s="61" t="s">
        <v>46</v>
      </c>
      <c r="L6" s="61" t="s">
        <v>46</v>
      </c>
      <c r="M6" s="54"/>
      <c r="N6" s="54"/>
      <c r="O6" s="54"/>
      <c r="P6" s="54"/>
      <c r="Q6" s="61"/>
      <c r="R6" s="25"/>
      <c r="S6" s="61" t="s">
        <v>46</v>
      </c>
      <c r="T6" s="128" t="s">
        <v>136</v>
      </c>
      <c r="U6" s="103" t="s">
        <v>126</v>
      </c>
    </row>
    <row r="7" spans="1:23" ht="26.25" thickBot="1" x14ac:dyDescent="0.3">
      <c r="A7" s="155"/>
      <c r="B7" s="171"/>
      <c r="C7" s="72" t="str">
        <f>'Detalles plan de riesgo'!H6</f>
        <v xml:space="preserve"> </v>
      </c>
      <c r="D7" s="85" t="s">
        <v>110</v>
      </c>
      <c r="E7" s="78"/>
      <c r="F7" s="61" t="s">
        <v>46</v>
      </c>
      <c r="G7" s="61" t="s">
        <v>46</v>
      </c>
      <c r="H7" s="61" t="s">
        <v>46</v>
      </c>
      <c r="I7" s="61" t="s">
        <v>46</v>
      </c>
      <c r="J7" s="61" t="s">
        <v>44</v>
      </c>
      <c r="K7" s="61" t="s">
        <v>44</v>
      </c>
      <c r="L7" s="61" t="s">
        <v>44</v>
      </c>
      <c r="M7" s="54"/>
      <c r="N7" s="54"/>
      <c r="O7" s="54"/>
      <c r="P7" s="54"/>
      <c r="Q7" s="61"/>
      <c r="R7" s="25"/>
      <c r="S7" s="61" t="s">
        <v>44</v>
      </c>
    </row>
    <row r="8" spans="1:23" s="89" customFormat="1" ht="15.75" thickBot="1" x14ac:dyDescent="0.3">
      <c r="A8" s="155"/>
      <c r="B8" s="160" t="s">
        <v>121</v>
      </c>
      <c r="C8" s="161"/>
      <c r="D8" s="161"/>
      <c r="E8" s="162"/>
      <c r="F8" s="61" t="s">
        <v>46</v>
      </c>
      <c r="G8" s="61" t="s">
        <v>46</v>
      </c>
      <c r="H8" s="61" t="s">
        <v>46</v>
      </c>
      <c r="I8" s="61" t="s">
        <v>46</v>
      </c>
      <c r="J8" s="61" t="s">
        <v>44</v>
      </c>
      <c r="K8" s="61" t="s">
        <v>44</v>
      </c>
      <c r="L8" s="61" t="s">
        <v>44</v>
      </c>
      <c r="M8" s="54"/>
      <c r="N8" s="54"/>
      <c r="O8" s="54"/>
      <c r="P8" s="54"/>
      <c r="Q8" s="61"/>
      <c r="R8" s="25"/>
      <c r="S8" s="61" t="s">
        <v>44</v>
      </c>
    </row>
    <row r="9" spans="1:23" ht="300.75" thickBot="1" x14ac:dyDescent="0.3">
      <c r="A9" s="156"/>
      <c r="B9" s="172" t="s">
        <v>45</v>
      </c>
      <c r="C9" s="159"/>
      <c r="D9" s="159"/>
      <c r="E9" s="173"/>
      <c r="F9" s="71" t="s">
        <v>70</v>
      </c>
      <c r="G9" s="55"/>
      <c r="H9" s="55"/>
      <c r="I9" s="55"/>
      <c r="J9" s="84" t="s">
        <v>101</v>
      </c>
      <c r="K9" s="84" t="s">
        <v>138</v>
      </c>
      <c r="L9" s="84" t="s">
        <v>137</v>
      </c>
      <c r="M9" s="55"/>
      <c r="N9" s="55"/>
      <c r="O9" s="55"/>
      <c r="P9" s="55"/>
      <c r="Q9" s="64"/>
      <c r="R9" s="88"/>
      <c r="S9" s="84" t="s">
        <v>137</v>
      </c>
    </row>
  </sheetData>
  <mergeCells count="5">
    <mergeCell ref="A2:A9"/>
    <mergeCell ref="B2:B7"/>
    <mergeCell ref="B9:E9"/>
    <mergeCell ref="B8:E8"/>
    <mergeCell ref="C4:C5"/>
  </mergeCells>
  <conditionalFormatting sqref="F2:F5 L2:L5">
    <cfRule type="cellIs" dxfId="208" priority="107" operator="equal">
      <formula>$U$3</formula>
    </cfRule>
    <cfRule type="cellIs" dxfId="207" priority="108" operator="equal">
      <formula>$U$2</formula>
    </cfRule>
  </conditionalFormatting>
  <conditionalFormatting sqref="F2:F5 L2:L5">
    <cfRule type="cellIs" dxfId="206" priority="106" operator="equal">
      <formula>$U$5</formula>
    </cfRule>
  </conditionalFormatting>
  <conditionalFormatting sqref="F8 L8">
    <cfRule type="cellIs" dxfId="205" priority="44" operator="equal">
      <formula>$W$3</formula>
    </cfRule>
    <cfRule type="cellIs" dxfId="204" priority="105" operator="equal">
      <formula>$W$2</formula>
    </cfRule>
  </conditionalFormatting>
  <conditionalFormatting sqref="F2 L2:L5">
    <cfRule type="cellIs" dxfId="203" priority="86" operator="equal">
      <formula>$U$6</formula>
    </cfRule>
  </conditionalFormatting>
  <conditionalFormatting sqref="G2:J5">
    <cfRule type="cellIs" dxfId="202" priority="84" operator="equal">
      <formula>$U$3</formula>
    </cfRule>
    <cfRule type="cellIs" dxfId="201" priority="85" operator="equal">
      <formula>$U$2</formula>
    </cfRule>
  </conditionalFormatting>
  <conditionalFormatting sqref="G2:J5">
    <cfRule type="cellIs" dxfId="200" priority="83" operator="equal">
      <formula>$U$5</formula>
    </cfRule>
  </conditionalFormatting>
  <conditionalFormatting sqref="G2:J5">
    <cfRule type="cellIs" dxfId="199" priority="82" operator="equal">
      <formula>$U$6</formula>
    </cfRule>
  </conditionalFormatting>
  <conditionalFormatting sqref="F3:F5">
    <cfRule type="cellIs" dxfId="198" priority="81" operator="equal">
      <formula>$U$6</formula>
    </cfRule>
  </conditionalFormatting>
  <conditionalFormatting sqref="G6:J7 L6:L7">
    <cfRule type="cellIs" dxfId="197" priority="79" operator="equal">
      <formula>$V$3</formula>
    </cfRule>
    <cfRule type="cellIs" dxfId="196" priority="80" operator="equal">
      <formula>$V$5</formula>
    </cfRule>
  </conditionalFormatting>
  <conditionalFormatting sqref="G6:J7 L6:L7">
    <cfRule type="cellIs" dxfId="195" priority="78" operator="equal">
      <formula>$V$2</formula>
    </cfRule>
  </conditionalFormatting>
  <conditionalFormatting sqref="G6:J7">
    <cfRule type="cellIs" dxfId="194" priority="76" operator="equal">
      <formula>$V$3</formula>
    </cfRule>
    <cfRule type="cellIs" dxfId="193" priority="77" operator="equal">
      <formula>$V$5</formula>
    </cfRule>
  </conditionalFormatting>
  <conditionalFormatting sqref="G6:J7">
    <cfRule type="cellIs" dxfId="192" priority="75" operator="equal">
      <formula>$V$2</formula>
    </cfRule>
  </conditionalFormatting>
  <conditionalFormatting sqref="G2:J4">
    <cfRule type="cellIs" dxfId="191" priority="73" operator="equal">
      <formula>$U$3</formula>
    </cfRule>
    <cfRule type="cellIs" dxfId="190" priority="74" operator="equal">
      <formula>$U$2</formula>
    </cfRule>
  </conditionalFormatting>
  <conditionalFormatting sqref="G2:J4">
    <cfRule type="cellIs" dxfId="189" priority="72" operator="equal">
      <formula>$U$5</formula>
    </cfRule>
  </conditionalFormatting>
  <conditionalFormatting sqref="G2:J4">
    <cfRule type="cellIs" dxfId="188" priority="71" operator="equal">
      <formula>$U$6</formula>
    </cfRule>
  </conditionalFormatting>
  <conditionalFormatting sqref="F3:F5">
    <cfRule type="cellIs" dxfId="187" priority="70" operator="equal">
      <formula>$U$6</formula>
    </cfRule>
  </conditionalFormatting>
  <conditionalFormatting sqref="G5:J5">
    <cfRule type="cellIs" dxfId="186" priority="68" operator="equal">
      <formula>$U$3</formula>
    </cfRule>
    <cfRule type="cellIs" dxfId="185" priority="69" operator="equal">
      <formula>$U$2</formula>
    </cfRule>
  </conditionalFormatting>
  <conditionalFormatting sqref="G5:J5">
    <cfRule type="cellIs" dxfId="184" priority="67" operator="equal">
      <formula>$U$5</formula>
    </cfRule>
  </conditionalFormatting>
  <conditionalFormatting sqref="G5:J5">
    <cfRule type="cellIs" dxfId="183" priority="66" operator="equal">
      <formula>$U$6</formula>
    </cfRule>
  </conditionalFormatting>
  <conditionalFormatting sqref="W3:W4">
    <cfRule type="cellIs" dxfId="182" priority="64" operator="equal">
      <formula>$W$3</formula>
    </cfRule>
  </conditionalFormatting>
  <conditionalFormatting sqref="G2:J5 F9:J9 M6:R8 L9:R9 L2:R5">
    <cfRule type="cellIs" dxfId="181" priority="125" operator="equal">
      <formula>#REF!</formula>
    </cfRule>
    <cfRule type="cellIs" dxfId="180" priority="126" operator="equal">
      <formula>#REF!</formula>
    </cfRule>
  </conditionalFormatting>
  <conditionalFormatting sqref="G2:J8 L2:R8">
    <cfRule type="cellIs" dxfId="179" priority="131" operator="equal">
      <formula>#REF!</formula>
    </cfRule>
  </conditionalFormatting>
  <conditionalFormatting sqref="D2:D5 E2:E7 G6:J8 L6:L8">
    <cfRule type="cellIs" dxfId="178" priority="133" operator="equal">
      <formula>#REF!</formula>
    </cfRule>
    <cfRule type="cellIs" dxfId="177" priority="134" operator="equal">
      <formula>#REF!</formula>
    </cfRule>
  </conditionalFormatting>
  <conditionalFormatting sqref="F6">
    <cfRule type="cellIs" dxfId="176" priority="59" operator="equal">
      <formula>$V$3</formula>
    </cfRule>
    <cfRule type="cellIs" dxfId="175" priority="60" operator="equal">
      <formula>$V$5</formula>
    </cfRule>
  </conditionalFormatting>
  <conditionalFormatting sqref="F6">
    <cfRule type="cellIs" dxfId="174" priority="58" operator="equal">
      <formula>$V$2</formula>
    </cfRule>
  </conditionalFormatting>
  <conditionalFormatting sqref="F6">
    <cfRule type="cellIs" dxfId="173" priority="56" operator="equal">
      <formula>$V$3</formula>
    </cfRule>
    <cfRule type="cellIs" dxfId="172" priority="57" operator="equal">
      <formula>$V$5</formula>
    </cfRule>
  </conditionalFormatting>
  <conditionalFormatting sqref="F6">
    <cfRule type="cellIs" dxfId="171" priority="55" operator="equal">
      <formula>$V$2</formula>
    </cfRule>
  </conditionalFormatting>
  <conditionalFormatting sqref="F6">
    <cfRule type="cellIs" dxfId="170" priority="61" operator="equal">
      <formula>#REF!</formula>
    </cfRule>
  </conditionalFormatting>
  <conditionalFormatting sqref="F6">
    <cfRule type="cellIs" dxfId="169" priority="62" operator="equal">
      <formula>#REF!</formula>
    </cfRule>
    <cfRule type="cellIs" dxfId="168" priority="63" operator="equal">
      <formula>#REF!</formula>
    </cfRule>
  </conditionalFormatting>
  <conditionalFormatting sqref="F7">
    <cfRule type="cellIs" dxfId="167" priority="50" operator="equal">
      <formula>$V$3</formula>
    </cfRule>
    <cfRule type="cellIs" dxfId="166" priority="51" operator="equal">
      <formula>$V$5</formula>
    </cfRule>
  </conditionalFormatting>
  <conditionalFormatting sqref="F7">
    <cfRule type="cellIs" dxfId="165" priority="49" operator="equal">
      <formula>$V$2</formula>
    </cfRule>
  </conditionalFormatting>
  <conditionalFormatting sqref="F7">
    <cfRule type="cellIs" dxfId="164" priority="47" operator="equal">
      <formula>$V$3</formula>
    </cfRule>
    <cfRule type="cellIs" dxfId="163" priority="48" operator="equal">
      <formula>$V$5</formula>
    </cfRule>
  </conditionalFormatting>
  <conditionalFormatting sqref="F7">
    <cfRule type="cellIs" dxfId="162" priority="46" operator="equal">
      <formula>$V$2</formula>
    </cfRule>
  </conditionalFormatting>
  <conditionalFormatting sqref="F7">
    <cfRule type="cellIs" dxfId="161" priority="52" operator="equal">
      <formula>#REF!</formula>
    </cfRule>
  </conditionalFormatting>
  <conditionalFormatting sqref="F7">
    <cfRule type="cellIs" dxfId="160" priority="53" operator="equal">
      <formula>#REF!</formula>
    </cfRule>
    <cfRule type="cellIs" dxfId="159" priority="54" operator="equal">
      <formula>#REF!</formula>
    </cfRule>
  </conditionalFormatting>
  <conditionalFormatting sqref="G8:J8 L8">
    <cfRule type="cellIs" dxfId="158" priority="45" operator="equal">
      <formula>$W$2</formula>
    </cfRule>
  </conditionalFormatting>
  <conditionalFormatting sqref="G8:J8">
    <cfRule type="cellIs" dxfId="157" priority="42" operator="equal">
      <formula>$W$3</formula>
    </cfRule>
    <cfRule type="cellIs" dxfId="156" priority="43" operator="equal">
      <formula>$W$2</formula>
    </cfRule>
  </conditionalFormatting>
  <conditionalFormatting sqref="K2:K5">
    <cfRule type="cellIs" dxfId="155" priority="35" operator="equal">
      <formula>$U$3</formula>
    </cfRule>
    <cfRule type="cellIs" dxfId="154" priority="36" operator="equal">
      <formula>$U$2</formula>
    </cfRule>
  </conditionalFormatting>
  <conditionalFormatting sqref="K2:K5">
    <cfRule type="cellIs" dxfId="153" priority="34" operator="equal">
      <formula>$U$5</formula>
    </cfRule>
  </conditionalFormatting>
  <conditionalFormatting sqref="K2:K5">
    <cfRule type="cellIs" dxfId="152" priority="33" operator="equal">
      <formula>$U$6</formula>
    </cfRule>
  </conditionalFormatting>
  <conditionalFormatting sqref="K6:K7">
    <cfRule type="cellIs" dxfId="151" priority="31" operator="equal">
      <formula>$V$3</formula>
    </cfRule>
    <cfRule type="cellIs" dxfId="150" priority="32" operator="equal">
      <formula>$V$5</formula>
    </cfRule>
  </conditionalFormatting>
  <conditionalFormatting sqref="K6:K7">
    <cfRule type="cellIs" dxfId="149" priority="30" operator="equal">
      <formula>$V$2</formula>
    </cfRule>
  </conditionalFormatting>
  <conditionalFormatting sqref="K6:K7">
    <cfRule type="cellIs" dxfId="148" priority="28" operator="equal">
      <formula>$V$3</formula>
    </cfRule>
    <cfRule type="cellIs" dxfId="147" priority="29" operator="equal">
      <formula>$V$5</formula>
    </cfRule>
  </conditionalFormatting>
  <conditionalFormatting sqref="K6:K7">
    <cfRule type="cellIs" dxfId="146" priority="27" operator="equal">
      <formula>$V$2</formula>
    </cfRule>
  </conditionalFormatting>
  <conditionalFormatting sqref="K2:K4">
    <cfRule type="cellIs" dxfId="145" priority="25" operator="equal">
      <formula>$U$3</formula>
    </cfRule>
    <cfRule type="cellIs" dxfId="144" priority="26" operator="equal">
      <formula>$U$2</formula>
    </cfRule>
  </conditionalFormatting>
  <conditionalFormatting sqref="K2:K4">
    <cfRule type="cellIs" dxfId="143" priority="24" operator="equal">
      <formula>$U$5</formula>
    </cfRule>
  </conditionalFormatting>
  <conditionalFormatting sqref="K2:K4">
    <cfRule type="cellIs" dxfId="142" priority="23" operator="equal">
      <formula>$U$6</formula>
    </cfRule>
  </conditionalFormatting>
  <conditionalFormatting sqref="K5">
    <cfRule type="cellIs" dxfId="141" priority="21" operator="equal">
      <formula>$U$3</formula>
    </cfRule>
    <cfRule type="cellIs" dxfId="140" priority="22" operator="equal">
      <formula>$U$2</formula>
    </cfRule>
  </conditionalFormatting>
  <conditionalFormatting sqref="K5">
    <cfRule type="cellIs" dxfId="139" priority="20" operator="equal">
      <formula>$U$5</formula>
    </cfRule>
  </conditionalFormatting>
  <conditionalFormatting sqref="K5">
    <cfRule type="cellIs" dxfId="138" priority="19" operator="equal">
      <formula>$U$6</formula>
    </cfRule>
  </conditionalFormatting>
  <conditionalFormatting sqref="K9 K2:K5">
    <cfRule type="cellIs" dxfId="137" priority="37" operator="equal">
      <formula>#REF!</formula>
    </cfRule>
    <cfRule type="cellIs" dxfId="136" priority="38" operator="equal">
      <formula>#REF!</formula>
    </cfRule>
  </conditionalFormatting>
  <conditionalFormatting sqref="K2:K8">
    <cfRule type="cellIs" dxfId="135" priority="39" operator="equal">
      <formula>#REF!</formula>
    </cfRule>
  </conditionalFormatting>
  <conditionalFormatting sqref="K6:K8">
    <cfRule type="cellIs" dxfId="134" priority="40" operator="equal">
      <formula>#REF!</formula>
    </cfRule>
    <cfRule type="cellIs" dxfId="133" priority="41" operator="equal">
      <formula>#REF!</formula>
    </cfRule>
  </conditionalFormatting>
  <conditionalFormatting sqref="K8">
    <cfRule type="cellIs" dxfId="132" priority="18" operator="equal">
      <formula>$W$2</formula>
    </cfRule>
  </conditionalFormatting>
  <conditionalFormatting sqref="K8">
    <cfRule type="cellIs" dxfId="131" priority="16" operator="equal">
      <formula>$W$3</formula>
    </cfRule>
    <cfRule type="cellIs" dxfId="130" priority="17" operator="equal">
      <formula>$W$2</formula>
    </cfRule>
  </conditionalFormatting>
  <conditionalFormatting sqref="S2:S5">
    <cfRule type="cellIs" dxfId="129" priority="9" operator="equal">
      <formula>$U$3</formula>
    </cfRule>
    <cfRule type="cellIs" dxfId="128" priority="10" operator="equal">
      <formula>$U$2</formula>
    </cfRule>
  </conditionalFormatting>
  <conditionalFormatting sqref="S2:S5">
    <cfRule type="cellIs" dxfId="127" priority="8" operator="equal">
      <formula>$U$5</formula>
    </cfRule>
  </conditionalFormatting>
  <conditionalFormatting sqref="S8">
    <cfRule type="cellIs" dxfId="126" priority="1" operator="equal">
      <formula>$W$3</formula>
    </cfRule>
    <cfRule type="cellIs" dxfId="125" priority="7" operator="equal">
      <formula>$W$2</formula>
    </cfRule>
  </conditionalFormatting>
  <conditionalFormatting sqref="S2:S5">
    <cfRule type="cellIs" dxfId="124" priority="6" operator="equal">
      <formula>$U$6</formula>
    </cfRule>
  </conditionalFormatting>
  <conditionalFormatting sqref="S6:S7">
    <cfRule type="cellIs" dxfId="123" priority="4" operator="equal">
      <formula>$V$3</formula>
    </cfRule>
    <cfRule type="cellIs" dxfId="122" priority="5" operator="equal">
      <formula>$V$5</formula>
    </cfRule>
  </conditionalFormatting>
  <conditionalFormatting sqref="S6:S7">
    <cfRule type="cellIs" dxfId="121" priority="3" operator="equal">
      <formula>$V$2</formula>
    </cfRule>
  </conditionalFormatting>
  <conditionalFormatting sqref="S9 S2:S5">
    <cfRule type="cellIs" dxfId="120" priority="11" operator="equal">
      <formula>#REF!</formula>
    </cfRule>
    <cfRule type="cellIs" dxfId="119" priority="12" operator="equal">
      <formula>#REF!</formula>
    </cfRule>
  </conditionalFormatting>
  <conditionalFormatting sqref="S2:S8">
    <cfRule type="cellIs" dxfId="118" priority="13" operator="equal">
      <formula>#REF!</formula>
    </cfRule>
  </conditionalFormatting>
  <conditionalFormatting sqref="S6:S8">
    <cfRule type="cellIs" dxfId="117" priority="14" operator="equal">
      <formula>#REF!</formula>
    </cfRule>
    <cfRule type="cellIs" dxfId="116" priority="15" operator="equal">
      <formula>#REF!</formula>
    </cfRule>
  </conditionalFormatting>
  <conditionalFormatting sqref="S8">
    <cfRule type="cellIs" dxfId="115" priority="2" operator="equal">
      <formula>$W$2</formula>
    </cfRule>
  </conditionalFormatting>
  <dataValidations count="4">
    <dataValidation type="list" allowBlank="1" showInputMessage="1" showErrorMessage="1" sqref="F6:L7 S6:S7">
      <formula1>$V$2:$V$5</formula1>
    </dataValidation>
    <dataValidation type="list" allowBlank="1" showInputMessage="1" showErrorMessage="1" sqref="F2:L5 S2:S5">
      <formula1>$U$2:$U$6</formula1>
    </dataValidation>
    <dataValidation type="list" allowBlank="1" showInputMessage="1" showErrorMessage="1" sqref="F8:L8 S8">
      <formula1>$W$2:$W$3</formula1>
    </dataValidation>
    <dataValidation type="list" allowBlank="1" showInputMessage="1" showErrorMessage="1" sqref="M2:R8">
      <formula1>#REF!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
  <sheetViews>
    <sheetView workbookViewId="0">
      <selection activeCell="B2" sqref="B2:B4"/>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6" max="10" width="0" hidden="1" customWidth="1"/>
    <col min="11" max="11" width="0" style="89" hidden="1" customWidth="1"/>
    <col min="12" max="12" width="11.7109375" customWidth="1"/>
    <col min="13" max="18" width="11.42578125" customWidth="1"/>
    <col min="19" max="19" width="11.7109375" style="89" customWidth="1"/>
    <col min="20" max="20" width="33.5703125" style="89" customWidth="1"/>
    <col min="21" max="23" width="22.28515625" style="89" hidden="1" customWidth="1"/>
  </cols>
  <sheetData>
    <row r="1" spans="1:23" ht="27" thickBot="1" x14ac:dyDescent="0.3">
      <c r="A1" s="62" t="s">
        <v>0</v>
      </c>
      <c r="B1" s="63" t="s">
        <v>1</v>
      </c>
      <c r="C1" s="52" t="s">
        <v>40</v>
      </c>
      <c r="D1" s="68" t="s">
        <v>43</v>
      </c>
      <c r="E1" s="68" t="s">
        <v>87</v>
      </c>
      <c r="F1" s="90" t="s">
        <v>86</v>
      </c>
      <c r="G1" s="91" t="s">
        <v>32</v>
      </c>
      <c r="H1" s="91" t="s">
        <v>33</v>
      </c>
      <c r="I1" s="91" t="s">
        <v>34</v>
      </c>
      <c r="J1" s="91" t="s">
        <v>98</v>
      </c>
      <c r="K1" s="91" t="s">
        <v>96</v>
      </c>
      <c r="L1" s="91" t="s">
        <v>168</v>
      </c>
      <c r="M1" s="91" t="s">
        <v>35</v>
      </c>
      <c r="N1" s="91" t="s">
        <v>36</v>
      </c>
      <c r="O1" s="91" t="s">
        <v>37</v>
      </c>
      <c r="P1" s="91" t="s">
        <v>38</v>
      </c>
      <c r="Q1" s="90" t="s">
        <v>39</v>
      </c>
      <c r="R1" s="90" t="s">
        <v>97</v>
      </c>
      <c r="S1" s="91" t="s">
        <v>169</v>
      </c>
      <c r="T1" s="87" t="s">
        <v>102</v>
      </c>
      <c r="U1" s="87" t="s">
        <v>120</v>
      </c>
      <c r="V1" s="87" t="s">
        <v>119</v>
      </c>
      <c r="W1" s="87" t="s">
        <v>122</v>
      </c>
    </row>
    <row r="2" spans="1:23" ht="60" x14ac:dyDescent="0.25">
      <c r="A2" s="154" t="s">
        <v>19</v>
      </c>
      <c r="B2" s="170" t="s">
        <v>174</v>
      </c>
      <c r="C2" s="75" t="s">
        <v>117</v>
      </c>
      <c r="D2" s="76"/>
      <c r="E2" s="77"/>
      <c r="F2" s="60" t="s">
        <v>44</v>
      </c>
      <c r="G2" s="60" t="s">
        <v>71</v>
      </c>
      <c r="H2" s="60" t="s">
        <v>71</v>
      </c>
      <c r="I2" s="60" t="s">
        <v>71</v>
      </c>
      <c r="J2" s="60" t="s">
        <v>71</v>
      </c>
      <c r="K2" s="60" t="s">
        <v>71</v>
      </c>
      <c r="L2" s="60" t="s">
        <v>71</v>
      </c>
      <c r="M2" s="53"/>
      <c r="N2" s="53"/>
      <c r="O2" s="53"/>
      <c r="P2" s="53"/>
      <c r="Q2" s="60"/>
      <c r="R2" s="25"/>
      <c r="S2" s="60" t="s">
        <v>71</v>
      </c>
      <c r="T2" s="95" t="s">
        <v>139</v>
      </c>
      <c r="U2" s="102" t="s">
        <v>44</v>
      </c>
      <c r="V2" s="101" t="s">
        <v>44</v>
      </c>
      <c r="W2" s="103" t="s">
        <v>44</v>
      </c>
    </row>
    <row r="3" spans="1:23" ht="30" customHeight="1" x14ac:dyDescent="0.25">
      <c r="A3" s="155"/>
      <c r="B3" s="171"/>
      <c r="C3" s="72" t="s">
        <v>60</v>
      </c>
      <c r="D3" s="73"/>
      <c r="E3" s="78" t="s">
        <v>93</v>
      </c>
      <c r="F3" s="60" t="s">
        <v>126</v>
      </c>
      <c r="G3" s="60" t="s">
        <v>126</v>
      </c>
      <c r="H3" s="60" t="s">
        <v>126</v>
      </c>
      <c r="I3" s="60" t="s">
        <v>126</v>
      </c>
      <c r="J3" s="60" t="s">
        <v>126</v>
      </c>
      <c r="K3" s="60" t="s">
        <v>126</v>
      </c>
      <c r="L3" s="60" t="s">
        <v>126</v>
      </c>
      <c r="M3" s="54"/>
      <c r="N3" s="54"/>
      <c r="O3" s="54"/>
      <c r="P3" s="54"/>
      <c r="Q3" s="61"/>
      <c r="R3" s="25"/>
      <c r="S3" s="60" t="s">
        <v>126</v>
      </c>
      <c r="T3" s="95" t="s">
        <v>105</v>
      </c>
      <c r="U3" s="103" t="s">
        <v>46</v>
      </c>
      <c r="V3" s="102" t="s">
        <v>46</v>
      </c>
      <c r="W3" s="102" t="s">
        <v>46</v>
      </c>
    </row>
    <row r="4" spans="1:23" ht="51.75" thickBot="1" x14ac:dyDescent="0.3">
      <c r="A4" s="155"/>
      <c r="B4" s="171"/>
      <c r="C4" s="72" t="str">
        <f>'Detalles plan de riesgo'!H6</f>
        <v xml:space="preserve"> </v>
      </c>
      <c r="D4" s="72" t="s">
        <v>116</v>
      </c>
      <c r="E4" s="78"/>
      <c r="F4" s="61" t="s">
        <v>46</v>
      </c>
      <c r="G4" s="61" t="s">
        <v>46</v>
      </c>
      <c r="H4" s="61" t="s">
        <v>44</v>
      </c>
      <c r="I4" s="61" t="s">
        <v>46</v>
      </c>
      <c r="J4" s="61" t="s">
        <v>46</v>
      </c>
      <c r="K4" s="61" t="s">
        <v>44</v>
      </c>
      <c r="L4" s="61" t="s">
        <v>44</v>
      </c>
      <c r="M4" s="54"/>
      <c r="N4" s="54"/>
      <c r="O4" s="54"/>
      <c r="P4" s="54"/>
      <c r="Q4" s="61"/>
      <c r="R4" s="25"/>
      <c r="S4" s="61" t="s">
        <v>44</v>
      </c>
      <c r="U4" s="101" t="s">
        <v>71</v>
      </c>
      <c r="V4" s="103" t="s">
        <v>124</v>
      </c>
      <c r="W4" s="95"/>
    </row>
    <row r="5" spans="1:23" s="89" customFormat="1" ht="30.75" thickBot="1" x14ac:dyDescent="0.3">
      <c r="A5" s="155"/>
      <c r="B5" s="160" t="s">
        <v>121</v>
      </c>
      <c r="C5" s="161"/>
      <c r="D5" s="161"/>
      <c r="E5" s="162"/>
      <c r="F5" s="61" t="s">
        <v>46</v>
      </c>
      <c r="G5" s="61" t="s">
        <v>46</v>
      </c>
      <c r="H5" s="61" t="s">
        <v>46</v>
      </c>
      <c r="I5" s="61" t="s">
        <v>46</v>
      </c>
      <c r="J5" s="61" t="s">
        <v>46</v>
      </c>
      <c r="K5" s="61" t="s">
        <v>46</v>
      </c>
      <c r="L5" s="61" t="s">
        <v>46</v>
      </c>
      <c r="M5" s="54"/>
      <c r="N5" s="54"/>
      <c r="O5" s="54"/>
      <c r="P5" s="54"/>
      <c r="Q5" s="61"/>
      <c r="R5" s="25"/>
      <c r="S5" s="61" t="s">
        <v>46</v>
      </c>
      <c r="U5" s="103" t="s">
        <v>126</v>
      </c>
      <c r="W5" s="95"/>
    </row>
    <row r="6" spans="1:23" ht="150.75" thickBot="1" x14ac:dyDescent="0.3">
      <c r="A6" s="156"/>
      <c r="B6" s="172" t="s">
        <v>45</v>
      </c>
      <c r="C6" s="159"/>
      <c r="D6" s="159"/>
      <c r="E6" s="173"/>
      <c r="F6" s="71" t="s">
        <v>104</v>
      </c>
      <c r="G6" s="55"/>
      <c r="H6" s="84" t="s">
        <v>140</v>
      </c>
      <c r="I6" s="55"/>
      <c r="J6" s="55"/>
      <c r="K6" s="84" t="s">
        <v>127</v>
      </c>
      <c r="L6" s="84" t="s">
        <v>127</v>
      </c>
      <c r="M6" s="55"/>
      <c r="N6" s="55"/>
      <c r="O6" s="55"/>
      <c r="P6" s="55"/>
      <c r="Q6" s="64"/>
      <c r="R6" s="88"/>
      <c r="S6" s="84" t="s">
        <v>127</v>
      </c>
    </row>
  </sheetData>
  <mergeCells count="4">
    <mergeCell ref="A2:A6"/>
    <mergeCell ref="B2:B4"/>
    <mergeCell ref="B6:E6"/>
    <mergeCell ref="B5:E5"/>
  </mergeCells>
  <conditionalFormatting sqref="W3">
    <cfRule type="cellIs" dxfId="114" priority="22" operator="equal">
      <formula>$W$3</formula>
    </cfRule>
  </conditionalFormatting>
  <conditionalFormatting sqref="F2:J3 L2:L3">
    <cfRule type="cellIs" dxfId="113" priority="19" operator="equal">
      <formula>$U$5</formula>
    </cfRule>
  </conditionalFormatting>
  <conditionalFormatting sqref="K2:K3 K6">
    <cfRule type="cellIs" dxfId="112" priority="14" operator="equal">
      <formula>$U$3</formula>
    </cfRule>
    <cfRule type="cellIs" dxfId="111" priority="15" operator="equal">
      <formula>$U$2</formula>
    </cfRule>
  </conditionalFormatting>
  <conditionalFormatting sqref="K2:K5">
    <cfRule type="cellIs" dxfId="110" priority="16" operator="equal">
      <formula>$U$4</formula>
    </cfRule>
  </conditionalFormatting>
  <conditionalFormatting sqref="K4:K5">
    <cfRule type="cellIs" dxfId="109" priority="17" operator="equal">
      <formula>$V$3</formula>
    </cfRule>
    <cfRule type="cellIs" dxfId="108" priority="18" operator="equal">
      <formula>$V$4</formula>
    </cfRule>
  </conditionalFormatting>
  <conditionalFormatting sqref="K2:K3">
    <cfRule type="cellIs" dxfId="107" priority="13" operator="equal">
      <formula>$U$5</formula>
    </cfRule>
  </conditionalFormatting>
  <conditionalFormatting sqref="F2:L3">
    <cfRule type="cellIs" dxfId="106" priority="116" operator="equal">
      <formula>$U$3</formula>
    </cfRule>
    <cfRule type="cellIs" dxfId="105" priority="117" operator="equal">
      <formula>$U$2</formula>
    </cfRule>
    <cfRule type="cellIs" dxfId="104" priority="122" operator="equal">
      <formula>$U$4</formula>
    </cfRule>
  </conditionalFormatting>
  <conditionalFormatting sqref="F4:L4">
    <cfRule type="cellIs" dxfId="103" priority="12" operator="equal">
      <formula>$V$2</formula>
    </cfRule>
    <cfRule type="cellIs" dxfId="102" priority="127" operator="equal">
      <formula>$V$3</formula>
    </cfRule>
    <cfRule type="cellIs" dxfId="101" priority="128" operator="equal">
      <formula>$V$4</formula>
    </cfRule>
  </conditionalFormatting>
  <conditionalFormatting sqref="F5:L5">
    <cfRule type="cellIs" dxfId="100" priority="10" operator="equal">
      <formula>$W$3</formula>
    </cfRule>
    <cfRule type="cellIs" dxfId="99" priority="11" operator="equal">
      <formula>$W$2</formula>
    </cfRule>
  </conditionalFormatting>
  <conditionalFormatting sqref="S2:S3">
    <cfRule type="cellIs" dxfId="98" priority="4" operator="equal">
      <formula>$U$5</formula>
    </cfRule>
  </conditionalFormatting>
  <conditionalFormatting sqref="S2:S3">
    <cfRule type="cellIs" dxfId="97" priority="5" operator="equal">
      <formula>$U$3</formula>
    </cfRule>
    <cfRule type="cellIs" dxfId="96" priority="6" operator="equal">
      <formula>$U$2</formula>
    </cfRule>
    <cfRule type="cellIs" dxfId="95" priority="7" operator="equal">
      <formula>$U$4</formula>
    </cfRule>
  </conditionalFormatting>
  <conditionalFormatting sqref="S4">
    <cfRule type="cellIs" dxfId="94" priority="3" operator="equal">
      <formula>$V$2</formula>
    </cfRule>
    <cfRule type="cellIs" dxfId="93" priority="8" operator="equal">
      <formula>$V$3</formula>
    </cfRule>
    <cfRule type="cellIs" dxfId="92" priority="9" operator="equal">
      <formula>$V$4</formula>
    </cfRule>
  </conditionalFormatting>
  <conditionalFormatting sqref="S5">
    <cfRule type="cellIs" dxfId="91" priority="1" operator="equal">
      <formula>$W$3</formula>
    </cfRule>
    <cfRule type="cellIs" dxfId="90" priority="2" operator="equal">
      <formula>$W$2</formula>
    </cfRule>
  </conditionalFormatting>
  <dataValidations count="4">
    <dataValidation type="list" allowBlank="1" showInputMessage="1" showErrorMessage="1" sqref="M2:R5">
      <formula1>#REF!</formula1>
    </dataValidation>
    <dataValidation type="list" allowBlank="1" showInputMessage="1" showErrorMessage="1" sqref="F4:L4 S4">
      <formula1>$V$2:$V$4</formula1>
    </dataValidation>
    <dataValidation type="list" allowBlank="1" showInputMessage="1" showErrorMessage="1" sqref="F2:L3 S2:S3">
      <formula1>$U$2:$U$5</formula1>
    </dataValidation>
    <dataValidation type="list" allowBlank="1" showInputMessage="1" showErrorMessage="1" sqref="F5:L5 S5">
      <formula1>$W$2:$W$3</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
  <sheetViews>
    <sheetView workbookViewId="0">
      <selection activeCell="C4" sqref="C4"/>
    </sheetView>
  </sheetViews>
  <sheetFormatPr baseColWidth="10" defaultRowHeight="15" x14ac:dyDescent="0.25"/>
  <cols>
    <col min="3" max="3" width="19.140625" customWidth="1"/>
    <col min="4" max="5" width="14.7109375" bestFit="1" customWidth="1"/>
    <col min="6" max="6" width="16.42578125" hidden="1" customWidth="1"/>
    <col min="7" max="7" width="17.42578125" hidden="1" customWidth="1"/>
    <col min="8" max="8" width="14.28515625" hidden="1" customWidth="1"/>
    <col min="9" max="9" width="15.5703125" hidden="1" customWidth="1"/>
    <col min="10" max="10" width="15.28515625" hidden="1" customWidth="1"/>
    <col min="11" max="11" width="15.28515625" style="89" hidden="1" customWidth="1"/>
    <col min="12" max="12" width="15" customWidth="1"/>
    <col min="13" max="18" width="11.42578125" customWidth="1"/>
    <col min="19" max="19" width="15" style="89" customWidth="1"/>
    <col min="20" max="20" width="25.28515625" style="89" customWidth="1"/>
    <col min="21" max="23" width="22.28515625" style="89" hidden="1" customWidth="1"/>
  </cols>
  <sheetData>
    <row r="1" spans="1:23" ht="39.75" thickBot="1" x14ac:dyDescent="0.3">
      <c r="A1" s="62" t="s">
        <v>0</v>
      </c>
      <c r="B1" s="63" t="s">
        <v>1</v>
      </c>
      <c r="C1" s="52" t="s">
        <v>40</v>
      </c>
      <c r="D1" s="68" t="s">
        <v>43</v>
      </c>
      <c r="E1" s="68" t="s">
        <v>87</v>
      </c>
      <c r="F1" s="90" t="s">
        <v>86</v>
      </c>
      <c r="G1" s="91" t="s">
        <v>32</v>
      </c>
      <c r="H1" s="91" t="s">
        <v>33</v>
      </c>
      <c r="I1" s="91" t="s">
        <v>34</v>
      </c>
      <c r="J1" s="91" t="s">
        <v>98</v>
      </c>
      <c r="K1" s="91" t="s">
        <v>96</v>
      </c>
      <c r="L1" s="91" t="s">
        <v>170</v>
      </c>
      <c r="M1" s="91" t="s">
        <v>35</v>
      </c>
      <c r="N1" s="91" t="s">
        <v>36</v>
      </c>
      <c r="O1" s="91" t="s">
        <v>37</v>
      </c>
      <c r="P1" s="91" t="s">
        <v>38</v>
      </c>
      <c r="Q1" s="90" t="s">
        <v>39</v>
      </c>
      <c r="R1" s="90" t="s">
        <v>97</v>
      </c>
      <c r="S1" s="91" t="s">
        <v>171</v>
      </c>
      <c r="T1" s="87" t="s">
        <v>102</v>
      </c>
      <c r="U1" s="87" t="s">
        <v>120</v>
      </c>
      <c r="V1" s="87" t="s">
        <v>119</v>
      </c>
      <c r="W1" s="87" t="s">
        <v>122</v>
      </c>
    </row>
    <row r="2" spans="1:23" ht="102" x14ac:dyDescent="0.25">
      <c r="A2" s="154" t="s">
        <v>23</v>
      </c>
      <c r="B2" s="170" t="s">
        <v>172</v>
      </c>
      <c r="C2" s="98" t="s">
        <v>79</v>
      </c>
      <c r="D2" s="76"/>
      <c r="E2" s="77" t="s">
        <v>89</v>
      </c>
      <c r="F2" s="60" t="s">
        <v>44</v>
      </c>
      <c r="G2" s="60" t="s">
        <v>44</v>
      </c>
      <c r="H2" s="60" t="s">
        <v>44</v>
      </c>
      <c r="I2" s="60" t="s">
        <v>44</v>
      </c>
      <c r="J2" s="60" t="s">
        <v>44</v>
      </c>
      <c r="K2" s="60" t="s">
        <v>44</v>
      </c>
      <c r="L2" s="60" t="s">
        <v>44</v>
      </c>
      <c r="M2" s="53"/>
      <c r="N2" s="53"/>
      <c r="O2" s="53"/>
      <c r="P2" s="53"/>
      <c r="Q2" s="60"/>
      <c r="R2" s="25"/>
      <c r="S2" s="60" t="s">
        <v>44</v>
      </c>
      <c r="U2" s="102" t="s">
        <v>44</v>
      </c>
      <c r="V2" s="101" t="s">
        <v>44</v>
      </c>
      <c r="W2" s="103" t="s">
        <v>44</v>
      </c>
    </row>
    <row r="3" spans="1:23" ht="51" x14ac:dyDescent="0.25">
      <c r="A3" s="155"/>
      <c r="B3" s="171"/>
      <c r="C3" s="94" t="s">
        <v>61</v>
      </c>
      <c r="D3" s="73"/>
      <c r="E3" s="78" t="s">
        <v>90</v>
      </c>
      <c r="F3" s="60" t="s">
        <v>71</v>
      </c>
      <c r="G3" s="60" t="s">
        <v>71</v>
      </c>
      <c r="H3" s="60" t="s">
        <v>71</v>
      </c>
      <c r="I3" s="60" t="s">
        <v>71</v>
      </c>
      <c r="J3" s="60" t="s">
        <v>71</v>
      </c>
      <c r="K3" s="60" t="s">
        <v>71</v>
      </c>
      <c r="L3" s="60" t="s">
        <v>71</v>
      </c>
      <c r="M3" s="54"/>
      <c r="N3" s="54"/>
      <c r="O3" s="54"/>
      <c r="P3" s="54"/>
      <c r="Q3" s="61"/>
      <c r="R3" s="25"/>
      <c r="S3" s="60" t="s">
        <v>71</v>
      </c>
      <c r="T3" s="89" t="s">
        <v>142</v>
      </c>
      <c r="U3" s="103" t="s">
        <v>46</v>
      </c>
      <c r="V3" s="102" t="s">
        <v>46</v>
      </c>
      <c r="W3" s="102" t="s">
        <v>46</v>
      </c>
    </row>
    <row r="4" spans="1:23" ht="51" x14ac:dyDescent="0.25">
      <c r="A4" s="155"/>
      <c r="B4" s="171"/>
      <c r="C4" s="94" t="s">
        <v>62</v>
      </c>
      <c r="D4" s="73"/>
      <c r="E4" s="78"/>
      <c r="F4" s="60" t="s">
        <v>44</v>
      </c>
      <c r="G4" s="60" t="s">
        <v>44</v>
      </c>
      <c r="H4" s="60" t="s">
        <v>44</v>
      </c>
      <c r="I4" s="60" t="s">
        <v>44</v>
      </c>
      <c r="J4" s="60" t="s">
        <v>44</v>
      </c>
      <c r="K4" s="60" t="s">
        <v>44</v>
      </c>
      <c r="L4" s="60" t="s">
        <v>44</v>
      </c>
      <c r="M4" s="54"/>
      <c r="N4" s="54"/>
      <c r="O4" s="54"/>
      <c r="P4" s="54"/>
      <c r="Q4" s="61"/>
      <c r="R4" s="25"/>
      <c r="S4" s="60" t="s">
        <v>44</v>
      </c>
      <c r="U4" s="101" t="s">
        <v>71</v>
      </c>
      <c r="V4" s="103" t="s">
        <v>124</v>
      </c>
      <c r="W4" s="95"/>
    </row>
    <row r="5" spans="1:23" ht="76.5" x14ac:dyDescent="0.25">
      <c r="A5" s="155"/>
      <c r="B5" s="171"/>
      <c r="C5" s="92"/>
      <c r="D5" s="92" t="s">
        <v>83</v>
      </c>
      <c r="E5" s="78"/>
      <c r="F5" s="61" t="s">
        <v>46</v>
      </c>
      <c r="G5" s="61" t="s">
        <v>46</v>
      </c>
      <c r="H5" s="61" t="s">
        <v>46</v>
      </c>
      <c r="I5" s="61" t="s">
        <v>46</v>
      </c>
      <c r="J5" s="61" t="s">
        <v>46</v>
      </c>
      <c r="K5" s="61" t="s">
        <v>46</v>
      </c>
      <c r="L5" s="61" t="s">
        <v>46</v>
      </c>
      <c r="M5" s="54"/>
      <c r="N5" s="54"/>
      <c r="O5" s="54"/>
      <c r="P5" s="54"/>
      <c r="Q5" s="61"/>
      <c r="R5" s="25"/>
      <c r="S5" s="61" t="s">
        <v>46</v>
      </c>
      <c r="U5" s="103" t="s">
        <v>126</v>
      </c>
      <c r="W5" s="95"/>
    </row>
    <row r="6" spans="1:23" ht="30" x14ac:dyDescent="0.25">
      <c r="A6" s="155"/>
      <c r="B6" s="171"/>
      <c r="C6" s="92"/>
      <c r="D6" s="92" t="s">
        <v>66</v>
      </c>
      <c r="E6" s="78"/>
      <c r="F6" s="61" t="s">
        <v>46</v>
      </c>
      <c r="G6" s="61" t="s">
        <v>46</v>
      </c>
      <c r="H6" s="61" t="s">
        <v>46</v>
      </c>
      <c r="I6" s="61" t="s">
        <v>46</v>
      </c>
      <c r="J6" s="61" t="s">
        <v>44</v>
      </c>
      <c r="K6" s="61" t="s">
        <v>44</v>
      </c>
      <c r="L6" s="61" t="s">
        <v>44</v>
      </c>
      <c r="M6" s="54"/>
      <c r="N6" s="54"/>
      <c r="O6" s="54"/>
      <c r="P6" s="54"/>
      <c r="Q6" s="61"/>
      <c r="R6" s="25"/>
      <c r="S6" s="61" t="s">
        <v>44</v>
      </c>
      <c r="T6" s="95" t="s">
        <v>108</v>
      </c>
    </row>
    <row r="7" spans="1:23" s="89" customFormat="1" ht="39" thickBot="1" x14ac:dyDescent="0.3">
      <c r="A7" s="155"/>
      <c r="B7" s="93"/>
      <c r="C7" s="92"/>
      <c r="D7" s="92" t="s">
        <v>109</v>
      </c>
      <c r="E7" s="78"/>
      <c r="F7" s="61" t="s">
        <v>46</v>
      </c>
      <c r="G7" s="61" t="s">
        <v>46</v>
      </c>
      <c r="H7" s="61" t="s">
        <v>46</v>
      </c>
      <c r="I7" s="61" t="s">
        <v>46</v>
      </c>
      <c r="J7" s="61" t="s">
        <v>46</v>
      </c>
      <c r="K7" s="61" t="s">
        <v>46</v>
      </c>
      <c r="L7" s="61" t="s">
        <v>46</v>
      </c>
      <c r="M7" s="54"/>
      <c r="N7" s="54"/>
      <c r="O7" s="54"/>
      <c r="P7" s="54"/>
      <c r="Q7" s="61"/>
      <c r="R7" s="25"/>
      <c r="S7" s="61" t="s">
        <v>46</v>
      </c>
      <c r="T7" s="95"/>
    </row>
    <row r="8" spans="1:23" s="89" customFormat="1" ht="60.75" thickBot="1" x14ac:dyDescent="0.3">
      <c r="A8" s="155"/>
      <c r="B8" s="160" t="s">
        <v>121</v>
      </c>
      <c r="C8" s="161"/>
      <c r="D8" s="161"/>
      <c r="E8" s="162"/>
      <c r="F8" s="61" t="s">
        <v>46</v>
      </c>
      <c r="G8" s="61" t="s">
        <v>46</v>
      </c>
      <c r="H8" s="61" t="s">
        <v>46</v>
      </c>
      <c r="I8" s="61" t="s">
        <v>46</v>
      </c>
      <c r="J8" s="61" t="s">
        <v>46</v>
      </c>
      <c r="K8" s="61" t="s">
        <v>46</v>
      </c>
      <c r="L8" s="61" t="s">
        <v>46</v>
      </c>
      <c r="M8" s="54"/>
      <c r="N8" s="54"/>
      <c r="O8" s="54"/>
      <c r="P8" s="54"/>
      <c r="Q8" s="61"/>
      <c r="R8" s="25"/>
      <c r="S8" s="61" t="s">
        <v>46</v>
      </c>
      <c r="T8" s="95" t="s">
        <v>141</v>
      </c>
    </row>
    <row r="9" spans="1:23" ht="105.75" thickBot="1" x14ac:dyDescent="0.3">
      <c r="A9" s="156"/>
      <c r="B9" s="172" t="s">
        <v>45</v>
      </c>
      <c r="C9" s="159"/>
      <c r="D9" s="82"/>
      <c r="E9" s="80"/>
      <c r="F9" s="64"/>
      <c r="G9" s="55"/>
      <c r="H9" s="55"/>
      <c r="I9" s="55"/>
      <c r="J9" s="84" t="s">
        <v>113</v>
      </c>
      <c r="K9" s="84" t="s">
        <v>114</v>
      </c>
      <c r="L9" s="84"/>
      <c r="M9" s="55"/>
      <c r="N9" s="55"/>
      <c r="O9" s="55"/>
      <c r="P9" s="55"/>
      <c r="Q9" s="64"/>
      <c r="R9" s="88"/>
      <c r="S9" s="84"/>
    </row>
  </sheetData>
  <mergeCells count="4">
    <mergeCell ref="A2:A9"/>
    <mergeCell ref="B2:B6"/>
    <mergeCell ref="B9:C9"/>
    <mergeCell ref="B8:E8"/>
  </mergeCells>
  <conditionalFormatting sqref="W3">
    <cfRule type="cellIs" dxfId="89" priority="14" operator="equal">
      <formula>$W$3</formula>
    </cfRule>
  </conditionalFormatting>
  <conditionalFormatting sqref="F2:L4">
    <cfRule type="cellIs" dxfId="88" priority="13" operator="equal">
      <formula>$U$5</formula>
    </cfRule>
    <cfRule type="cellIs" dxfId="87" priority="134" operator="equal">
      <formula>$U$3</formula>
    </cfRule>
    <cfRule type="cellIs" dxfId="86" priority="135" operator="equal">
      <formula>$U$2</formula>
    </cfRule>
    <cfRule type="cellIs" dxfId="85" priority="146" operator="equal">
      <formula>$U$4</formula>
    </cfRule>
  </conditionalFormatting>
  <conditionalFormatting sqref="F5:L7">
    <cfRule type="cellIs" dxfId="84" priority="12" operator="equal">
      <formula>$V$2</formula>
    </cfRule>
    <cfRule type="cellIs" dxfId="83" priority="140" operator="equal">
      <formula>$V$3</formula>
    </cfRule>
    <cfRule type="cellIs" dxfId="82" priority="141" operator="equal">
      <formula>$V$4</formula>
    </cfRule>
  </conditionalFormatting>
  <conditionalFormatting sqref="F8:L8">
    <cfRule type="cellIs" dxfId="81" priority="10" operator="equal">
      <formula>$W$3</formula>
    </cfRule>
    <cfRule type="cellIs" dxfId="80" priority="11" operator="equal">
      <formula>$W$2</formula>
    </cfRule>
  </conditionalFormatting>
  <conditionalFormatting sqref="S2:S4">
    <cfRule type="cellIs" dxfId="79" priority="4" operator="equal">
      <formula>$U$5</formula>
    </cfRule>
    <cfRule type="cellIs" dxfId="78" priority="5" operator="equal">
      <formula>$U$3</formula>
    </cfRule>
    <cfRule type="cellIs" dxfId="77" priority="6" operator="equal">
      <formula>$U$2</formula>
    </cfRule>
    <cfRule type="cellIs" dxfId="76" priority="9" operator="equal">
      <formula>$U$4</formula>
    </cfRule>
  </conditionalFormatting>
  <conditionalFormatting sqref="S5:S7">
    <cfRule type="cellIs" dxfId="75" priority="3" operator="equal">
      <formula>$V$2</formula>
    </cfRule>
    <cfRule type="cellIs" dxfId="74" priority="7" operator="equal">
      <formula>$V$3</formula>
    </cfRule>
    <cfRule type="cellIs" dxfId="73" priority="8" operator="equal">
      <formula>$V$4</formula>
    </cfRule>
  </conditionalFormatting>
  <conditionalFormatting sqref="S8">
    <cfRule type="cellIs" dxfId="72" priority="1" operator="equal">
      <formula>$W$3</formula>
    </cfRule>
    <cfRule type="cellIs" dxfId="71" priority="2" operator="equal">
      <formula>$W$2</formula>
    </cfRule>
  </conditionalFormatting>
  <dataValidations count="4">
    <dataValidation type="list" allowBlank="1" showInputMessage="1" showErrorMessage="1" sqref="M2:R8">
      <formula1>#REF!</formula1>
    </dataValidation>
    <dataValidation type="list" allowBlank="1" showInputMessage="1" showErrorMessage="1" sqref="F2:L4 S2:S4">
      <formula1>$U$2:$U$5</formula1>
    </dataValidation>
    <dataValidation type="list" allowBlank="1" showInputMessage="1" showErrorMessage="1" sqref="F5:L7 S5:S7">
      <formula1>$V$2:$V$4</formula1>
    </dataValidation>
    <dataValidation type="list" allowBlank="1" showInputMessage="1" showErrorMessage="1" sqref="F8:L8 S8">
      <formula1>$W$2:$W$3</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
  <sheetViews>
    <sheetView workbookViewId="0">
      <selection activeCell="D7" sqref="A1:XFD7"/>
    </sheetView>
  </sheetViews>
  <sheetFormatPr baseColWidth="10" defaultRowHeight="15" x14ac:dyDescent="0.25"/>
  <cols>
    <col min="3" max="3" width="21.85546875" customWidth="1"/>
    <col min="5" max="5" width="17.28515625" customWidth="1"/>
    <col min="6" max="10" width="12.42578125" hidden="1" customWidth="1"/>
    <col min="11" max="11" width="12.42578125" style="89" hidden="1" customWidth="1"/>
    <col min="12" max="12" width="12.42578125" customWidth="1"/>
    <col min="13" max="18" width="11.42578125" customWidth="1"/>
    <col min="19" max="19" width="12.42578125" style="89" customWidth="1"/>
    <col min="20" max="20" width="25.7109375" style="89" bestFit="1" customWidth="1"/>
    <col min="21" max="21" width="15.28515625" style="89" hidden="1" customWidth="1"/>
    <col min="22" max="22" width="14.85546875" style="89" hidden="1" customWidth="1"/>
    <col min="23" max="23" width="7.140625" style="89" hidden="1" customWidth="1"/>
  </cols>
  <sheetData>
    <row r="1" spans="1:23" ht="39.75" thickBot="1" x14ac:dyDescent="0.3">
      <c r="A1" s="62" t="s">
        <v>0</v>
      </c>
      <c r="B1" s="63" t="s">
        <v>1</v>
      </c>
      <c r="C1" s="52" t="s">
        <v>40</v>
      </c>
      <c r="D1" s="68" t="s">
        <v>43</v>
      </c>
      <c r="E1" s="68" t="s">
        <v>87</v>
      </c>
      <c r="F1" s="90" t="s">
        <v>86</v>
      </c>
      <c r="G1" s="91" t="s">
        <v>32</v>
      </c>
      <c r="H1" s="91" t="s">
        <v>33</v>
      </c>
      <c r="I1" s="91" t="s">
        <v>34</v>
      </c>
      <c r="J1" s="91" t="s">
        <v>98</v>
      </c>
      <c r="K1" s="91" t="s">
        <v>96</v>
      </c>
      <c r="L1" s="91" t="s">
        <v>168</v>
      </c>
      <c r="M1" s="91" t="s">
        <v>35</v>
      </c>
      <c r="N1" s="91" t="s">
        <v>36</v>
      </c>
      <c r="O1" s="91" t="s">
        <v>37</v>
      </c>
      <c r="P1" s="91" t="s">
        <v>38</v>
      </c>
      <c r="Q1" s="90" t="s">
        <v>39</v>
      </c>
      <c r="R1" s="90" t="s">
        <v>97</v>
      </c>
      <c r="S1" s="91" t="s">
        <v>169</v>
      </c>
      <c r="T1" s="87" t="s">
        <v>102</v>
      </c>
      <c r="U1" s="87" t="s">
        <v>120</v>
      </c>
      <c r="V1" s="87" t="s">
        <v>119</v>
      </c>
      <c r="W1" s="87" t="s">
        <v>122</v>
      </c>
    </row>
    <row r="2" spans="1:23" ht="76.5" x14ac:dyDescent="0.25">
      <c r="A2" s="154" t="s">
        <v>25</v>
      </c>
      <c r="B2" s="170" t="s">
        <v>31</v>
      </c>
      <c r="C2" s="57" t="s">
        <v>118</v>
      </c>
      <c r="D2" s="76"/>
      <c r="E2" s="77" t="s">
        <v>92</v>
      </c>
      <c r="F2" s="60" t="s">
        <v>44</v>
      </c>
      <c r="G2" s="60" t="s">
        <v>44</v>
      </c>
      <c r="H2" s="60" t="s">
        <v>44</v>
      </c>
      <c r="I2" s="60" t="s">
        <v>44</v>
      </c>
      <c r="J2" s="60" t="s">
        <v>44</v>
      </c>
      <c r="K2" s="60" t="s">
        <v>44</v>
      </c>
      <c r="L2" s="60" t="s">
        <v>44</v>
      </c>
      <c r="M2" s="53"/>
      <c r="N2" s="53"/>
      <c r="O2" s="53"/>
      <c r="P2" s="53"/>
      <c r="Q2" s="60"/>
      <c r="R2" s="25"/>
      <c r="S2" s="60" t="s">
        <v>44</v>
      </c>
      <c r="T2" s="95" t="s">
        <v>131</v>
      </c>
      <c r="U2" s="102" t="s">
        <v>44</v>
      </c>
      <c r="V2" s="101" t="s">
        <v>44</v>
      </c>
      <c r="W2" s="103" t="s">
        <v>44</v>
      </c>
    </row>
    <row r="3" spans="1:23" ht="63.75" x14ac:dyDescent="0.25">
      <c r="A3" s="155"/>
      <c r="B3" s="171"/>
      <c r="C3" s="94" t="s">
        <v>63</v>
      </c>
      <c r="D3" s="25"/>
      <c r="E3" s="78" t="s">
        <v>91</v>
      </c>
      <c r="F3" s="129" t="s">
        <v>126</v>
      </c>
      <c r="G3" s="129" t="s">
        <v>126</v>
      </c>
      <c r="H3" s="129" t="s">
        <v>126</v>
      </c>
      <c r="I3" s="129" t="s">
        <v>126</v>
      </c>
      <c r="J3" s="129" t="s">
        <v>126</v>
      </c>
      <c r="K3" s="129" t="s">
        <v>126</v>
      </c>
      <c r="L3" s="129" t="s">
        <v>126</v>
      </c>
      <c r="M3" s="54"/>
      <c r="N3" s="54"/>
      <c r="O3" s="54"/>
      <c r="P3" s="54"/>
      <c r="Q3" s="61"/>
      <c r="R3" s="25"/>
      <c r="S3" s="129" t="s">
        <v>126</v>
      </c>
      <c r="U3" s="103" t="s">
        <v>46</v>
      </c>
      <c r="V3" s="102" t="s">
        <v>46</v>
      </c>
      <c r="W3" s="102" t="s">
        <v>46</v>
      </c>
    </row>
    <row r="4" spans="1:23" ht="30" x14ac:dyDescent="0.25">
      <c r="A4" s="155"/>
      <c r="B4" s="171"/>
      <c r="C4" s="72"/>
      <c r="D4" s="74" t="s">
        <v>65</v>
      </c>
      <c r="E4" s="78"/>
      <c r="F4" s="61" t="s">
        <v>46</v>
      </c>
      <c r="G4" s="61" t="s">
        <v>46</v>
      </c>
      <c r="H4" s="61" t="s">
        <v>46</v>
      </c>
      <c r="I4" s="61" t="s">
        <v>46</v>
      </c>
      <c r="J4" s="61" t="s">
        <v>46</v>
      </c>
      <c r="K4" s="61" t="s">
        <v>46</v>
      </c>
      <c r="L4" s="61" t="s">
        <v>46</v>
      </c>
      <c r="M4" s="54"/>
      <c r="N4" s="54"/>
      <c r="O4" s="54"/>
      <c r="P4" s="54"/>
      <c r="Q4" s="61"/>
      <c r="R4" s="25"/>
      <c r="S4" s="61" t="s">
        <v>46</v>
      </c>
      <c r="U4" s="101" t="s">
        <v>71</v>
      </c>
      <c r="V4" s="103" t="s">
        <v>124</v>
      </c>
      <c r="W4" s="95"/>
    </row>
    <row r="5" spans="1:23" ht="39" thickBot="1" x14ac:dyDescent="0.3">
      <c r="A5" s="155"/>
      <c r="B5" s="171"/>
      <c r="C5" s="72" t="str">
        <f>'Detalles plan de riesgo'!H5</f>
        <v xml:space="preserve"> </v>
      </c>
      <c r="D5" s="74" t="s">
        <v>64</v>
      </c>
      <c r="E5" s="78"/>
      <c r="F5" s="61" t="s">
        <v>46</v>
      </c>
      <c r="G5" s="61" t="s">
        <v>46</v>
      </c>
      <c r="H5" s="61" t="s">
        <v>46</v>
      </c>
      <c r="I5" s="61" t="s">
        <v>46</v>
      </c>
      <c r="J5" s="61" t="s">
        <v>46</v>
      </c>
      <c r="K5" s="61" t="s">
        <v>46</v>
      </c>
      <c r="L5" s="61" t="s">
        <v>46</v>
      </c>
      <c r="M5" s="54"/>
      <c r="N5" s="54"/>
      <c r="O5" s="54"/>
      <c r="P5" s="54"/>
      <c r="Q5" s="61"/>
      <c r="R5" s="25"/>
      <c r="S5" s="61" t="s">
        <v>46</v>
      </c>
      <c r="U5" s="103" t="s">
        <v>126</v>
      </c>
      <c r="W5" s="95"/>
    </row>
    <row r="6" spans="1:23" s="89" customFormat="1" ht="15.75" thickBot="1" x14ac:dyDescent="0.3">
      <c r="A6" s="155"/>
      <c r="B6" s="160" t="s">
        <v>121</v>
      </c>
      <c r="C6" s="161"/>
      <c r="D6" s="161"/>
      <c r="E6" s="162"/>
      <c r="F6" s="61" t="s">
        <v>46</v>
      </c>
      <c r="G6" s="61" t="s">
        <v>46</v>
      </c>
      <c r="H6" s="61" t="s">
        <v>46</v>
      </c>
      <c r="I6" s="61" t="s">
        <v>46</v>
      </c>
      <c r="J6" s="61" t="s">
        <v>46</v>
      </c>
      <c r="K6" s="61" t="s">
        <v>46</v>
      </c>
      <c r="L6" s="61" t="s">
        <v>46</v>
      </c>
      <c r="M6" s="54"/>
      <c r="N6" s="54"/>
      <c r="O6" s="54"/>
      <c r="P6" s="54"/>
      <c r="Q6" s="61"/>
      <c r="R6" s="25"/>
      <c r="S6" s="61" t="s">
        <v>46</v>
      </c>
      <c r="W6" s="95"/>
    </row>
    <row r="7" spans="1:23" ht="37.5" customHeight="1" thickBot="1" x14ac:dyDescent="0.3">
      <c r="A7" s="156"/>
      <c r="B7" s="172" t="s">
        <v>45</v>
      </c>
      <c r="C7" s="159"/>
      <c r="D7" s="81"/>
      <c r="E7" s="80"/>
      <c r="F7" s="64"/>
      <c r="G7" s="55"/>
      <c r="H7" s="55"/>
      <c r="I7" s="55"/>
      <c r="J7" s="55"/>
      <c r="K7" s="55"/>
      <c r="L7" s="55"/>
      <c r="M7" s="55"/>
      <c r="N7" s="55"/>
      <c r="O7" s="55"/>
      <c r="P7" s="55"/>
      <c r="Q7" s="64"/>
      <c r="R7" s="88"/>
      <c r="S7" s="55"/>
    </row>
  </sheetData>
  <mergeCells count="4">
    <mergeCell ref="A2:A7"/>
    <mergeCell ref="B2:B5"/>
    <mergeCell ref="B7:C7"/>
    <mergeCell ref="B6:E6"/>
  </mergeCells>
  <conditionalFormatting sqref="D4:D5 M2:R6 L7:R7">
    <cfRule type="cellIs" dxfId="70" priority="46" operator="equal">
      <formula>$U$3</formula>
    </cfRule>
    <cfRule type="cellIs" dxfId="69" priority="47" operator="equal">
      <formula>$U$2</formula>
    </cfRule>
  </conditionalFormatting>
  <conditionalFormatting sqref="F7:J7">
    <cfRule type="cellIs" dxfId="68" priority="44" operator="equal">
      <formula>$U$3</formula>
    </cfRule>
    <cfRule type="cellIs" dxfId="67" priority="45" operator="equal">
      <formula>$U$2</formula>
    </cfRule>
  </conditionalFormatting>
  <conditionalFormatting sqref="D4:D5 M2:R6">
    <cfRule type="cellIs" dxfId="66" priority="43" operator="equal">
      <formula>$U$5</formula>
    </cfRule>
  </conditionalFormatting>
  <conditionalFormatting sqref="D3">
    <cfRule type="cellIs" dxfId="65" priority="41" operator="equal">
      <formula>$U$3</formula>
    </cfRule>
    <cfRule type="cellIs" dxfId="64" priority="42" operator="equal">
      <formula>$U$2</formula>
    </cfRule>
  </conditionalFormatting>
  <conditionalFormatting sqref="D3">
    <cfRule type="cellIs" dxfId="63" priority="40" operator="equal">
      <formula>$U$5</formula>
    </cfRule>
  </conditionalFormatting>
  <conditionalFormatting sqref="E2:E5 D7:E7">
    <cfRule type="cellIs" dxfId="62" priority="38" operator="equal">
      <formula>$U$3</formula>
    </cfRule>
    <cfRule type="cellIs" dxfId="61" priority="39" operator="equal">
      <formula>$U$2</formula>
    </cfRule>
  </conditionalFormatting>
  <conditionalFormatting sqref="F4:L5">
    <cfRule type="cellIs" dxfId="60" priority="31" operator="equal">
      <formula>$V$2</formula>
    </cfRule>
    <cfRule type="cellIs" dxfId="59" priority="32" operator="equal">
      <formula>$V$3</formula>
    </cfRule>
    <cfRule type="cellIs" dxfId="58" priority="33" operator="equal">
      <formula>$V$4</formula>
    </cfRule>
  </conditionalFormatting>
  <conditionalFormatting sqref="D2">
    <cfRule type="cellIs" dxfId="57" priority="29" operator="equal">
      <formula>$U$3</formula>
    </cfRule>
    <cfRule type="cellIs" dxfId="56" priority="30" operator="equal">
      <formula>$U$2</formula>
    </cfRule>
  </conditionalFormatting>
  <conditionalFormatting sqref="W3">
    <cfRule type="cellIs" dxfId="55" priority="24" operator="equal">
      <formula>$X$3</formula>
    </cfRule>
  </conditionalFormatting>
  <conditionalFormatting sqref="K7">
    <cfRule type="cellIs" dxfId="54" priority="20" operator="equal">
      <formula>$U$3</formula>
    </cfRule>
    <cfRule type="cellIs" dxfId="53" priority="21" operator="equal">
      <formula>$U$2</formula>
    </cfRule>
  </conditionalFormatting>
  <conditionalFormatting sqref="F2:L3">
    <cfRule type="cellIs" dxfId="52" priority="14" operator="equal">
      <formula>$U$4</formula>
    </cfRule>
    <cfRule type="cellIs" dxfId="51" priority="15" operator="equal">
      <formula>$U$3</formula>
    </cfRule>
    <cfRule type="cellIs" dxfId="50" priority="16" operator="equal">
      <formula>$U$2</formula>
    </cfRule>
    <cfRule type="cellIs" dxfId="49" priority="35" operator="equal">
      <formula>$U$5</formula>
    </cfRule>
  </conditionalFormatting>
  <conditionalFormatting sqref="F6:L6">
    <cfRule type="cellIs" dxfId="48" priority="12" operator="equal">
      <formula>$W$3</formula>
    </cfRule>
    <cfRule type="cellIs" dxfId="47" priority="13" operator="equal">
      <formula>$W$2</formula>
    </cfRule>
  </conditionalFormatting>
  <conditionalFormatting sqref="S7">
    <cfRule type="cellIs" dxfId="46" priority="10" operator="equal">
      <formula>$U$3</formula>
    </cfRule>
    <cfRule type="cellIs" dxfId="45" priority="11" operator="equal">
      <formula>$U$2</formula>
    </cfRule>
  </conditionalFormatting>
  <conditionalFormatting sqref="S4:S5">
    <cfRule type="cellIs" dxfId="44" priority="6" operator="equal">
      <formula>$V$2</formula>
    </cfRule>
    <cfRule type="cellIs" dxfId="43" priority="7" operator="equal">
      <formula>$V$3</formula>
    </cfRule>
    <cfRule type="cellIs" dxfId="42" priority="8" operator="equal">
      <formula>$V$4</formula>
    </cfRule>
  </conditionalFormatting>
  <conditionalFormatting sqref="S2:S3">
    <cfRule type="cellIs" dxfId="41" priority="3" operator="equal">
      <formula>$U$4</formula>
    </cfRule>
    <cfRule type="cellIs" dxfId="40" priority="4" operator="equal">
      <formula>$U$3</formula>
    </cfRule>
    <cfRule type="cellIs" dxfId="39" priority="5" operator="equal">
      <formula>$U$2</formula>
    </cfRule>
    <cfRule type="cellIs" dxfId="38" priority="9" operator="equal">
      <formula>$U$5</formula>
    </cfRule>
  </conditionalFormatting>
  <conditionalFormatting sqref="S6">
    <cfRule type="cellIs" dxfId="37" priority="1" operator="equal">
      <formula>$W$3</formula>
    </cfRule>
    <cfRule type="cellIs" dxfId="36" priority="2" operator="equal">
      <formula>$W$2</formula>
    </cfRule>
  </conditionalFormatting>
  <dataValidations count="3">
    <dataValidation type="list" allowBlank="1" showInputMessage="1" showErrorMessage="1" sqref="D3:D5 F2:L3 M2:R6 S2:S3">
      <formula1>$U$2:$U$5</formula1>
    </dataValidation>
    <dataValidation type="list" allowBlank="1" showInputMessage="1" showErrorMessage="1" sqref="F4:L5 S4:S5">
      <formula1>$V$2:$V$4</formula1>
    </dataValidation>
    <dataValidation type="list" allowBlank="1" showInputMessage="1" showErrorMessage="1" sqref="F6:L6 S6">
      <formula1>$W$2:$W$3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
  <sheetViews>
    <sheetView tabSelected="1" workbookViewId="0">
      <selection activeCell="C3" sqref="C3"/>
    </sheetView>
  </sheetViews>
  <sheetFormatPr baseColWidth="10" defaultRowHeight="15" x14ac:dyDescent="0.25"/>
  <cols>
    <col min="1" max="2" width="11.42578125" style="89"/>
    <col min="3" max="3" width="21.85546875" style="89" customWidth="1"/>
    <col min="4" max="4" width="11.42578125" style="89"/>
    <col min="5" max="5" width="17.28515625" style="89" customWidth="1"/>
    <col min="6" max="11" width="12.42578125" style="89" hidden="1" customWidth="1"/>
    <col min="12" max="12" width="12.42578125" style="89" customWidth="1"/>
    <col min="13" max="18" width="11.42578125" style="89" customWidth="1"/>
    <col min="19" max="19" width="12.42578125" style="89" customWidth="1"/>
    <col min="20" max="20" width="25.7109375" style="89" bestFit="1" customWidth="1"/>
    <col min="21" max="21" width="15.28515625" style="89" hidden="1" customWidth="1"/>
    <col min="22" max="22" width="14.85546875" style="89" hidden="1" customWidth="1"/>
    <col min="23" max="23" width="7.140625" style="89" hidden="1" customWidth="1"/>
    <col min="24" max="16384" width="11.42578125" style="89"/>
  </cols>
  <sheetData>
    <row r="1" spans="1:23" ht="39.75" thickBot="1" x14ac:dyDescent="0.3">
      <c r="A1" s="62" t="s">
        <v>0</v>
      </c>
      <c r="B1" s="63" t="s">
        <v>1</v>
      </c>
      <c r="C1" s="52" t="s">
        <v>40</v>
      </c>
      <c r="D1" s="90" t="s">
        <v>43</v>
      </c>
      <c r="E1" s="90" t="s">
        <v>87</v>
      </c>
      <c r="F1" s="90" t="s">
        <v>86</v>
      </c>
      <c r="G1" s="91" t="s">
        <v>32</v>
      </c>
      <c r="H1" s="91" t="s">
        <v>33</v>
      </c>
      <c r="I1" s="91" t="s">
        <v>34</v>
      </c>
      <c r="J1" s="91" t="s">
        <v>98</v>
      </c>
      <c r="K1" s="91" t="s">
        <v>96</v>
      </c>
      <c r="L1" s="91" t="s">
        <v>168</v>
      </c>
      <c r="M1" s="91" t="s">
        <v>35</v>
      </c>
      <c r="N1" s="91" t="s">
        <v>36</v>
      </c>
      <c r="O1" s="91" t="s">
        <v>37</v>
      </c>
      <c r="P1" s="91" t="s">
        <v>38</v>
      </c>
      <c r="Q1" s="90" t="s">
        <v>39</v>
      </c>
      <c r="R1" s="90" t="s">
        <v>97</v>
      </c>
      <c r="S1" s="91" t="s">
        <v>169</v>
      </c>
      <c r="T1" s="87" t="s">
        <v>102</v>
      </c>
      <c r="U1" s="87" t="s">
        <v>120</v>
      </c>
      <c r="V1" s="87" t="s">
        <v>119</v>
      </c>
      <c r="W1" s="87" t="s">
        <v>122</v>
      </c>
    </row>
    <row r="2" spans="1:23" ht="60" x14ac:dyDescent="0.25">
      <c r="A2" s="154" t="s">
        <v>177</v>
      </c>
      <c r="B2" s="170" t="s">
        <v>178</v>
      </c>
      <c r="C2" s="57" t="s">
        <v>179</v>
      </c>
      <c r="D2" s="76"/>
      <c r="E2" s="77" t="s">
        <v>92</v>
      </c>
      <c r="F2" s="60" t="s">
        <v>44</v>
      </c>
      <c r="G2" s="60" t="s">
        <v>44</v>
      </c>
      <c r="H2" s="60" t="s">
        <v>44</v>
      </c>
      <c r="I2" s="60" t="s">
        <v>44</v>
      </c>
      <c r="J2" s="60" t="s">
        <v>44</v>
      </c>
      <c r="K2" s="60" t="s">
        <v>44</v>
      </c>
      <c r="L2" s="60" t="s">
        <v>44</v>
      </c>
      <c r="M2" s="53"/>
      <c r="N2" s="53"/>
      <c r="O2" s="53"/>
      <c r="P2" s="53"/>
      <c r="Q2" s="60"/>
      <c r="R2" s="25"/>
      <c r="S2" s="60" t="s">
        <v>44</v>
      </c>
      <c r="T2" s="95" t="s">
        <v>131</v>
      </c>
      <c r="U2" s="102" t="s">
        <v>44</v>
      </c>
      <c r="V2" s="101" t="s">
        <v>44</v>
      </c>
      <c r="W2" s="103" t="s">
        <v>44</v>
      </c>
    </row>
    <row r="3" spans="1:23" ht="63.75" x14ac:dyDescent="0.25">
      <c r="A3" s="155"/>
      <c r="B3" s="171"/>
      <c r="C3" s="153" t="s">
        <v>63</v>
      </c>
      <c r="D3" s="25"/>
      <c r="E3" s="78" t="s">
        <v>91</v>
      </c>
      <c r="F3" s="129" t="s">
        <v>126</v>
      </c>
      <c r="G3" s="129" t="s">
        <v>126</v>
      </c>
      <c r="H3" s="129" t="s">
        <v>126</v>
      </c>
      <c r="I3" s="129" t="s">
        <v>126</v>
      </c>
      <c r="J3" s="129" t="s">
        <v>126</v>
      </c>
      <c r="K3" s="129" t="s">
        <v>126</v>
      </c>
      <c r="L3" s="129" t="s">
        <v>126</v>
      </c>
      <c r="M3" s="54"/>
      <c r="N3" s="54"/>
      <c r="O3" s="54"/>
      <c r="P3" s="54"/>
      <c r="Q3" s="61"/>
      <c r="R3" s="25"/>
      <c r="S3" s="129" t="s">
        <v>126</v>
      </c>
      <c r="U3" s="103" t="s">
        <v>46</v>
      </c>
      <c r="V3" s="102" t="s">
        <v>46</v>
      </c>
      <c r="W3" s="102" t="s">
        <v>46</v>
      </c>
    </row>
    <row r="4" spans="1:23" ht="30" x14ac:dyDescent="0.25">
      <c r="A4" s="155"/>
      <c r="B4" s="171"/>
      <c r="C4" s="152"/>
      <c r="D4" s="74" t="s">
        <v>65</v>
      </c>
      <c r="E4" s="78"/>
      <c r="F4" s="61" t="s">
        <v>46</v>
      </c>
      <c r="G4" s="61" t="s">
        <v>46</v>
      </c>
      <c r="H4" s="61" t="s">
        <v>46</v>
      </c>
      <c r="I4" s="61" t="s">
        <v>46</v>
      </c>
      <c r="J4" s="61" t="s">
        <v>46</v>
      </c>
      <c r="K4" s="61" t="s">
        <v>46</v>
      </c>
      <c r="L4" s="61" t="s">
        <v>46</v>
      </c>
      <c r="M4" s="54"/>
      <c r="N4" s="54"/>
      <c r="O4" s="54"/>
      <c r="P4" s="54"/>
      <c r="Q4" s="61"/>
      <c r="R4" s="25"/>
      <c r="S4" s="61" t="s">
        <v>46</v>
      </c>
      <c r="U4" s="101" t="s">
        <v>71</v>
      </c>
      <c r="V4" s="103" t="s">
        <v>124</v>
      </c>
      <c r="W4" s="95"/>
    </row>
    <row r="5" spans="1:23" ht="39" thickBot="1" x14ac:dyDescent="0.3">
      <c r="A5" s="155"/>
      <c r="B5" s="171"/>
      <c r="C5" s="152" t="str">
        <f>'Detalles plan de riesgo'!H5</f>
        <v xml:space="preserve"> </v>
      </c>
      <c r="D5" s="74" t="s">
        <v>64</v>
      </c>
      <c r="E5" s="78"/>
      <c r="F5" s="61" t="s">
        <v>46</v>
      </c>
      <c r="G5" s="61" t="s">
        <v>46</v>
      </c>
      <c r="H5" s="61" t="s">
        <v>46</v>
      </c>
      <c r="I5" s="61" t="s">
        <v>46</v>
      </c>
      <c r="J5" s="61" t="s">
        <v>46</v>
      </c>
      <c r="K5" s="61" t="s">
        <v>46</v>
      </c>
      <c r="L5" s="61" t="s">
        <v>46</v>
      </c>
      <c r="M5" s="54"/>
      <c r="N5" s="54"/>
      <c r="O5" s="54"/>
      <c r="P5" s="54"/>
      <c r="Q5" s="61"/>
      <c r="R5" s="25"/>
      <c r="S5" s="61" t="s">
        <v>46</v>
      </c>
      <c r="U5" s="103" t="s">
        <v>126</v>
      </c>
      <c r="W5" s="95"/>
    </row>
    <row r="6" spans="1:23" ht="15.75" thickBot="1" x14ac:dyDescent="0.3">
      <c r="A6" s="155"/>
      <c r="B6" s="160" t="s">
        <v>121</v>
      </c>
      <c r="C6" s="161"/>
      <c r="D6" s="161"/>
      <c r="E6" s="162"/>
      <c r="F6" s="61" t="s">
        <v>46</v>
      </c>
      <c r="G6" s="61" t="s">
        <v>46</v>
      </c>
      <c r="H6" s="61" t="s">
        <v>46</v>
      </c>
      <c r="I6" s="61" t="s">
        <v>46</v>
      </c>
      <c r="J6" s="61" t="s">
        <v>46</v>
      </c>
      <c r="K6" s="61" t="s">
        <v>46</v>
      </c>
      <c r="L6" s="61" t="s">
        <v>46</v>
      </c>
      <c r="M6" s="54"/>
      <c r="N6" s="54"/>
      <c r="O6" s="54"/>
      <c r="P6" s="54"/>
      <c r="Q6" s="61"/>
      <c r="R6" s="25"/>
      <c r="S6" s="61" t="s">
        <v>46</v>
      </c>
      <c r="W6" s="95"/>
    </row>
    <row r="7" spans="1:23" ht="37.5" customHeight="1" thickBot="1" x14ac:dyDescent="0.3">
      <c r="A7" s="156"/>
      <c r="B7" s="172" t="s">
        <v>45</v>
      </c>
      <c r="C7" s="159"/>
      <c r="D7" s="81"/>
      <c r="E7" s="80"/>
      <c r="F7" s="64"/>
      <c r="G7" s="55"/>
      <c r="H7" s="55"/>
      <c r="I7" s="55"/>
      <c r="J7" s="55"/>
      <c r="K7" s="55"/>
      <c r="L7" s="55"/>
      <c r="M7" s="55"/>
      <c r="N7" s="55"/>
      <c r="O7" s="55"/>
      <c r="P7" s="55"/>
      <c r="Q7" s="64"/>
      <c r="R7" s="88"/>
      <c r="S7" s="55"/>
    </row>
  </sheetData>
  <mergeCells count="4">
    <mergeCell ref="A2:A7"/>
    <mergeCell ref="B2:B5"/>
    <mergeCell ref="B6:E6"/>
    <mergeCell ref="B7:C7"/>
  </mergeCells>
  <conditionalFormatting sqref="D4:D5 M2:R6 L7:R7">
    <cfRule type="cellIs" dxfId="34" priority="34" operator="equal">
      <formula>$U$3</formula>
    </cfRule>
    <cfRule type="cellIs" dxfId="33" priority="35" operator="equal">
      <formula>$U$2</formula>
    </cfRule>
  </conditionalFormatting>
  <conditionalFormatting sqref="F7:J7">
    <cfRule type="cellIs" dxfId="32" priority="32" operator="equal">
      <formula>$U$3</formula>
    </cfRule>
    <cfRule type="cellIs" dxfId="31" priority="33" operator="equal">
      <formula>$U$2</formula>
    </cfRule>
  </conditionalFormatting>
  <conditionalFormatting sqref="D4:D5 M2:R6">
    <cfRule type="cellIs" dxfId="30" priority="31" operator="equal">
      <formula>$U$5</formula>
    </cfRule>
  </conditionalFormatting>
  <conditionalFormatting sqref="D3">
    <cfRule type="cellIs" dxfId="29" priority="29" operator="equal">
      <formula>$U$3</formula>
    </cfRule>
    <cfRule type="cellIs" dxfId="28" priority="30" operator="equal">
      <formula>$U$2</formula>
    </cfRule>
  </conditionalFormatting>
  <conditionalFormatting sqref="D3">
    <cfRule type="cellIs" dxfId="27" priority="28" operator="equal">
      <formula>$U$5</formula>
    </cfRule>
  </conditionalFormatting>
  <conditionalFormatting sqref="E2:E5 D7:E7">
    <cfRule type="cellIs" dxfId="26" priority="26" operator="equal">
      <formula>$U$3</formula>
    </cfRule>
    <cfRule type="cellIs" dxfId="25" priority="27" operator="equal">
      <formula>$U$2</formula>
    </cfRule>
  </conditionalFormatting>
  <conditionalFormatting sqref="F4:L5">
    <cfRule type="cellIs" dxfId="24" priority="22" operator="equal">
      <formula>$V$2</formula>
    </cfRule>
    <cfRule type="cellIs" dxfId="23" priority="23" operator="equal">
      <formula>$V$3</formula>
    </cfRule>
    <cfRule type="cellIs" dxfId="22" priority="24" operator="equal">
      <formula>$V$4</formula>
    </cfRule>
  </conditionalFormatting>
  <conditionalFormatting sqref="D2">
    <cfRule type="cellIs" dxfId="21" priority="20" operator="equal">
      <formula>$U$3</formula>
    </cfRule>
    <cfRule type="cellIs" dxfId="20" priority="21" operator="equal">
      <formula>$U$2</formula>
    </cfRule>
  </conditionalFormatting>
  <conditionalFormatting sqref="W3">
    <cfRule type="cellIs" dxfId="19" priority="19" operator="equal">
      <formula>$X$3</formula>
    </cfRule>
  </conditionalFormatting>
  <conditionalFormatting sqref="K7">
    <cfRule type="cellIs" dxfId="18" priority="17" operator="equal">
      <formula>$U$3</formula>
    </cfRule>
    <cfRule type="cellIs" dxfId="17" priority="18" operator="equal">
      <formula>$U$2</formula>
    </cfRule>
  </conditionalFormatting>
  <conditionalFormatting sqref="F2:L3">
    <cfRule type="cellIs" dxfId="16" priority="14" operator="equal">
      <formula>$U$4</formula>
    </cfRule>
    <cfRule type="cellIs" dxfId="15" priority="15" operator="equal">
      <formula>$U$3</formula>
    </cfRule>
    <cfRule type="cellIs" dxfId="14" priority="16" operator="equal">
      <formula>$U$2</formula>
    </cfRule>
    <cfRule type="cellIs" dxfId="13" priority="25" operator="equal">
      <formula>$U$5</formula>
    </cfRule>
  </conditionalFormatting>
  <conditionalFormatting sqref="F6:L6">
    <cfRule type="cellIs" dxfId="12" priority="12" operator="equal">
      <formula>$W$3</formula>
    </cfRule>
    <cfRule type="cellIs" dxfId="11" priority="13" operator="equal">
      <formula>$W$2</formula>
    </cfRule>
  </conditionalFormatting>
  <conditionalFormatting sqref="S7">
    <cfRule type="cellIs" dxfId="10" priority="10" operator="equal">
      <formula>$U$3</formula>
    </cfRule>
    <cfRule type="cellIs" dxfId="9" priority="11" operator="equal">
      <formula>$U$2</formula>
    </cfRule>
  </conditionalFormatting>
  <conditionalFormatting sqref="S4:S5">
    <cfRule type="cellIs" dxfId="8" priority="6" operator="equal">
      <formula>$V$2</formula>
    </cfRule>
    <cfRule type="cellIs" dxfId="7" priority="7" operator="equal">
      <formula>$V$3</formula>
    </cfRule>
    <cfRule type="cellIs" dxfId="6" priority="8" operator="equal">
      <formula>$V$4</formula>
    </cfRule>
  </conditionalFormatting>
  <conditionalFormatting sqref="S2:S3">
    <cfRule type="cellIs" dxfId="5" priority="3" operator="equal">
      <formula>$U$4</formula>
    </cfRule>
    <cfRule type="cellIs" dxfId="4" priority="4" operator="equal">
      <formula>$U$3</formula>
    </cfRule>
    <cfRule type="cellIs" dxfId="3" priority="5" operator="equal">
      <formula>$U$2</formula>
    </cfRule>
    <cfRule type="cellIs" dxfId="2" priority="9" operator="equal">
      <formula>$U$5</formula>
    </cfRule>
  </conditionalFormatting>
  <conditionalFormatting sqref="S6">
    <cfRule type="cellIs" dxfId="1" priority="1" operator="equal">
      <formula>$W$3</formula>
    </cfRule>
    <cfRule type="cellIs" dxfId="0" priority="2" operator="equal">
      <formula>$W$2</formula>
    </cfRule>
  </conditionalFormatting>
  <dataValidations count="3">
    <dataValidation type="list" allowBlank="1" showInputMessage="1" showErrorMessage="1" sqref="F6:L6 S6">
      <formula1>$W$2:$W$3</formula1>
    </dataValidation>
    <dataValidation type="list" allowBlank="1" showInputMessage="1" showErrorMessage="1" sqref="F4:L5 S4:S5">
      <formula1>$V$2:$V$4</formula1>
    </dataValidation>
    <dataValidation type="list" allowBlank="1" showInputMessage="1" showErrorMessage="1" sqref="D3:D5 F2:L3 M2:R6 S2:S3">
      <formula1>$U$2:$U$5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topLeftCell="A22" workbookViewId="0">
      <selection activeCell="B28" sqref="B28:B32"/>
    </sheetView>
  </sheetViews>
  <sheetFormatPr baseColWidth="10" defaultRowHeight="15" x14ac:dyDescent="0.25"/>
  <cols>
    <col min="1" max="1" width="10.42578125" customWidth="1"/>
    <col min="2" max="2" width="19.7109375" customWidth="1"/>
    <col min="3" max="3" width="19.7109375" style="89" customWidth="1"/>
    <col min="4" max="4" width="23.140625" customWidth="1"/>
    <col min="6" max="6" width="11.42578125" style="89"/>
    <col min="7" max="7" width="20.85546875" customWidth="1"/>
    <col min="8" max="8" width="24.140625" customWidth="1"/>
    <col min="9" max="9" width="24.140625" style="89" customWidth="1"/>
    <col min="10" max="10" width="24.85546875" customWidth="1"/>
    <col min="11" max="11" width="13.140625" bestFit="1" customWidth="1"/>
    <col min="12" max="12" width="16.5703125" customWidth="1"/>
  </cols>
  <sheetData>
    <row r="1" spans="1:16" ht="27" thickBot="1" x14ac:dyDescent="0.3">
      <c r="A1" s="39" t="s">
        <v>0</v>
      </c>
      <c r="B1" s="40" t="s">
        <v>1</v>
      </c>
      <c r="C1" s="40"/>
      <c r="D1" s="41" t="s">
        <v>2</v>
      </c>
      <c r="E1" s="40" t="s">
        <v>3</v>
      </c>
      <c r="F1" s="40"/>
      <c r="G1" s="41" t="s">
        <v>4</v>
      </c>
      <c r="H1" s="49" t="s">
        <v>40</v>
      </c>
      <c r="I1" s="134"/>
      <c r="J1" s="42" t="s">
        <v>41</v>
      </c>
      <c r="K1" s="42" t="s">
        <v>42</v>
      </c>
      <c r="L1" s="42" t="s">
        <v>43</v>
      </c>
      <c r="M1" s="40" t="s">
        <v>5</v>
      </c>
      <c r="N1" s="40" t="s">
        <v>6</v>
      </c>
      <c r="O1" s="40" t="s">
        <v>7</v>
      </c>
      <c r="P1" s="42" t="s">
        <v>8</v>
      </c>
    </row>
    <row r="2" spans="1:16" ht="36.75" customHeight="1" thickBot="1" x14ac:dyDescent="0.3">
      <c r="A2" s="174" t="s">
        <v>16</v>
      </c>
      <c r="B2" s="179" t="s">
        <v>68</v>
      </c>
      <c r="C2" s="125"/>
      <c r="D2" s="182" t="s">
        <v>75</v>
      </c>
      <c r="E2" s="174" t="s">
        <v>9</v>
      </c>
      <c r="F2" s="109"/>
      <c r="G2" s="174">
        <v>3</v>
      </c>
      <c r="H2" s="56" t="s">
        <v>76</v>
      </c>
      <c r="I2" s="135"/>
      <c r="J2" s="8" t="s">
        <v>21</v>
      </c>
      <c r="K2" s="8" t="s">
        <v>58</v>
      </c>
      <c r="L2" s="65" t="s">
        <v>48</v>
      </c>
      <c r="M2" s="1" t="s">
        <v>10</v>
      </c>
      <c r="N2" s="2">
        <v>3</v>
      </c>
      <c r="O2" s="2">
        <v>9</v>
      </c>
      <c r="P2" s="174" t="s">
        <v>17</v>
      </c>
    </row>
    <row r="3" spans="1:16" ht="39" thickBot="1" x14ac:dyDescent="0.3">
      <c r="A3" s="175"/>
      <c r="B3" s="180"/>
      <c r="C3" s="126"/>
      <c r="D3" s="183"/>
      <c r="E3" s="175"/>
      <c r="F3" s="110"/>
      <c r="G3" s="175"/>
      <c r="H3" s="57" t="s">
        <v>50</v>
      </c>
      <c r="I3" s="57"/>
      <c r="J3" s="46" t="s">
        <v>21</v>
      </c>
      <c r="K3" s="9" t="s">
        <v>52</v>
      </c>
      <c r="L3" s="57"/>
      <c r="M3" s="1" t="s">
        <v>12</v>
      </c>
      <c r="N3" s="2">
        <v>1</v>
      </c>
      <c r="O3" s="2">
        <v>3</v>
      </c>
      <c r="P3" s="175"/>
    </row>
    <row r="4" spans="1:16" s="89" customFormat="1" ht="39" thickBot="1" x14ac:dyDescent="0.3">
      <c r="A4" s="175"/>
      <c r="B4" s="180"/>
      <c r="C4" s="126"/>
      <c r="D4" s="183"/>
      <c r="E4" s="175"/>
      <c r="F4" s="110"/>
      <c r="G4" s="175"/>
      <c r="H4" s="57"/>
      <c r="I4" s="57"/>
      <c r="J4" s="99" t="s">
        <v>72</v>
      </c>
      <c r="K4" s="99"/>
      <c r="L4" s="57" t="s">
        <v>115</v>
      </c>
      <c r="M4" s="1"/>
      <c r="N4" s="2"/>
      <c r="O4" s="2"/>
      <c r="P4" s="175"/>
    </row>
    <row r="5" spans="1:16" ht="26.25" thickBot="1" x14ac:dyDescent="0.3">
      <c r="A5" s="175"/>
      <c r="B5" s="180"/>
      <c r="C5" s="126"/>
      <c r="D5" s="183"/>
      <c r="E5" s="175"/>
      <c r="F5" s="110"/>
      <c r="G5" s="175"/>
      <c r="H5" s="9" t="s">
        <v>48</v>
      </c>
      <c r="I5" s="110"/>
      <c r="J5" s="47" t="s">
        <v>72</v>
      </c>
      <c r="K5" s="9" t="s">
        <v>59</v>
      </c>
      <c r="L5" s="57" t="s">
        <v>49</v>
      </c>
      <c r="M5" s="1" t="s">
        <v>13</v>
      </c>
      <c r="N5" s="2">
        <v>2</v>
      </c>
      <c r="O5" s="2">
        <v>6</v>
      </c>
      <c r="P5" s="175"/>
    </row>
    <row r="6" spans="1:16" ht="51.75" thickBot="1" x14ac:dyDescent="0.3">
      <c r="A6" s="175"/>
      <c r="B6" s="180"/>
      <c r="C6" s="126"/>
      <c r="D6" s="183"/>
      <c r="E6" s="175"/>
      <c r="F6" s="110"/>
      <c r="G6" s="175"/>
      <c r="H6" s="9" t="s">
        <v>48</v>
      </c>
      <c r="I6" s="110"/>
      <c r="J6" s="58" t="s">
        <v>72</v>
      </c>
      <c r="K6" s="9" t="s">
        <v>59</v>
      </c>
      <c r="L6" s="66" t="s">
        <v>51</v>
      </c>
      <c r="M6" s="1" t="s">
        <v>14</v>
      </c>
      <c r="N6" s="2">
        <v>3</v>
      </c>
      <c r="O6" s="2">
        <v>9</v>
      </c>
      <c r="P6" s="175"/>
    </row>
    <row r="7" spans="1:16" ht="51.75" thickBot="1" x14ac:dyDescent="0.3">
      <c r="A7" s="176"/>
      <c r="B7" s="181"/>
      <c r="C7" s="127"/>
      <c r="D7" s="184"/>
      <c r="E7" s="176"/>
      <c r="F7" s="111"/>
      <c r="G7" s="176"/>
      <c r="H7" s="10" t="s">
        <v>48</v>
      </c>
      <c r="I7" s="111"/>
      <c r="J7" s="48" t="s">
        <v>72</v>
      </c>
      <c r="K7" s="10" t="s">
        <v>52</v>
      </c>
      <c r="L7" s="67" t="s">
        <v>53</v>
      </c>
      <c r="M7" s="3" t="s">
        <v>15</v>
      </c>
      <c r="N7" s="4"/>
      <c r="O7" s="5">
        <v>27</v>
      </c>
      <c r="P7" s="176"/>
    </row>
    <row r="8" spans="1:16" ht="29.25" customHeight="1" thickBot="1" x14ac:dyDescent="0.3">
      <c r="A8" s="22" t="s">
        <v>26</v>
      </c>
      <c r="B8" s="21" t="s">
        <v>27</v>
      </c>
      <c r="C8" s="21"/>
      <c r="D8" s="23" t="s">
        <v>28</v>
      </c>
      <c r="E8" s="177" t="s">
        <v>67</v>
      </c>
      <c r="F8" s="178"/>
      <c r="G8" s="178"/>
      <c r="H8" s="178"/>
      <c r="I8" s="178"/>
      <c r="J8" s="178"/>
      <c r="K8" s="178"/>
      <c r="L8" s="178"/>
      <c r="M8" s="50"/>
      <c r="N8" s="50"/>
      <c r="O8" s="50"/>
      <c r="P8" s="51"/>
    </row>
    <row r="9" spans="1:16" ht="26.25" thickBot="1" x14ac:dyDescent="0.3">
      <c r="A9" s="174" t="s">
        <v>18</v>
      </c>
      <c r="B9" s="179" t="s">
        <v>47</v>
      </c>
      <c r="C9" s="125"/>
      <c r="D9" s="182" t="s">
        <v>77</v>
      </c>
      <c r="E9" s="174" t="s">
        <v>9</v>
      </c>
      <c r="F9" s="109"/>
      <c r="G9" s="174">
        <v>2</v>
      </c>
      <c r="H9" s="57" t="s">
        <v>55</v>
      </c>
      <c r="I9" s="57"/>
      <c r="J9" s="57" t="s">
        <v>74</v>
      </c>
      <c r="K9" s="8" t="s">
        <v>52</v>
      </c>
      <c r="L9" s="8"/>
      <c r="M9" s="1" t="s">
        <v>10</v>
      </c>
      <c r="N9" s="2">
        <v>3</v>
      </c>
      <c r="O9" s="2">
        <v>3</v>
      </c>
      <c r="P9" s="174" t="s">
        <v>17</v>
      </c>
    </row>
    <row r="10" spans="1:16" ht="26.25" thickBot="1" x14ac:dyDescent="0.3">
      <c r="A10" s="175"/>
      <c r="B10" s="180"/>
      <c r="C10" s="126"/>
      <c r="D10" s="183"/>
      <c r="E10" s="175"/>
      <c r="F10" s="110"/>
      <c r="G10" s="175"/>
      <c r="H10" s="47" t="s">
        <v>54</v>
      </c>
      <c r="I10" s="110"/>
      <c r="J10" s="58" t="s">
        <v>74</v>
      </c>
      <c r="K10" s="9" t="s">
        <v>52</v>
      </c>
      <c r="L10" s="9"/>
      <c r="M10" s="1" t="s">
        <v>12</v>
      </c>
      <c r="N10" s="2">
        <v>2</v>
      </c>
      <c r="O10" s="2">
        <v>2</v>
      </c>
      <c r="P10" s="175"/>
    </row>
    <row r="11" spans="1:16" ht="64.5" thickBot="1" x14ac:dyDescent="0.3">
      <c r="A11" s="175"/>
      <c r="B11" s="180"/>
      <c r="C11" s="126"/>
      <c r="D11" s="183"/>
      <c r="E11" s="175"/>
      <c r="F11" s="110"/>
      <c r="G11" s="175"/>
      <c r="H11" s="47" t="s">
        <v>78</v>
      </c>
      <c r="I11" s="110"/>
      <c r="J11" s="58" t="s">
        <v>74</v>
      </c>
      <c r="K11" s="9" t="s">
        <v>52</v>
      </c>
      <c r="L11" s="9"/>
      <c r="M11" s="1" t="s">
        <v>13</v>
      </c>
      <c r="N11" s="2">
        <v>3</v>
      </c>
      <c r="O11" s="2">
        <v>3</v>
      </c>
      <c r="P11" s="175"/>
    </row>
    <row r="12" spans="1:16" ht="51.75" thickBot="1" x14ac:dyDescent="0.3">
      <c r="A12" s="175"/>
      <c r="B12" s="180"/>
      <c r="C12" s="126"/>
      <c r="D12" s="183"/>
      <c r="E12" s="175"/>
      <c r="F12" s="110"/>
      <c r="G12" s="175"/>
      <c r="H12" s="48" t="s">
        <v>48</v>
      </c>
      <c r="I12" s="111"/>
      <c r="J12" s="48" t="s">
        <v>73</v>
      </c>
      <c r="K12" s="9" t="s">
        <v>52</v>
      </c>
      <c r="L12" s="9" t="s">
        <v>22</v>
      </c>
      <c r="M12" s="1" t="s">
        <v>14</v>
      </c>
      <c r="N12" s="2">
        <v>3</v>
      </c>
      <c r="O12" s="2">
        <v>3</v>
      </c>
      <c r="P12" s="175"/>
    </row>
    <row r="13" spans="1:16" s="89" customFormat="1" ht="51.75" thickBot="1" x14ac:dyDescent="0.3">
      <c r="A13" s="175"/>
      <c r="B13" s="180"/>
      <c r="C13" s="126"/>
      <c r="D13" s="183"/>
      <c r="E13" s="175"/>
      <c r="F13" s="110"/>
      <c r="G13" s="175"/>
      <c r="H13" s="96"/>
      <c r="I13" s="110"/>
      <c r="J13" s="97" t="s">
        <v>73</v>
      </c>
      <c r="K13" s="96" t="s">
        <v>52</v>
      </c>
      <c r="L13" s="96" t="s">
        <v>110</v>
      </c>
      <c r="M13" s="1"/>
      <c r="N13" s="2"/>
      <c r="O13" s="2"/>
      <c r="P13" s="175"/>
    </row>
    <row r="14" spans="1:16" ht="27" thickBot="1" x14ac:dyDescent="0.3">
      <c r="A14" s="176"/>
      <c r="B14" s="181"/>
      <c r="C14" s="127"/>
      <c r="D14" s="184"/>
      <c r="E14" s="176"/>
      <c r="F14" s="111"/>
      <c r="G14" s="176"/>
      <c r="H14" s="57" t="s">
        <v>48</v>
      </c>
      <c r="I14" s="57"/>
      <c r="J14" s="57" t="s">
        <v>48</v>
      </c>
      <c r="K14" s="10"/>
      <c r="L14" s="10"/>
      <c r="M14" s="3" t="s">
        <v>15</v>
      </c>
      <c r="N14" s="4"/>
      <c r="O14" s="5">
        <v>11</v>
      </c>
      <c r="P14" s="176"/>
    </row>
    <row r="15" spans="1:16" ht="29.25" customHeight="1" thickBot="1" x14ac:dyDescent="0.3">
      <c r="A15" s="22" t="s">
        <v>26</v>
      </c>
      <c r="B15" s="21" t="s">
        <v>27</v>
      </c>
      <c r="C15" s="21"/>
      <c r="D15" s="23" t="s">
        <v>28</v>
      </c>
      <c r="E15" s="177" t="s">
        <v>82</v>
      </c>
      <c r="F15" s="178"/>
      <c r="G15" s="178"/>
      <c r="H15" s="178"/>
      <c r="I15" s="178"/>
      <c r="J15" s="178"/>
      <c r="K15" s="178"/>
      <c r="L15" s="178"/>
      <c r="M15" s="50"/>
      <c r="N15" s="50"/>
      <c r="O15" s="50"/>
      <c r="P15" s="51"/>
    </row>
    <row r="16" spans="1:16" ht="26.25" thickBot="1" x14ac:dyDescent="0.3">
      <c r="A16" s="194" t="s">
        <v>19</v>
      </c>
      <c r="B16" s="197" t="s">
        <v>175</v>
      </c>
      <c r="C16" s="121"/>
      <c r="D16" s="200" t="s">
        <v>173</v>
      </c>
      <c r="E16" s="227" t="s">
        <v>9</v>
      </c>
      <c r="F16" s="115"/>
      <c r="G16" s="230">
        <v>1</v>
      </c>
      <c r="H16" s="57" t="s">
        <v>56</v>
      </c>
      <c r="I16" s="57"/>
      <c r="J16" s="57" t="s">
        <v>74</v>
      </c>
      <c r="K16" s="24" t="s">
        <v>52</v>
      </c>
      <c r="L16" s="24"/>
      <c r="M16" s="19" t="s">
        <v>10</v>
      </c>
      <c r="N16" s="20">
        <v>1</v>
      </c>
      <c r="O16" s="20">
        <f>N16*G16</f>
        <v>1</v>
      </c>
      <c r="P16" s="233" t="s">
        <v>11</v>
      </c>
    </row>
    <row r="17" spans="1:19" ht="26.25" thickBot="1" x14ac:dyDescent="0.3">
      <c r="A17" s="195"/>
      <c r="B17" s="198"/>
      <c r="C17" s="122"/>
      <c r="D17" s="201"/>
      <c r="E17" s="228"/>
      <c r="F17" s="116"/>
      <c r="G17" s="231"/>
      <c r="H17" s="47" t="s">
        <v>60</v>
      </c>
      <c r="I17" s="110"/>
      <c r="J17" s="58" t="s">
        <v>74</v>
      </c>
      <c r="K17" s="17" t="s">
        <v>57</v>
      </c>
      <c r="L17" s="17"/>
      <c r="M17" s="12" t="s">
        <v>12</v>
      </c>
      <c r="N17" s="13">
        <v>0</v>
      </c>
      <c r="O17" s="13">
        <f>N17*G16</f>
        <v>0</v>
      </c>
      <c r="P17" s="234"/>
    </row>
    <row r="18" spans="1:19" ht="26.25" thickBot="1" x14ac:dyDescent="0.3">
      <c r="A18" s="195"/>
      <c r="B18" s="198"/>
      <c r="C18" s="122"/>
      <c r="D18" s="201"/>
      <c r="E18" s="228"/>
      <c r="F18" s="116"/>
      <c r="G18" s="231"/>
      <c r="H18" s="47" t="s">
        <v>106</v>
      </c>
      <c r="I18" s="110"/>
      <c r="J18" s="47" t="s">
        <v>73</v>
      </c>
      <c r="K18" s="86" t="s">
        <v>57</v>
      </c>
      <c r="M18" s="12" t="s">
        <v>13</v>
      </c>
      <c r="N18" s="13">
        <v>2</v>
      </c>
      <c r="O18" s="13">
        <f>N18*G16</f>
        <v>2</v>
      </c>
      <c r="P18" s="234"/>
    </row>
    <row r="19" spans="1:19" ht="15.75" thickBot="1" x14ac:dyDescent="0.3">
      <c r="A19" s="195"/>
      <c r="B19" s="198"/>
      <c r="C19" s="122"/>
      <c r="D19" s="201"/>
      <c r="E19" s="228"/>
      <c r="F19" s="116"/>
      <c r="G19" s="231"/>
      <c r="H19" s="48" t="s">
        <v>48</v>
      </c>
      <c r="I19" s="111"/>
      <c r="J19" s="59"/>
      <c r="K19" s="17"/>
      <c r="L19" s="17"/>
      <c r="M19" s="12" t="s">
        <v>14</v>
      </c>
      <c r="N19" s="13">
        <v>3</v>
      </c>
      <c r="O19" s="13">
        <f>N19*G16</f>
        <v>3</v>
      </c>
      <c r="P19" s="234"/>
    </row>
    <row r="20" spans="1:19" ht="27" thickBot="1" x14ac:dyDescent="0.3">
      <c r="A20" s="196"/>
      <c r="B20" s="199"/>
      <c r="C20" s="123"/>
      <c r="D20" s="202"/>
      <c r="E20" s="229"/>
      <c r="F20" s="117"/>
      <c r="G20" s="232"/>
      <c r="H20" s="57" t="s">
        <v>48</v>
      </c>
      <c r="I20" s="57"/>
      <c r="J20" s="57" t="s">
        <v>48</v>
      </c>
      <c r="K20" s="18"/>
      <c r="L20" s="18"/>
      <c r="M20" s="14" t="s">
        <v>15</v>
      </c>
      <c r="N20" s="15"/>
      <c r="O20" s="16">
        <f>SUM(O16:O19)</f>
        <v>6</v>
      </c>
      <c r="P20" s="235"/>
    </row>
    <row r="21" spans="1:19" ht="29.25" customHeight="1" thickBot="1" x14ac:dyDescent="0.3">
      <c r="A21" s="22" t="s">
        <v>26</v>
      </c>
      <c r="B21" s="21" t="s">
        <v>27</v>
      </c>
      <c r="C21" s="21"/>
      <c r="D21" s="23" t="s">
        <v>28</v>
      </c>
      <c r="E21" s="177" t="s">
        <v>81</v>
      </c>
      <c r="F21" s="178"/>
      <c r="G21" s="178"/>
      <c r="H21" s="178"/>
      <c r="I21" s="178"/>
      <c r="J21" s="178"/>
      <c r="K21" s="178"/>
      <c r="L21" s="178"/>
      <c r="M21" s="50"/>
      <c r="N21" s="50"/>
      <c r="O21" s="50"/>
      <c r="P21" s="51"/>
    </row>
    <row r="22" spans="1:19" ht="64.5" thickBot="1" x14ac:dyDescent="0.3">
      <c r="A22" s="203" t="s">
        <v>23</v>
      </c>
      <c r="B22" s="205" t="s">
        <v>176</v>
      </c>
      <c r="C22" s="124"/>
      <c r="D22" s="206" t="s">
        <v>24</v>
      </c>
      <c r="E22" s="207" t="s">
        <v>20</v>
      </c>
      <c r="F22" s="106"/>
      <c r="G22" s="209">
        <v>3</v>
      </c>
      <c r="H22" s="57" t="s">
        <v>79</v>
      </c>
      <c r="I22" s="57"/>
      <c r="J22" s="57" t="s">
        <v>74</v>
      </c>
      <c r="K22" s="11"/>
      <c r="L22" s="11"/>
      <c r="M22" s="6" t="s">
        <v>10</v>
      </c>
      <c r="N22" s="7">
        <v>2</v>
      </c>
      <c r="O22" s="5">
        <v>6</v>
      </c>
      <c r="P22" s="224" t="s">
        <v>17</v>
      </c>
    </row>
    <row r="23" spans="1:19" ht="39" thickBot="1" x14ac:dyDescent="0.3">
      <c r="A23" s="204"/>
      <c r="B23" s="205"/>
      <c r="C23" s="124"/>
      <c r="D23" s="206"/>
      <c r="E23" s="206"/>
      <c r="F23" s="107"/>
      <c r="G23" s="210"/>
      <c r="H23" s="47" t="s">
        <v>61</v>
      </c>
      <c r="I23" s="110"/>
      <c r="J23" s="58" t="s">
        <v>74</v>
      </c>
      <c r="K23" s="11"/>
      <c r="L23" s="11"/>
      <c r="M23" s="6" t="s">
        <v>12</v>
      </c>
      <c r="N23" s="7">
        <v>2</v>
      </c>
      <c r="O23" s="5">
        <v>6</v>
      </c>
      <c r="P23" s="225"/>
    </row>
    <row r="24" spans="1:19" ht="39" thickBot="1" x14ac:dyDescent="0.3">
      <c r="A24" s="204"/>
      <c r="B24" s="205"/>
      <c r="C24" s="124"/>
      <c r="D24" s="206"/>
      <c r="E24" s="206"/>
      <c r="F24" s="107"/>
      <c r="G24" s="210"/>
      <c r="H24" s="47" t="s">
        <v>62</v>
      </c>
      <c r="I24" s="110"/>
      <c r="J24" s="58" t="s">
        <v>74</v>
      </c>
      <c r="K24" s="11"/>
      <c r="L24" s="11"/>
      <c r="M24" s="6" t="s">
        <v>13</v>
      </c>
      <c r="N24" s="7">
        <v>2</v>
      </c>
      <c r="O24" s="5">
        <v>6</v>
      </c>
      <c r="P24" s="225"/>
    </row>
    <row r="25" spans="1:19" ht="90.75" thickBot="1" x14ac:dyDescent="0.3">
      <c r="A25" s="204"/>
      <c r="B25" s="205"/>
      <c r="C25" s="124"/>
      <c r="D25" s="206"/>
      <c r="E25" s="206"/>
      <c r="F25" s="107"/>
      <c r="G25" s="210"/>
      <c r="H25" s="48" t="s">
        <v>48</v>
      </c>
      <c r="I25" s="111"/>
      <c r="J25" s="59" t="s">
        <v>73</v>
      </c>
      <c r="K25" s="69"/>
      <c r="L25" s="69" t="s">
        <v>83</v>
      </c>
      <c r="M25" s="6" t="s">
        <v>14</v>
      </c>
      <c r="N25" s="7">
        <v>2</v>
      </c>
      <c r="O25" s="5">
        <v>6</v>
      </c>
      <c r="P25" s="225"/>
    </row>
    <row r="26" spans="1:19" ht="30.75" thickBot="1" x14ac:dyDescent="0.3">
      <c r="A26" s="204"/>
      <c r="B26" s="205"/>
      <c r="C26" s="124"/>
      <c r="D26" s="206"/>
      <c r="E26" s="208"/>
      <c r="F26" s="108"/>
      <c r="G26" s="211"/>
      <c r="H26" s="57" t="s">
        <v>48</v>
      </c>
      <c r="I26" s="57"/>
      <c r="J26" s="57" t="s">
        <v>73</v>
      </c>
      <c r="K26" s="69"/>
      <c r="L26" s="69" t="s">
        <v>66</v>
      </c>
      <c r="M26" s="3" t="s">
        <v>15</v>
      </c>
      <c r="N26" s="4"/>
      <c r="O26" s="5">
        <v>24</v>
      </c>
      <c r="P26" s="226"/>
    </row>
    <row r="27" spans="1:19" ht="27" customHeight="1" thickBot="1" x14ac:dyDescent="0.3">
      <c r="A27" s="22" t="s">
        <v>26</v>
      </c>
      <c r="B27" s="21" t="s">
        <v>29</v>
      </c>
      <c r="C27" s="21"/>
      <c r="D27" s="23" t="s">
        <v>28</v>
      </c>
      <c r="E27" s="236" t="s">
        <v>30</v>
      </c>
      <c r="F27" s="237"/>
      <c r="G27" s="237"/>
      <c r="H27" s="237"/>
      <c r="I27" s="237"/>
      <c r="J27" s="237"/>
      <c r="K27" s="237"/>
      <c r="L27" s="237"/>
      <c r="M27" s="237"/>
      <c r="N27" s="237"/>
      <c r="O27" s="237"/>
      <c r="P27" s="238"/>
      <c r="Q27" s="25"/>
      <c r="R27" s="25"/>
      <c r="S27" s="25"/>
    </row>
    <row r="28" spans="1:19" ht="77.25" thickBot="1" x14ac:dyDescent="0.3">
      <c r="A28" s="185" t="s">
        <v>25</v>
      </c>
      <c r="B28" s="188" t="s">
        <v>31</v>
      </c>
      <c r="C28" s="118"/>
      <c r="D28" s="191" t="s">
        <v>85</v>
      </c>
      <c r="E28" s="218" t="s">
        <v>20</v>
      </c>
      <c r="F28" s="112"/>
      <c r="G28" s="221">
        <v>3</v>
      </c>
      <c r="H28" s="57" t="s">
        <v>118</v>
      </c>
      <c r="I28" s="57"/>
      <c r="J28" s="57" t="s">
        <v>74</v>
      </c>
      <c r="K28" s="43"/>
      <c r="L28" s="43"/>
      <c r="M28" s="26" t="s">
        <v>10</v>
      </c>
      <c r="N28" s="27">
        <v>3</v>
      </c>
      <c r="O28" s="28">
        <f>G28*N28</f>
        <v>9</v>
      </c>
      <c r="P28" s="212" t="s">
        <v>17</v>
      </c>
      <c r="Q28" s="25"/>
      <c r="R28" s="25"/>
      <c r="S28" s="25"/>
    </row>
    <row r="29" spans="1:19" ht="64.5" thickBot="1" x14ac:dyDescent="0.3">
      <c r="A29" s="186"/>
      <c r="B29" s="189"/>
      <c r="C29" s="119"/>
      <c r="D29" s="192"/>
      <c r="E29" s="219"/>
      <c r="F29" s="113"/>
      <c r="G29" s="222"/>
      <c r="H29" s="47" t="s">
        <v>63</v>
      </c>
      <c r="I29" s="110"/>
      <c r="J29" s="58" t="s">
        <v>74</v>
      </c>
      <c r="K29" s="44"/>
      <c r="L29" s="44"/>
      <c r="M29" s="29" t="s">
        <v>12</v>
      </c>
      <c r="N29" s="30">
        <v>2</v>
      </c>
      <c r="O29" s="31">
        <f>G28*N29</f>
        <v>6</v>
      </c>
      <c r="P29" s="213"/>
    </row>
    <row r="30" spans="1:19" ht="26.25" thickBot="1" x14ac:dyDescent="0.3">
      <c r="A30" s="186"/>
      <c r="B30" s="189"/>
      <c r="C30" s="119"/>
      <c r="D30" s="192"/>
      <c r="E30" s="219"/>
      <c r="F30" s="113"/>
      <c r="G30" s="222"/>
      <c r="H30" s="47" t="s">
        <v>48</v>
      </c>
      <c r="I30" s="110"/>
      <c r="J30" s="58" t="s">
        <v>73</v>
      </c>
      <c r="K30" s="44"/>
      <c r="L30" s="70" t="s">
        <v>65</v>
      </c>
      <c r="M30" s="32" t="s">
        <v>13</v>
      </c>
      <c r="N30" s="33">
        <v>3</v>
      </c>
      <c r="O30" s="34">
        <f>G28*N30</f>
        <v>9</v>
      </c>
      <c r="P30" s="213"/>
    </row>
    <row r="31" spans="1:19" ht="26.25" thickBot="1" x14ac:dyDescent="0.3">
      <c r="A31" s="186"/>
      <c r="B31" s="189"/>
      <c r="C31" s="119"/>
      <c r="D31" s="192"/>
      <c r="E31" s="219"/>
      <c r="F31" s="113"/>
      <c r="G31" s="222"/>
      <c r="H31" s="48" t="s">
        <v>48</v>
      </c>
      <c r="I31" s="111"/>
      <c r="J31" s="59" t="s">
        <v>73</v>
      </c>
      <c r="K31" s="44"/>
      <c r="L31" s="70" t="s">
        <v>64</v>
      </c>
      <c r="M31" s="29" t="s">
        <v>14</v>
      </c>
      <c r="N31" s="35">
        <v>3</v>
      </c>
      <c r="O31" s="31">
        <f>G28*N31</f>
        <v>9</v>
      </c>
      <c r="P31" s="213"/>
    </row>
    <row r="32" spans="1:19" ht="27" thickBot="1" x14ac:dyDescent="0.3">
      <c r="A32" s="187"/>
      <c r="B32" s="190"/>
      <c r="C32" s="120"/>
      <c r="D32" s="193"/>
      <c r="E32" s="220"/>
      <c r="F32" s="114"/>
      <c r="G32" s="223"/>
      <c r="H32" s="57" t="s">
        <v>48</v>
      </c>
      <c r="I32" s="57"/>
      <c r="J32" s="57" t="s">
        <v>48</v>
      </c>
      <c r="K32" s="45"/>
      <c r="L32" s="45"/>
      <c r="M32" s="36" t="s">
        <v>15</v>
      </c>
      <c r="N32" s="37"/>
      <c r="O32" s="38">
        <f>SUM(O28:O31)</f>
        <v>33</v>
      </c>
      <c r="P32" s="214"/>
    </row>
    <row r="33" spans="1:16" ht="59.25" customHeight="1" thickBot="1" x14ac:dyDescent="0.3">
      <c r="A33" s="22" t="s">
        <v>26</v>
      </c>
      <c r="B33" s="21" t="s">
        <v>80</v>
      </c>
      <c r="C33" s="136"/>
      <c r="D33" s="23" t="s">
        <v>28</v>
      </c>
      <c r="E33" s="215" t="s">
        <v>84</v>
      </c>
      <c r="F33" s="216"/>
      <c r="G33" s="216"/>
      <c r="H33" s="216"/>
      <c r="I33" s="216"/>
      <c r="J33" s="216"/>
      <c r="K33" s="216"/>
      <c r="L33" s="216"/>
      <c r="M33" s="216"/>
      <c r="N33" s="216"/>
      <c r="O33" s="216"/>
      <c r="P33" s="217"/>
    </row>
    <row r="34" spans="1:16" x14ac:dyDescent="0.25">
      <c r="C34" s="25"/>
    </row>
    <row r="35" spans="1:16" x14ac:dyDescent="0.25">
      <c r="A35" s="89"/>
      <c r="J35" s="137"/>
    </row>
    <row r="36" spans="1:16" x14ac:dyDescent="0.25">
      <c r="A36" s="89"/>
      <c r="J36" s="25"/>
    </row>
    <row r="37" spans="1:16" x14ac:dyDescent="0.25">
      <c r="A37" s="89"/>
      <c r="J37" s="25"/>
    </row>
    <row r="38" spans="1:16" x14ac:dyDescent="0.25">
      <c r="A38" s="89"/>
      <c r="J38" s="25"/>
    </row>
    <row r="39" spans="1:16" x14ac:dyDescent="0.25">
      <c r="A39" s="89"/>
      <c r="J39" s="25"/>
    </row>
    <row r="40" spans="1:16" x14ac:dyDescent="0.25">
      <c r="A40" s="89"/>
      <c r="J40" s="25"/>
    </row>
    <row r="41" spans="1:16" x14ac:dyDescent="0.25">
      <c r="A41" s="89"/>
      <c r="I41"/>
      <c r="J41" s="25"/>
    </row>
    <row r="42" spans="1:16" x14ac:dyDescent="0.25">
      <c r="A42" s="89"/>
      <c r="I42"/>
      <c r="J42" s="25"/>
    </row>
    <row r="43" spans="1:16" x14ac:dyDescent="0.25">
      <c r="A43" s="89"/>
      <c r="I43"/>
    </row>
    <row r="44" spans="1:16" x14ac:dyDescent="0.25">
      <c r="A44" s="89"/>
      <c r="I44"/>
      <c r="K44" s="89"/>
    </row>
  </sheetData>
  <mergeCells count="35">
    <mergeCell ref="E22:E26"/>
    <mergeCell ref="G22:G26"/>
    <mergeCell ref="P28:P32"/>
    <mergeCell ref="E33:P33"/>
    <mergeCell ref="P9:P14"/>
    <mergeCell ref="E15:L15"/>
    <mergeCell ref="E28:E32"/>
    <mergeCell ref="G28:G32"/>
    <mergeCell ref="P22:P26"/>
    <mergeCell ref="E21:L21"/>
    <mergeCell ref="E16:E20"/>
    <mergeCell ref="G16:G20"/>
    <mergeCell ref="P16:P20"/>
    <mergeCell ref="E27:P27"/>
    <mergeCell ref="A28:A32"/>
    <mergeCell ref="B28:B32"/>
    <mergeCell ref="D28:D32"/>
    <mergeCell ref="A16:A20"/>
    <mergeCell ref="B16:B20"/>
    <mergeCell ref="D16:D20"/>
    <mergeCell ref="A22:A26"/>
    <mergeCell ref="B22:B26"/>
    <mergeCell ref="D22:D26"/>
    <mergeCell ref="A9:A14"/>
    <mergeCell ref="B9:B14"/>
    <mergeCell ref="D9:D14"/>
    <mergeCell ref="E9:E14"/>
    <mergeCell ref="G9:G14"/>
    <mergeCell ref="P2:P7"/>
    <mergeCell ref="E8:L8"/>
    <mergeCell ref="A2:A7"/>
    <mergeCell ref="B2:B7"/>
    <mergeCell ref="D2:D7"/>
    <mergeCell ref="E2:E7"/>
    <mergeCell ref="G2:G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E11" sqref="E11"/>
    </sheetView>
  </sheetViews>
  <sheetFormatPr baseColWidth="10" defaultRowHeight="15" x14ac:dyDescent="0.25"/>
  <cols>
    <col min="2" max="2" width="9.42578125" customWidth="1"/>
    <col min="3" max="3" width="10.42578125" customWidth="1"/>
    <col min="5" max="5" width="16.5703125" customWidth="1"/>
    <col min="6" max="6" width="7.28515625" style="89" customWidth="1"/>
    <col min="8" max="8" width="22.7109375" customWidth="1"/>
    <col min="9" max="9" width="9.140625" customWidth="1"/>
    <col min="11" max="11" width="20.85546875" bestFit="1" customWidth="1"/>
    <col min="12" max="12" width="8" customWidth="1"/>
  </cols>
  <sheetData>
    <row r="1" spans="2:12" ht="15.75" thickBot="1" x14ac:dyDescent="0.3"/>
    <row r="2" spans="2:12" x14ac:dyDescent="0.25">
      <c r="B2" s="239" t="s">
        <v>143</v>
      </c>
      <c r="C2" s="240"/>
      <c r="D2" s="137"/>
      <c r="E2" s="239" t="s">
        <v>144</v>
      </c>
      <c r="F2" s="240"/>
      <c r="G2" s="89"/>
      <c r="H2" s="239" t="s">
        <v>145</v>
      </c>
      <c r="I2" s="240"/>
      <c r="K2" s="239" t="s">
        <v>158</v>
      </c>
      <c r="L2" s="240"/>
    </row>
    <row r="3" spans="2:12" x14ac:dyDescent="0.25">
      <c r="B3" s="143" t="s">
        <v>146</v>
      </c>
      <c r="C3" s="148">
        <v>4</v>
      </c>
      <c r="D3" s="25"/>
      <c r="E3" s="140" t="s">
        <v>151</v>
      </c>
      <c r="F3" s="148">
        <v>0</v>
      </c>
      <c r="G3" s="89"/>
      <c r="H3" s="139" t="s">
        <v>154</v>
      </c>
      <c r="I3" s="148">
        <v>0</v>
      </c>
      <c r="K3" s="130"/>
      <c r="L3" s="151" t="s">
        <v>159</v>
      </c>
    </row>
    <row r="4" spans="2:12" x14ac:dyDescent="0.25">
      <c r="B4" s="144" t="s">
        <v>147</v>
      </c>
      <c r="C4" s="148">
        <v>0</v>
      </c>
      <c r="D4" s="25"/>
      <c r="E4" s="140" t="s">
        <v>149</v>
      </c>
      <c r="F4" s="148">
        <v>0</v>
      </c>
      <c r="G4" s="89"/>
      <c r="H4" s="139" t="s">
        <v>155</v>
      </c>
      <c r="I4" s="148">
        <v>0</v>
      </c>
      <c r="K4" s="139" t="s">
        <v>160</v>
      </c>
      <c r="L4" s="148">
        <v>0</v>
      </c>
    </row>
    <row r="5" spans="2:12" x14ac:dyDescent="0.25">
      <c r="B5" s="145" t="s">
        <v>167</v>
      </c>
      <c r="C5" s="148">
        <v>1</v>
      </c>
      <c r="D5" s="25"/>
      <c r="E5" s="141" t="s">
        <v>150</v>
      </c>
      <c r="F5" s="148">
        <v>5</v>
      </c>
      <c r="G5" s="89"/>
      <c r="H5" s="140" t="s">
        <v>156</v>
      </c>
      <c r="I5" s="148">
        <v>0</v>
      </c>
      <c r="K5" s="139" t="s">
        <v>161</v>
      </c>
      <c r="L5" s="148">
        <v>0</v>
      </c>
    </row>
    <row r="6" spans="2:12" x14ac:dyDescent="0.25">
      <c r="B6" s="146" t="s">
        <v>148</v>
      </c>
      <c r="C6" s="148">
        <v>0</v>
      </c>
      <c r="D6" s="25"/>
      <c r="E6" s="138" t="s">
        <v>152</v>
      </c>
      <c r="F6" s="148">
        <v>0</v>
      </c>
      <c r="G6" s="89"/>
      <c r="H6" s="138" t="s">
        <v>157</v>
      </c>
      <c r="I6" s="148">
        <v>5</v>
      </c>
      <c r="K6" s="140" t="s">
        <v>162</v>
      </c>
      <c r="L6" s="148">
        <v>0</v>
      </c>
    </row>
    <row r="7" spans="2:12" ht="15.75" thickBot="1" x14ac:dyDescent="0.3">
      <c r="B7" s="147" t="s">
        <v>153</v>
      </c>
      <c r="C7" s="149">
        <v>5</v>
      </c>
      <c r="D7" s="25"/>
      <c r="E7" s="131" t="s">
        <v>153</v>
      </c>
      <c r="F7" s="132"/>
      <c r="G7" s="89"/>
      <c r="H7" s="142" t="s">
        <v>166</v>
      </c>
      <c r="I7" s="150">
        <v>0</v>
      </c>
      <c r="K7" s="141" t="s">
        <v>163</v>
      </c>
      <c r="L7" s="148">
        <v>2</v>
      </c>
    </row>
    <row r="8" spans="2:12" x14ac:dyDescent="0.25">
      <c r="D8" s="133"/>
      <c r="G8" s="89"/>
      <c r="I8" s="89"/>
      <c r="K8" s="141" t="s">
        <v>164</v>
      </c>
      <c r="L8" s="148">
        <v>3</v>
      </c>
    </row>
    <row r="9" spans="2:12" x14ac:dyDescent="0.25">
      <c r="D9" s="89"/>
      <c r="G9" s="89"/>
      <c r="K9" s="138" t="s">
        <v>165</v>
      </c>
      <c r="L9" s="148">
        <v>0</v>
      </c>
    </row>
    <row r="10" spans="2:12" ht="15.75" thickBot="1" x14ac:dyDescent="0.3">
      <c r="G10" s="89"/>
      <c r="K10" s="131" t="s">
        <v>153</v>
      </c>
      <c r="L10" s="149">
        <v>5</v>
      </c>
    </row>
    <row r="11" spans="2:12" x14ac:dyDescent="0.25">
      <c r="E11" s="89"/>
    </row>
    <row r="12" spans="2:12" x14ac:dyDescent="0.25">
      <c r="G12" s="89"/>
    </row>
  </sheetData>
  <mergeCells count="4">
    <mergeCell ref="E2:F2"/>
    <mergeCell ref="B2:C2"/>
    <mergeCell ref="H2:I2"/>
    <mergeCell ref="K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0" sqref="D10"/>
    </sheetView>
  </sheetViews>
  <sheetFormatPr baseColWidth="10" defaultRowHeight="15" x14ac:dyDescent="0.25"/>
  <cols>
    <col min="1" max="1" width="15.28515625" style="89" bestFit="1" customWidth="1"/>
    <col min="2" max="2" width="14.85546875" style="89" bestFit="1" customWidth="1"/>
    <col min="3" max="3" width="7.140625" style="89" bestFit="1" customWidth="1"/>
  </cols>
  <sheetData>
    <row r="1" spans="1:3" x14ac:dyDescent="0.25">
      <c r="A1" s="87" t="s">
        <v>120</v>
      </c>
      <c r="B1" s="87" t="s">
        <v>119</v>
      </c>
      <c r="C1" s="87" t="s">
        <v>122</v>
      </c>
    </row>
    <row r="2" spans="1:3" x14ac:dyDescent="0.25">
      <c r="A2" s="102" t="s">
        <v>44</v>
      </c>
      <c r="B2" s="101" t="s">
        <v>44</v>
      </c>
      <c r="C2" s="103" t="s">
        <v>44</v>
      </c>
    </row>
    <row r="3" spans="1:3" x14ac:dyDescent="0.25">
      <c r="A3" s="103" t="s">
        <v>46</v>
      </c>
      <c r="B3" s="102" t="s">
        <v>46</v>
      </c>
      <c r="C3" s="102" t="s">
        <v>46</v>
      </c>
    </row>
    <row r="4" spans="1:3" ht="30" x14ac:dyDescent="0.25">
      <c r="A4" s="101" t="s">
        <v>71</v>
      </c>
      <c r="B4" s="103" t="s">
        <v>124</v>
      </c>
      <c r="C4" s="95"/>
    </row>
    <row r="5" spans="1:3" ht="30" x14ac:dyDescent="0.25">
      <c r="A5" s="103" t="s">
        <v>126</v>
      </c>
      <c r="C5" s="95"/>
    </row>
    <row r="6" spans="1:3" x14ac:dyDescent="0.25">
      <c r="C6" s="95"/>
    </row>
  </sheetData>
  <conditionalFormatting sqref="C3">
    <cfRule type="cellIs" dxfId="35" priority="1" operator="equal">
      <formula>$W$3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R3</vt:lpstr>
      <vt:lpstr>R7</vt:lpstr>
      <vt:lpstr>R8</vt:lpstr>
      <vt:lpstr>R22</vt:lpstr>
      <vt:lpstr>R23</vt:lpstr>
      <vt:lpstr>R30</vt:lpstr>
      <vt:lpstr>Detalles plan de riesgo</vt:lpstr>
      <vt:lpstr>Consolidado</vt:lpstr>
      <vt:lpstr>leyenda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2014-11-16T21:11:37Z</dcterms:modified>
</cp:coreProperties>
</file>