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3450" windowWidth="20730" windowHeight="4440"/>
  </bookViews>
  <sheets>
    <sheet name="Riesgos" sheetId="6" r:id="rId1"/>
    <sheet name="Detalles plan de riesgo" sheetId="5" r:id="rId2"/>
  </sheets>
  <calcPr calcId="145621"/>
</workbook>
</file>

<file path=xl/calcChain.xml><?xml version="1.0" encoding="utf-8"?>
<calcChain xmlns="http://schemas.openxmlformats.org/spreadsheetml/2006/main">
  <c r="A8" i="6" l="1"/>
  <c r="B8" i="6"/>
  <c r="C9" i="6"/>
  <c r="C10" i="6"/>
  <c r="C11" i="6"/>
  <c r="C12" i="6"/>
  <c r="A14" i="6"/>
  <c r="B14" i="6"/>
  <c r="C14" i="6"/>
  <c r="C15" i="6"/>
  <c r="C16" i="6"/>
  <c r="C17" i="6"/>
  <c r="D17" i="6"/>
  <c r="C18" i="6"/>
  <c r="A20" i="6"/>
  <c r="B20" i="6"/>
  <c r="C20" i="6"/>
  <c r="C21" i="6"/>
  <c r="C22" i="6"/>
  <c r="C23" i="6"/>
  <c r="C24" i="6"/>
  <c r="A26" i="6"/>
  <c r="B26" i="6"/>
  <c r="C26" i="6"/>
  <c r="C27" i="6"/>
  <c r="C28" i="6"/>
  <c r="C29" i="6"/>
  <c r="C30" i="6"/>
  <c r="C3" i="6" l="1"/>
  <c r="C5" i="6"/>
  <c r="C4" i="6"/>
  <c r="C6" i="6"/>
  <c r="C2" i="6"/>
  <c r="B2" i="6" l="1"/>
  <c r="A2" i="6"/>
  <c r="L29" i="5"/>
  <c r="L28" i="5"/>
  <c r="L27" i="5"/>
  <c r="L26" i="5"/>
  <c r="L30" i="5" s="1"/>
  <c r="L17" i="5" l="1"/>
  <c r="L16" i="5"/>
  <c r="L15" i="5"/>
  <c r="L14" i="5"/>
  <c r="L18" i="5" l="1"/>
</calcChain>
</file>

<file path=xl/sharedStrings.xml><?xml version="1.0" encoding="utf-8"?>
<sst xmlns="http://schemas.openxmlformats.org/spreadsheetml/2006/main" count="219" uniqueCount="102">
  <si>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</si>
  <si>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</si>
  <si>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</si>
  <si>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</si>
  <si>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</si>
  <si>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</si>
  <si>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</si>
  <si>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</si>
  <si>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</si>
  <si>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</si>
  <si>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</si>
  <si>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</si>
  <si>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</si>
  <si>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</si>
  <si>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</si>
  <si>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</si>
  <si>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</si>
  <si>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</si>
  <si>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</si>
  <si>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</si>
  <si>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</si>
  <si>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</si>
  <si>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</si>
  <si>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</si>
  <si>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</si>
  <si>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</si>
  <si>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</si>
  <si>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</si>
  <si>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</si>
  <si>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</si>
  <si>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</si>
  <si>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</si>
  <si>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</si>
  <si>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</si>
  <si>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</si>
  <si>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</si>
  <si>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</si>
  <si>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2 Semana 5</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</si>
  <si>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</si>
  <si>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</si>
  <si>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</si>
  <si>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</si>
  <si>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</si>
  <si>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</si>
  <si>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</si>
  <si>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</si>
  <si>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</si>
  <si>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</si>
  <si>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</si>
  <si>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</si>
  <si>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</si>
  <si>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</si>
  <si>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</si>
  <si>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</si>
  <si>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</si>
  <si>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</si>
  <si>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</si>
  <si>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</si>
  <si>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</si>
  <si>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</si>
  <si>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</si>
  <si>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</si>
  <si>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</si>
  <si>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</si>
  <si>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</si>
  <si>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copias de seguridad preventivas</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</si>
  <si>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</si>
  <si>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</si>
  <si>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</si>
  <si>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</si>
  <si>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</si>
  <si>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</si>
  <si>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</si>
  <si>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</si>
  <si>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</si>
  <si>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</si>
  <si>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</si>
  <si>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</si>
  <si>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</si>
  <si>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</si>
  <si>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</si>
  <si>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</si>
  <si>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</si>
  <si>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</si>
  <si>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</si>
  <si>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</si>
  <si>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</si>
  <si>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</si>
  <si>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</si>
  <si>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</si>
  <si>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</si>
  <si>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</si>
  <si>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</si>
  <si>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</si>
  <si>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horas ejecutadas sobre planeadas
-Reporte de valor ganado sobre planeado</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</si>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</sst>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s>
  <fills count="8">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s>
  <borders count="7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4">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1" fillId="2" borderId="51" xfId="0" applyFont="1" applyFill="1" applyBorder="1" applyAlignment="1">
      <alignment horizont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55" xfId="0" applyNumberFormat="1"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0" fillId="0" borderId="0" xfId="0" applyBorder="1" applyAlignment="1">
      <alignment horizontal="center"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7" fillId="0" borderId="14"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cellXfs>
  <cellStyles count="1">
    <cellStyle name="Normal" xfId="0" builtinId="0"/>
  </cellStyles>
  <dxfs count="69">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workbookViewId="0">
      <pane ySplit="1" topLeftCell="A35" activePane="bottomLeft" state="frozen"/>
      <selection pane="bottomLeft" activeCell="E14" sqref="E14"/>
    </sheetView>
  </sheetViews>
  <sheetFormatPr baseColWidth="10" defaultRowHeight="15" x14ac:dyDescent="0.25"/>
  <cols>
    <col min="1" max="1" width="10" bestFit="1" customWidth="1"/>
    <col min="2" max="3" width="20.5703125" customWidth="1"/>
    <col min="4" max="4" width="22.85546875" customWidth="1"/>
    <col min="5" max="5" width="28.140625" customWidth="1"/>
    <col min="6" max="6" width="23.140625" customWidth="1"/>
    <col min="7" max="14" width="12.28515625" customWidth="1"/>
    <col min="15" max="15" width="10.140625" bestFit="1" customWidth="1"/>
    <col min="16" max="16" width="3.5703125" hidden="1" customWidth="1"/>
  </cols>
  <sheetData>
    <row r="1" spans="1:16" ht="27"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60" x14ac:dyDescent="0.25">
      <c r="A2" s="91" t="str">
        <f>'Detalles plan de riesgo'!A2:A6</f>
        <v>R3</v>
      </c>
      <c r="B2" s="94" t="str">
        <f>'Detalles plan de riesgo'!B2:B6</f>
        <v>El tiempo gastado para llevar a cabo cada una de las actividades del proyecto es superior al planeado</v>
      </c>
      <c r="C2" s="78" t="str">
        <f>'Detalles plan de riesgo'!F2</f>
        <v>Hacer un seguimiento continuo (semanal) al cronograma.</v>
      </c>
      <c r="D2" s="79"/>
      <c r="E2" s="80" t="s">
        <v>94</v>
      </c>
      <c r="F2" s="61" t="s">
        <v>77</v>
      </c>
      <c r="G2" s="54"/>
      <c r="H2" s="54"/>
      <c r="I2" s="54"/>
      <c r="J2" s="54"/>
      <c r="K2" s="54"/>
      <c r="L2" s="54"/>
      <c r="M2" s="54"/>
      <c r="N2" s="54"/>
      <c r="O2" s="61"/>
      <c r="P2" t="s">
        <v>47</v>
      </c>
    </row>
    <row r="3" spans="1:16" ht="51" x14ac:dyDescent="0.25">
      <c r="A3" s="92"/>
      <c r="B3" s="95"/>
      <c r="C3" s="74" t="str">
        <f>'Detalles plan de riesgo'!F3</f>
        <v xml:space="preserve">Hacer un registro continuo de tiempos por parte de cada integrante. </v>
      </c>
      <c r="D3" s="75"/>
      <c r="E3" s="81" t="s">
        <v>95</v>
      </c>
      <c r="F3" s="62" t="s">
        <v>77</v>
      </c>
      <c r="G3" s="55"/>
      <c r="H3" s="55"/>
      <c r="I3" s="55"/>
      <c r="J3" s="55"/>
      <c r="K3" s="55"/>
      <c r="L3" s="55"/>
      <c r="M3" s="55"/>
      <c r="N3" s="55"/>
      <c r="O3" s="62"/>
      <c r="P3" t="s">
        <v>49</v>
      </c>
    </row>
    <row r="4" spans="1:16" ht="25.5" x14ac:dyDescent="0.25">
      <c r="A4" s="92"/>
      <c r="B4" s="95"/>
      <c r="C4" s="74" t="str">
        <f>'Detalles plan de riesgo'!F4</f>
        <v xml:space="preserve"> </v>
      </c>
      <c r="D4" s="74" t="s">
        <v>53</v>
      </c>
      <c r="E4" s="81"/>
      <c r="F4" s="62" t="s">
        <v>49</v>
      </c>
      <c r="G4" s="55"/>
      <c r="H4" s="55"/>
      <c r="I4" s="55"/>
      <c r="J4" s="55"/>
      <c r="K4" s="55"/>
      <c r="L4" s="55"/>
      <c r="M4" s="55"/>
      <c r="N4" s="55"/>
      <c r="O4" s="62"/>
      <c r="P4" t="s">
        <v>77</v>
      </c>
    </row>
    <row r="5" spans="1:16" ht="38.25" x14ac:dyDescent="0.25">
      <c r="A5" s="92"/>
      <c r="B5" s="95"/>
      <c r="C5" s="74" t="str">
        <f>'Detalles plan de riesgo'!F5</f>
        <v xml:space="preserve"> </v>
      </c>
      <c r="D5" s="74" t="s">
        <v>55</v>
      </c>
      <c r="E5" s="81"/>
      <c r="F5" s="62" t="s">
        <v>49</v>
      </c>
      <c r="G5" s="55"/>
      <c r="H5" s="55"/>
      <c r="I5" s="55"/>
      <c r="J5" s="55"/>
      <c r="K5" s="55"/>
      <c r="L5" s="55"/>
      <c r="M5" s="55"/>
      <c r="N5" s="55"/>
      <c r="O5" s="62"/>
    </row>
    <row r="6" spans="1:16" ht="26.25" thickBot="1" x14ac:dyDescent="0.3">
      <c r="A6" s="92"/>
      <c r="B6" s="87"/>
      <c r="C6" s="82" t="str">
        <f>'Detalles plan de riesgo'!F6</f>
        <v xml:space="preserve"> </v>
      </c>
      <c r="D6" s="82" t="s">
        <v>57</v>
      </c>
      <c r="E6" s="83"/>
      <c r="F6" s="62" t="s">
        <v>49</v>
      </c>
      <c r="G6" s="55"/>
      <c r="H6" s="55"/>
      <c r="I6" s="55"/>
      <c r="J6" s="55"/>
      <c r="K6" s="55"/>
      <c r="L6" s="55"/>
      <c r="M6" s="55"/>
      <c r="N6" s="55"/>
      <c r="O6" s="62"/>
    </row>
    <row r="7" spans="1:16" ht="60.75" thickBot="1" x14ac:dyDescent="0.3">
      <c r="A7" s="93"/>
      <c r="B7" s="96" t="s">
        <v>48</v>
      </c>
      <c r="C7" s="97"/>
      <c r="D7" s="97"/>
      <c r="E7" s="98"/>
      <c r="F7" s="72" t="s">
        <v>75</v>
      </c>
      <c r="G7" s="56"/>
      <c r="H7" s="56"/>
      <c r="I7" s="56"/>
      <c r="J7" s="56"/>
      <c r="K7" s="56"/>
      <c r="L7" s="56"/>
      <c r="M7" s="56"/>
      <c r="N7" s="56"/>
      <c r="O7" s="65"/>
    </row>
    <row r="8" spans="1:16" ht="25.5" customHeight="1" x14ac:dyDescent="0.25">
      <c r="A8" s="91" t="str">
        <f>'Detalles plan de riesgo'!A8:A12</f>
        <v>R7</v>
      </c>
      <c r="B8" s="89" t="str">
        <f>'Detalles plan de riesgo'!B8:B12</f>
        <v>Fallas de comunicación en el equipo</v>
      </c>
      <c r="C8" s="78" t="s">
        <v>59</v>
      </c>
      <c r="D8" s="79"/>
      <c r="E8" s="80"/>
      <c r="F8" s="61" t="s">
        <v>47</v>
      </c>
      <c r="G8" s="54"/>
      <c r="H8" s="54"/>
      <c r="I8" s="54"/>
      <c r="J8" s="54"/>
      <c r="K8" s="54"/>
      <c r="L8" s="54"/>
      <c r="M8" s="54"/>
      <c r="N8" s="54"/>
      <c r="O8" s="61"/>
    </row>
    <row r="9" spans="1:16" ht="38.25" x14ac:dyDescent="0.25">
      <c r="A9" s="92"/>
      <c r="B9" s="90"/>
      <c r="C9" s="74" t="str">
        <f>'Detalles plan de riesgo'!F9</f>
        <v xml:space="preserve"> Fijar reuniones semanales de seguimiento </v>
      </c>
      <c r="D9" s="75"/>
      <c r="E9" s="81"/>
      <c r="F9" s="62" t="s">
        <v>47</v>
      </c>
      <c r="G9" s="55"/>
      <c r="H9" s="55"/>
      <c r="I9" s="55"/>
      <c r="J9" s="55"/>
      <c r="K9" s="55"/>
      <c r="L9" s="55"/>
      <c r="M9" s="55"/>
      <c r="N9" s="55"/>
      <c r="O9" s="62"/>
    </row>
    <row r="10" spans="1:16" ht="76.5" x14ac:dyDescent="0.25">
      <c r="A10" s="92"/>
      <c r="B10" s="90"/>
      <c r="C10" s="74" t="str">
        <f>'Detalles plan de riesgo'!F10</f>
        <v>Generar archivos de seguimiento al proyecto, formatos por rol  y formato de integración de componentes</v>
      </c>
      <c r="D10" s="75"/>
      <c r="E10" s="81" t="s">
        <v>96</v>
      </c>
      <c r="F10" s="62" t="s">
        <v>77</v>
      </c>
      <c r="G10" s="55"/>
      <c r="H10" s="55"/>
      <c r="I10" s="55"/>
      <c r="J10" s="55"/>
      <c r="K10" s="55"/>
      <c r="L10" s="55"/>
      <c r="M10" s="55"/>
      <c r="N10" s="55"/>
      <c r="O10" s="62"/>
    </row>
    <row r="11" spans="1:16" ht="25.5" x14ac:dyDescent="0.25">
      <c r="A11" s="92"/>
      <c r="B11" s="90"/>
      <c r="C11" s="74" t="str">
        <f>'Detalles plan de riesgo'!F11</f>
        <v xml:space="preserve"> </v>
      </c>
      <c r="D11" s="74" t="s">
        <v>24</v>
      </c>
      <c r="E11" s="81"/>
      <c r="F11" s="62" t="s">
        <v>49</v>
      </c>
      <c r="G11" s="55"/>
      <c r="H11" s="55"/>
      <c r="I11" s="55"/>
      <c r="J11" s="55"/>
      <c r="K11" s="55"/>
      <c r="L11" s="55"/>
      <c r="M11" s="55"/>
      <c r="N11" s="55"/>
      <c r="O11" s="62"/>
    </row>
    <row r="12" spans="1:16" x14ac:dyDescent="0.25">
      <c r="A12" s="92"/>
      <c r="B12" s="90"/>
      <c r="C12" s="74" t="str">
        <f>'Detalles plan de riesgo'!F12</f>
        <v xml:space="preserve"> </v>
      </c>
      <c r="D12" s="25"/>
      <c r="E12" s="81"/>
      <c r="F12" s="62"/>
      <c r="G12" s="55"/>
      <c r="H12" s="55"/>
      <c r="I12" s="55"/>
      <c r="J12" s="55"/>
      <c r="K12" s="55"/>
      <c r="L12" s="55"/>
      <c r="M12" s="55"/>
      <c r="N12" s="55"/>
      <c r="O12" s="62"/>
    </row>
    <row r="13" spans="1:16" ht="150.75" thickBot="1" x14ac:dyDescent="0.3">
      <c r="A13" s="93"/>
      <c r="B13" s="86" t="s">
        <v>48</v>
      </c>
      <c r="C13" s="87"/>
      <c r="D13" s="87"/>
      <c r="E13" s="88"/>
      <c r="F13" s="72" t="s">
        <v>76</v>
      </c>
      <c r="G13" s="56"/>
      <c r="H13" s="56"/>
      <c r="I13" s="56"/>
      <c r="J13" s="56"/>
      <c r="K13" s="56"/>
      <c r="L13" s="56"/>
      <c r="M13" s="56"/>
      <c r="N13" s="56"/>
      <c r="O13" s="65"/>
    </row>
    <row r="14" spans="1:16" ht="38.25" customHeight="1" x14ac:dyDescent="0.25">
      <c r="A14" s="91" t="str">
        <f>'Detalles plan de riesgo'!A14:A18</f>
        <v>R8</v>
      </c>
      <c r="B14" s="89" t="str">
        <f>'Detalles plan de riesgo'!B14:B18</f>
        <v>No aplicar y mantener una correcta gestión documental del proyecto</v>
      </c>
      <c r="C14" s="78" t="str">
        <f>'Detalles plan de riesgo'!F14</f>
        <v xml:space="preserve">Hacer copias de seguridad de archivos criticos: SVN </v>
      </c>
      <c r="D14" s="79"/>
      <c r="E14" s="80"/>
      <c r="F14" s="61" t="s">
        <v>47</v>
      </c>
      <c r="G14" s="54"/>
      <c r="H14" s="54"/>
      <c r="I14" s="54"/>
      <c r="J14" s="54"/>
      <c r="K14" s="54"/>
      <c r="L14" s="54"/>
      <c r="M14" s="54"/>
      <c r="N14" s="54"/>
      <c r="O14" s="61"/>
    </row>
    <row r="15" spans="1:16" ht="30" x14ac:dyDescent="0.25">
      <c r="A15" s="92"/>
      <c r="B15" s="90"/>
      <c r="C15" s="74" t="str">
        <f>'Detalles plan de riesgo'!F15</f>
        <v xml:space="preserve"> Hacer seguimiento al uso del SVN</v>
      </c>
      <c r="D15" s="75"/>
      <c r="E15" s="81" t="s">
        <v>101</v>
      </c>
      <c r="F15" s="62" t="s">
        <v>77</v>
      </c>
      <c r="G15" s="55"/>
      <c r="H15" s="55"/>
      <c r="I15" s="55"/>
      <c r="J15" s="55"/>
      <c r="K15" s="55"/>
      <c r="L15" s="55"/>
      <c r="M15" s="55"/>
      <c r="N15" s="55"/>
      <c r="O15" s="62"/>
    </row>
    <row r="16" spans="1:16" x14ac:dyDescent="0.25">
      <c r="A16" s="92"/>
      <c r="B16" s="90"/>
      <c r="C16" s="74" t="str">
        <f>'Detalles plan de riesgo'!F16</f>
        <v xml:space="preserve"> </v>
      </c>
      <c r="D16" s="75"/>
      <c r="E16" s="81"/>
      <c r="F16" s="62"/>
      <c r="G16" s="55"/>
      <c r="H16" s="55"/>
      <c r="I16" s="55"/>
      <c r="J16" s="55"/>
      <c r="K16" s="55"/>
      <c r="L16" s="55"/>
      <c r="M16" s="55"/>
      <c r="N16" s="55"/>
      <c r="O16" s="62"/>
    </row>
    <row r="17" spans="1:15" x14ac:dyDescent="0.25">
      <c r="A17" s="92"/>
      <c r="B17" s="90"/>
      <c r="C17" s="74" t="str">
        <f>'Detalles plan de riesgo'!F17</f>
        <v xml:space="preserve"> </v>
      </c>
      <c r="D17" s="74" t="str">
        <f>'Detalles plan de riesgo'!G17</f>
        <v xml:space="preserve"> Contingencia</v>
      </c>
      <c r="E17" s="81"/>
      <c r="F17" s="73"/>
      <c r="G17" s="55"/>
      <c r="H17" s="55"/>
      <c r="I17" s="55"/>
      <c r="J17" s="55"/>
      <c r="K17" s="55"/>
      <c r="L17" s="55"/>
      <c r="M17" s="55"/>
      <c r="N17" s="55"/>
      <c r="O17" s="62"/>
    </row>
    <row r="18" spans="1:15" ht="25.5" x14ac:dyDescent="0.25">
      <c r="A18" s="92"/>
      <c r="B18" s="90"/>
      <c r="C18" s="74" t="str">
        <f>'Detalles plan de riesgo'!F18</f>
        <v xml:space="preserve"> </v>
      </c>
      <c r="D18" s="74" t="s">
        <v>65</v>
      </c>
      <c r="E18" s="81"/>
      <c r="F18" s="62" t="s">
        <v>49</v>
      </c>
      <c r="G18" s="55"/>
      <c r="H18" s="55"/>
      <c r="I18" s="55"/>
      <c r="J18" s="55"/>
      <c r="K18" s="55"/>
      <c r="L18" s="55"/>
      <c r="M18" s="55"/>
      <c r="N18" s="55"/>
      <c r="O18" s="62"/>
    </row>
    <row r="19" spans="1:15" ht="36.75" customHeight="1" thickBot="1" x14ac:dyDescent="0.3">
      <c r="A19" s="93"/>
      <c r="B19" s="86" t="s">
        <v>48</v>
      </c>
      <c r="C19" s="87"/>
      <c r="D19" s="87"/>
      <c r="E19" s="88"/>
      <c r="F19" s="65"/>
      <c r="G19" s="56"/>
      <c r="H19" s="56"/>
      <c r="I19" s="56"/>
      <c r="J19" s="56"/>
      <c r="K19" s="56"/>
      <c r="L19" s="56"/>
      <c r="M19" s="56"/>
      <c r="N19" s="56"/>
      <c r="O19" s="65"/>
    </row>
    <row r="20" spans="1:15" ht="76.5" x14ac:dyDescent="0.25">
      <c r="A20" s="91" t="str">
        <f>'Detalles plan de riesgo'!A20:A24</f>
        <v>R22</v>
      </c>
      <c r="B20" s="89" t="str">
        <f>'Detalles plan de riesgo'!B20:B24</f>
        <v>Problemas de Integración de tecnologías</v>
      </c>
      <c r="C20" s="78" t="str">
        <f>'Detalles plan de riesgo'!F20</f>
        <v>Comunicación inicial para planear el trabajo y entender el flujo de cada operación por tecnología / documento de integracion</v>
      </c>
      <c r="D20" s="79"/>
      <c r="E20" s="80" t="s">
        <v>97</v>
      </c>
      <c r="F20" s="61" t="s">
        <v>47</v>
      </c>
      <c r="G20" s="54"/>
      <c r="H20" s="54"/>
      <c r="I20" s="54"/>
      <c r="J20" s="54"/>
      <c r="K20" s="54"/>
      <c r="L20" s="54"/>
      <c r="M20" s="54"/>
      <c r="N20" s="54"/>
      <c r="O20" s="61"/>
    </row>
    <row r="21" spans="1:15" ht="51" x14ac:dyDescent="0.25">
      <c r="A21" s="92"/>
      <c r="B21" s="90"/>
      <c r="C21" s="74" t="str">
        <f>'Detalles plan de riesgo'!F21</f>
        <v>Realizar pruebas iniciales con datos de ejemplo para identificar alcance</v>
      </c>
      <c r="D21" s="75"/>
      <c r="E21" s="81" t="s">
        <v>98</v>
      </c>
      <c r="F21" s="62" t="s">
        <v>77</v>
      </c>
      <c r="G21" s="55"/>
      <c r="H21" s="55"/>
      <c r="I21" s="55"/>
      <c r="J21" s="55"/>
      <c r="K21" s="55"/>
      <c r="L21" s="55"/>
      <c r="M21" s="55"/>
      <c r="N21" s="55"/>
      <c r="O21" s="62"/>
    </row>
    <row r="22" spans="1:15" ht="51" x14ac:dyDescent="0.25">
      <c r="A22" s="92"/>
      <c r="B22" s="90"/>
      <c r="C22" s="74" t="str">
        <f>'Detalles plan de riesgo'!F22</f>
        <v xml:space="preserve"> 2 personas deben conocer de un componente tecnologico </v>
      </c>
      <c r="D22" s="75"/>
      <c r="E22" s="81"/>
      <c r="F22" s="62" t="s">
        <v>47</v>
      </c>
      <c r="G22" s="55"/>
      <c r="H22" s="55"/>
      <c r="I22" s="55"/>
      <c r="J22" s="55"/>
      <c r="K22" s="55"/>
      <c r="L22" s="55"/>
      <c r="M22" s="55"/>
      <c r="N22" s="55"/>
      <c r="O22" s="62"/>
    </row>
    <row r="23" spans="1:15" ht="60" x14ac:dyDescent="0.25">
      <c r="A23" s="92"/>
      <c r="B23" s="90"/>
      <c r="C23" s="74" t="str">
        <f>'Detalles plan de riesgo'!F23</f>
        <v xml:space="preserve"> </v>
      </c>
      <c r="D23" s="76" t="s">
        <v>89</v>
      </c>
      <c r="E23" s="81"/>
      <c r="F23" s="62" t="s">
        <v>49</v>
      </c>
      <c r="G23" s="55"/>
      <c r="H23" s="55"/>
      <c r="I23" s="55"/>
      <c r="J23" s="55"/>
      <c r="K23" s="55"/>
      <c r="L23" s="55"/>
      <c r="M23" s="55"/>
      <c r="N23" s="55"/>
      <c r="O23" s="62"/>
    </row>
    <row r="24" spans="1:15" ht="30" x14ac:dyDescent="0.25">
      <c r="A24" s="92"/>
      <c r="B24" s="90"/>
      <c r="C24" s="74" t="str">
        <f>'Detalles plan de riesgo'!F24</f>
        <v xml:space="preserve"> </v>
      </c>
      <c r="D24" s="76" t="s">
        <v>72</v>
      </c>
      <c r="E24" s="81"/>
      <c r="F24" s="62" t="s">
        <v>49</v>
      </c>
      <c r="G24" s="55"/>
      <c r="H24" s="55"/>
      <c r="I24" s="55"/>
      <c r="J24" s="55"/>
      <c r="K24" s="55"/>
      <c r="L24" s="55"/>
      <c r="M24" s="55"/>
      <c r="N24" s="55"/>
      <c r="O24" s="62"/>
    </row>
    <row r="25" spans="1:15" ht="37.5" customHeight="1" thickBot="1" x14ac:dyDescent="0.3">
      <c r="A25" s="93"/>
      <c r="B25" s="86" t="s">
        <v>48</v>
      </c>
      <c r="C25" s="87"/>
      <c r="D25" s="85"/>
      <c r="E25" s="83"/>
      <c r="F25" s="65"/>
      <c r="G25" s="56"/>
      <c r="H25" s="56"/>
      <c r="I25" s="56"/>
      <c r="J25" s="56"/>
      <c r="K25" s="56"/>
      <c r="L25" s="56"/>
      <c r="M25" s="56"/>
      <c r="N25" s="56"/>
      <c r="O25" s="65"/>
    </row>
    <row r="26" spans="1:15" ht="89.25" x14ac:dyDescent="0.25">
      <c r="A26" s="91" t="str">
        <f>'Detalles plan de riesgo'!A26:A30</f>
        <v>R23</v>
      </c>
      <c r="B26" s="89" t="str">
        <f>'Detalles plan de riesgo'!B26:B30</f>
        <v>Baja disponibilidad de los integrantes del grupo para cumpir con tareas puntuales.</v>
      </c>
      <c r="C26" s="78" t="str">
        <f>'Detalles plan de riesgo'!F26</f>
        <v>Tener en cuenta horarios de no disponibilidad previemente notificados por los integrantes al momento de realizar la planeacion de tareas</v>
      </c>
      <c r="D26" s="79"/>
      <c r="E26" s="80" t="s">
        <v>100</v>
      </c>
      <c r="F26" s="61" t="s">
        <v>47</v>
      </c>
      <c r="G26" s="54"/>
      <c r="H26" s="54"/>
      <c r="I26" s="54"/>
      <c r="J26" s="54"/>
      <c r="K26" s="54"/>
      <c r="L26" s="54"/>
      <c r="M26" s="54"/>
      <c r="N26" s="54"/>
      <c r="O26" s="61"/>
    </row>
    <row r="27" spans="1:15" ht="76.5" x14ac:dyDescent="0.25">
      <c r="A27" s="92"/>
      <c r="B27" s="90"/>
      <c r="C27" s="74" t="str">
        <f>'Detalles plan de riesgo'!F27</f>
        <v>Si un miembro sabe que no va a estar disponible en una fecha dada, que en lo posible adelante su aporte al trabajo grupal</v>
      </c>
      <c r="D27" s="25"/>
      <c r="E27" s="81" t="s">
        <v>99</v>
      </c>
      <c r="F27" s="62" t="s">
        <v>47</v>
      </c>
      <c r="G27" s="55"/>
      <c r="H27" s="55"/>
      <c r="I27" s="55"/>
      <c r="J27" s="55"/>
      <c r="K27" s="55"/>
      <c r="L27" s="55"/>
      <c r="M27" s="55"/>
      <c r="N27" s="55"/>
      <c r="O27" s="62"/>
    </row>
    <row r="28" spans="1:15" x14ac:dyDescent="0.25">
      <c r="A28" s="92"/>
      <c r="B28" s="90"/>
      <c r="C28" s="74" t="str">
        <f>'Detalles plan de riesgo'!F28</f>
        <v xml:space="preserve"> </v>
      </c>
      <c r="D28" s="77" t="s">
        <v>71</v>
      </c>
      <c r="E28" s="81"/>
      <c r="F28" s="62" t="s">
        <v>49</v>
      </c>
      <c r="G28" s="55"/>
      <c r="H28" s="55"/>
      <c r="I28" s="55"/>
      <c r="J28" s="55"/>
      <c r="K28" s="55"/>
      <c r="L28" s="55"/>
      <c r="M28" s="55"/>
      <c r="N28" s="55"/>
      <c r="O28" s="62"/>
    </row>
    <row r="29" spans="1:15" ht="25.5" x14ac:dyDescent="0.25">
      <c r="A29" s="92"/>
      <c r="B29" s="90"/>
      <c r="C29" s="74" t="str">
        <f>'Detalles plan de riesgo'!F29</f>
        <v xml:space="preserve"> </v>
      </c>
      <c r="D29" s="77" t="s">
        <v>70</v>
      </c>
      <c r="E29" s="81"/>
      <c r="F29" s="62" t="s">
        <v>49</v>
      </c>
      <c r="G29" s="55"/>
      <c r="H29" s="55"/>
      <c r="I29" s="55"/>
      <c r="J29" s="55"/>
      <c r="K29" s="55"/>
      <c r="L29" s="55"/>
      <c r="M29" s="55"/>
      <c r="N29" s="55"/>
      <c r="O29" s="62"/>
    </row>
    <row r="30" spans="1:15" x14ac:dyDescent="0.25">
      <c r="A30" s="92"/>
      <c r="B30" s="90"/>
      <c r="C30" s="74" t="str">
        <f>'Detalles plan de riesgo'!F30</f>
        <v xml:space="preserve"> </v>
      </c>
      <c r="D30" s="75"/>
      <c r="E30" s="81"/>
      <c r="F30" s="62"/>
      <c r="G30" s="55"/>
      <c r="H30" s="55"/>
      <c r="I30" s="55"/>
      <c r="J30" s="55"/>
      <c r="K30" s="55"/>
      <c r="L30" s="55"/>
      <c r="M30" s="55"/>
      <c r="N30" s="55"/>
      <c r="O30" s="62"/>
    </row>
    <row r="31" spans="1:15" ht="37.5" customHeight="1" thickBot="1" x14ac:dyDescent="0.3">
      <c r="A31" s="93"/>
      <c r="B31" s="86" t="s">
        <v>48</v>
      </c>
      <c r="C31" s="87"/>
      <c r="D31" s="84"/>
      <c r="E31" s="83"/>
      <c r="F31" s="65"/>
      <c r="G31" s="56"/>
      <c r="H31" s="56"/>
      <c r="I31" s="56"/>
      <c r="J31" s="56"/>
      <c r="K31" s="56"/>
      <c r="L31" s="56"/>
      <c r="M31" s="56"/>
      <c r="N31" s="56"/>
      <c r="O31" s="65"/>
    </row>
  </sheetData>
  <mergeCells count="15">
    <mergeCell ref="A26:A31"/>
    <mergeCell ref="B26:B30"/>
    <mergeCell ref="B25:C25"/>
    <mergeCell ref="B31:C31"/>
    <mergeCell ref="B2:B6"/>
    <mergeCell ref="A2:A7"/>
    <mergeCell ref="B7:E7"/>
    <mergeCell ref="A20:A25"/>
    <mergeCell ref="B20:B24"/>
    <mergeCell ref="B19:E19"/>
    <mergeCell ref="B14:B18"/>
    <mergeCell ref="A14:A19"/>
    <mergeCell ref="B8:B12"/>
    <mergeCell ref="A8:A13"/>
    <mergeCell ref="B13:E13"/>
  </mergeCells>
  <conditionalFormatting sqref="G2:O6 D2:D3 F7:O7">
    <cfRule type="cellIs" dxfId="68" priority="76" operator="equal">
      <formula>$P$3</formula>
    </cfRule>
    <cfRule type="cellIs" dxfId="67" priority="77" operator="equal">
      <formula>$P$2</formula>
    </cfRule>
  </conditionalFormatting>
  <conditionalFormatting sqref="D12 H11:O11 H17:O18 D23:D24 H23:O24 F30 H28:O30 D28:D29 G8:O10 G20:O22 G26:O27 F12:O13">
    <cfRule type="cellIs" dxfId="66" priority="74" operator="equal">
      <formula>$P$3</formula>
    </cfRule>
    <cfRule type="cellIs" dxfId="65" priority="75" operator="equal">
      <formula>$P$2</formula>
    </cfRule>
  </conditionalFormatting>
  <conditionalFormatting sqref="F19:O19">
    <cfRule type="cellIs" dxfId="64" priority="72" operator="equal">
      <formula>$P$3</formula>
    </cfRule>
    <cfRule type="cellIs" dxfId="63" priority="73" operator="equal">
      <formula>$P$2</formula>
    </cfRule>
  </conditionalFormatting>
  <conditionalFormatting sqref="D25 F25:O25">
    <cfRule type="cellIs" dxfId="62" priority="70" operator="equal">
      <formula>$P$3</formula>
    </cfRule>
    <cfRule type="cellIs" dxfId="61" priority="71" operator="equal">
      <formula>$P$2</formula>
    </cfRule>
  </conditionalFormatting>
  <conditionalFormatting sqref="F31:O31">
    <cfRule type="cellIs" dxfId="60" priority="68" operator="equal">
      <formula>$P$3</formula>
    </cfRule>
    <cfRule type="cellIs" dxfId="59" priority="69" operator="equal">
      <formula>$P$2</formula>
    </cfRule>
  </conditionalFormatting>
  <conditionalFormatting sqref="D2 D12 H11:O11 H17:O18 D23:D24 H23:O24 F30 H28:O30 D28:D29 G2:O3 G8:O10 G20:O22 G26:O27 F12:O12">
    <cfRule type="cellIs" dxfId="58" priority="65" operator="equal">
      <formula>$P$4</formula>
    </cfRule>
  </conditionalFormatting>
  <conditionalFormatting sqref="D3">
    <cfRule type="cellIs" dxfId="57" priority="64" operator="equal">
      <formula>$P$4</formula>
    </cfRule>
  </conditionalFormatting>
  <conditionalFormatting sqref="G4:O6">
    <cfRule type="cellIs" dxfId="56" priority="63" operator="equal">
      <formula>$P$4</formula>
    </cfRule>
  </conditionalFormatting>
  <conditionalFormatting sqref="F14:O16">
    <cfRule type="cellIs" dxfId="55" priority="58" operator="equal">
      <formula>$P$3</formula>
    </cfRule>
    <cfRule type="cellIs" dxfId="54" priority="59" operator="equal">
      <formula>$P$2</formula>
    </cfRule>
  </conditionalFormatting>
  <conditionalFormatting sqref="F14:O16">
    <cfRule type="cellIs" dxfId="53" priority="57" operator="equal">
      <formula>$P$4</formula>
    </cfRule>
  </conditionalFormatting>
  <conditionalFormatting sqref="D27">
    <cfRule type="cellIs" dxfId="52" priority="52" operator="equal">
      <formula>$P$3</formula>
    </cfRule>
    <cfRule type="cellIs" dxfId="51" priority="53" operator="equal">
      <formula>$P$2</formula>
    </cfRule>
  </conditionalFormatting>
  <conditionalFormatting sqref="D27">
    <cfRule type="cellIs" dxfId="50" priority="51" operator="equal">
      <formula>$P$4</formula>
    </cfRule>
  </conditionalFormatting>
  <conditionalFormatting sqref="G11">
    <cfRule type="cellIs" dxfId="49" priority="49" operator="equal">
      <formula>$P$3</formula>
    </cfRule>
    <cfRule type="cellIs" dxfId="48" priority="50" operator="equal">
      <formula>$P$2</formula>
    </cfRule>
  </conditionalFormatting>
  <conditionalFormatting sqref="G11">
    <cfRule type="cellIs" dxfId="47" priority="48" operator="equal">
      <formula>$P$4</formula>
    </cfRule>
  </conditionalFormatting>
  <conditionalFormatting sqref="G17:G18">
    <cfRule type="cellIs" dxfId="46" priority="46" operator="equal">
      <formula>$P$3</formula>
    </cfRule>
    <cfRule type="cellIs" dxfId="45" priority="47" operator="equal">
      <formula>$P$2</formula>
    </cfRule>
  </conditionalFormatting>
  <conditionalFormatting sqref="G17:G18">
    <cfRule type="cellIs" dxfId="44" priority="45" operator="equal">
      <formula>$P$4</formula>
    </cfRule>
  </conditionalFormatting>
  <conditionalFormatting sqref="G23:G24">
    <cfRule type="cellIs" dxfId="43" priority="43" operator="equal">
      <formula>$P$3</formula>
    </cfRule>
    <cfRule type="cellIs" dxfId="42" priority="44" operator="equal">
      <formula>$P$2</formula>
    </cfRule>
  </conditionalFormatting>
  <conditionalFormatting sqref="G23:G24">
    <cfRule type="cellIs" dxfId="41" priority="42" operator="equal">
      <formula>$P$4</formula>
    </cfRule>
  </conditionalFormatting>
  <conditionalFormatting sqref="G28:G30">
    <cfRule type="cellIs" dxfId="40" priority="40" operator="equal">
      <formula>$P$3</formula>
    </cfRule>
    <cfRule type="cellIs" dxfId="39" priority="41" operator="equal">
      <formula>$P$2</formula>
    </cfRule>
  </conditionalFormatting>
  <conditionalFormatting sqref="G28:G30">
    <cfRule type="cellIs" dxfId="38" priority="39" operator="equal">
      <formula>$P$4</formula>
    </cfRule>
  </conditionalFormatting>
  <conditionalFormatting sqref="F2:F6">
    <cfRule type="cellIs" dxfId="37" priority="37" operator="equal">
      <formula>$P$3</formula>
    </cfRule>
    <cfRule type="cellIs" dxfId="36" priority="38" operator="equal">
      <formula>$P$2</formula>
    </cfRule>
  </conditionalFormatting>
  <conditionalFormatting sqref="F2">
    <cfRule type="cellIs" dxfId="35" priority="36" operator="equal">
      <formula>$P$4</formula>
    </cfRule>
  </conditionalFormatting>
  <conditionalFormatting sqref="F3">
    <cfRule type="cellIs" dxfId="34" priority="35" operator="equal">
      <formula>$P$4</formula>
    </cfRule>
  </conditionalFormatting>
  <conditionalFormatting sqref="F4:F6">
    <cfRule type="cellIs" dxfId="33" priority="34" operator="equal">
      <formula>$P$4</formula>
    </cfRule>
  </conditionalFormatting>
  <conditionalFormatting sqref="F8:F10">
    <cfRule type="cellIs" dxfId="32" priority="32" operator="equal">
      <formula>$P$3</formula>
    </cfRule>
    <cfRule type="cellIs" dxfId="31" priority="33" operator="equal">
      <formula>$P$2</formula>
    </cfRule>
  </conditionalFormatting>
  <conditionalFormatting sqref="F8:F10">
    <cfRule type="cellIs" dxfId="30" priority="31" operator="equal">
      <formula>$P$4</formula>
    </cfRule>
  </conditionalFormatting>
  <conditionalFormatting sqref="F11">
    <cfRule type="cellIs" dxfId="29" priority="29" operator="equal">
      <formula>$P$3</formula>
    </cfRule>
    <cfRule type="cellIs" dxfId="28" priority="30" operator="equal">
      <formula>$P$2</formula>
    </cfRule>
  </conditionalFormatting>
  <conditionalFormatting sqref="F11">
    <cfRule type="cellIs" dxfId="27" priority="28" operator="equal">
      <formula>$P$4</formula>
    </cfRule>
  </conditionalFormatting>
  <conditionalFormatting sqref="F18">
    <cfRule type="cellIs" dxfId="26" priority="26" operator="equal">
      <formula>$P$3</formula>
    </cfRule>
    <cfRule type="cellIs" dxfId="25" priority="27" operator="equal">
      <formula>$P$2</formula>
    </cfRule>
  </conditionalFormatting>
  <conditionalFormatting sqref="F18">
    <cfRule type="cellIs" dxfId="24" priority="25" operator="equal">
      <formula>$P$4</formula>
    </cfRule>
  </conditionalFormatting>
  <conditionalFormatting sqref="F20:F22">
    <cfRule type="cellIs" dxfId="23" priority="23" operator="equal">
      <formula>$P$3</formula>
    </cfRule>
    <cfRule type="cellIs" dxfId="22" priority="24" operator="equal">
      <formula>$P$2</formula>
    </cfRule>
  </conditionalFormatting>
  <conditionalFormatting sqref="F20:F22">
    <cfRule type="cellIs" dxfId="21" priority="22" operator="equal">
      <formula>$P$4</formula>
    </cfRule>
  </conditionalFormatting>
  <conditionalFormatting sqref="F23:F24">
    <cfRule type="cellIs" dxfId="20" priority="20" operator="equal">
      <formula>$P$3</formula>
    </cfRule>
    <cfRule type="cellIs" dxfId="19" priority="21" operator="equal">
      <formula>$P$2</formula>
    </cfRule>
  </conditionalFormatting>
  <conditionalFormatting sqref="F23:F24">
    <cfRule type="cellIs" dxfId="18" priority="19" operator="equal">
      <formula>$P$4</formula>
    </cfRule>
  </conditionalFormatting>
  <conditionalFormatting sqref="F26:F27">
    <cfRule type="cellIs" dxfId="17" priority="17" operator="equal">
      <formula>$P$3</formula>
    </cfRule>
    <cfRule type="cellIs" dxfId="16" priority="18" operator="equal">
      <formula>$P$2</formula>
    </cfRule>
  </conditionalFormatting>
  <conditionalFormatting sqref="F26:F27">
    <cfRule type="cellIs" dxfId="15" priority="16" operator="equal">
      <formula>$P$4</formula>
    </cfRule>
  </conditionalFormatting>
  <conditionalFormatting sqref="F28:F29">
    <cfRule type="cellIs" dxfId="14" priority="14" operator="equal">
      <formula>$P$3</formula>
    </cfRule>
    <cfRule type="cellIs" dxfId="13" priority="15" operator="equal">
      <formula>$P$2</formula>
    </cfRule>
  </conditionalFormatting>
  <conditionalFormatting sqref="F28:F29">
    <cfRule type="cellIs" dxfId="12" priority="13" operator="equal">
      <formula>$P$4</formula>
    </cfRule>
  </conditionalFormatting>
  <conditionalFormatting sqref="D8:D10">
    <cfRule type="cellIs" dxfId="11" priority="11" operator="equal">
      <formula>$P$3</formula>
    </cfRule>
    <cfRule type="cellIs" dxfId="10" priority="12" operator="equal">
      <formula>$P$2</formula>
    </cfRule>
  </conditionalFormatting>
  <conditionalFormatting sqref="D14:D16">
    <cfRule type="cellIs" dxfId="9" priority="9" operator="equal">
      <formula>$P$3</formula>
    </cfRule>
    <cfRule type="cellIs" dxfId="8" priority="10" operator="equal">
      <formula>$P$2</formula>
    </cfRule>
  </conditionalFormatting>
  <conditionalFormatting sqref="D20:D22">
    <cfRule type="cellIs" dxfId="7" priority="7" operator="equal">
      <formula>$P$3</formula>
    </cfRule>
    <cfRule type="cellIs" dxfId="6" priority="8" operator="equal">
      <formula>$P$2</formula>
    </cfRule>
  </conditionalFormatting>
  <conditionalFormatting sqref="D26">
    <cfRule type="cellIs" dxfId="5" priority="5" operator="equal">
      <formula>$P$3</formula>
    </cfRule>
    <cfRule type="cellIs" dxfId="4" priority="6" operator="equal">
      <formula>$P$2</formula>
    </cfRule>
  </conditionalFormatting>
  <conditionalFormatting sqref="D30:D31">
    <cfRule type="cellIs" dxfId="3" priority="3" operator="equal">
      <formula>$P$3</formula>
    </cfRule>
    <cfRule type="cellIs" dxfId="2" priority="4" operator="equal">
      <formula>$P$2</formula>
    </cfRule>
  </conditionalFormatting>
  <conditionalFormatting sqref="E2:E6 E20:E31 E8:E12 E14:E18">
    <cfRule type="cellIs" dxfId="1" priority="1" operator="equal">
      <formula>$P$3</formula>
    </cfRule>
    <cfRule type="cellIs" dxfId="0" priority="2" operator="equal">
      <formula>$P$2</formula>
    </cfRule>
  </conditionalFormatting>
  <dataValidations count="1">
    <dataValidation type="list" allowBlank="1" showInputMessage="1" showErrorMessage="1" sqref="D23:D24 D12 F8:O12 F14:F16 F2:O6 G14:O18 F18 F20:O24 F26:O30 D27:D29">
      <formula1>$P$2:$P$4</formula1>
    </dataValidation>
  </dataValidations>
  <pageMargins left="0.7" right="0.7" top="0.75" bottom="0.75" header="0.3" footer="0.3"/>
  <pageSetup paperSize="11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B14" sqref="B14:B18"/>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43</v>
      </c>
      <c r="G1" s="42" t="s">
        <v>44</v>
      </c>
      <c r="H1" s="42" t="s">
        <v>45</v>
      </c>
      <c r="I1" s="42" t="s">
        <v>46</v>
      </c>
      <c r="J1" s="40" t="s">
        <v>5</v>
      </c>
      <c r="K1" s="40" t="s">
        <v>6</v>
      </c>
      <c r="L1" s="40" t="s">
        <v>7</v>
      </c>
      <c r="M1" s="42" t="s">
        <v>8</v>
      </c>
    </row>
    <row r="2" spans="1:13" ht="36.75" customHeight="1" thickBot="1" x14ac:dyDescent="0.3">
      <c r="A2" s="99" t="s">
        <v>16</v>
      </c>
      <c r="B2" s="104" t="s">
        <v>74</v>
      </c>
      <c r="C2" s="107" t="s">
        <v>81</v>
      </c>
      <c r="D2" s="99" t="s">
        <v>9</v>
      </c>
      <c r="E2" s="99">
        <v>3</v>
      </c>
      <c r="F2" s="57" t="s">
        <v>82</v>
      </c>
      <c r="G2" s="8" t="s">
        <v>23</v>
      </c>
      <c r="H2" s="8" t="s">
        <v>62</v>
      </c>
      <c r="I2" s="66" t="s">
        <v>52</v>
      </c>
      <c r="J2" s="1" t="s">
        <v>10</v>
      </c>
      <c r="K2" s="2">
        <v>3</v>
      </c>
      <c r="L2" s="2">
        <v>9</v>
      </c>
      <c r="M2" s="99" t="s">
        <v>17</v>
      </c>
    </row>
    <row r="3" spans="1:13" ht="39" thickBot="1" x14ac:dyDescent="0.3">
      <c r="A3" s="100"/>
      <c r="B3" s="105"/>
      <c r="C3" s="108"/>
      <c r="D3" s="100"/>
      <c r="E3" s="100"/>
      <c r="F3" s="58" t="s">
        <v>54</v>
      </c>
      <c r="G3" s="46" t="s">
        <v>23</v>
      </c>
      <c r="H3" s="9" t="s">
        <v>56</v>
      </c>
      <c r="I3" s="58"/>
      <c r="J3" s="1" t="s">
        <v>12</v>
      </c>
      <c r="K3" s="2">
        <v>1</v>
      </c>
      <c r="L3" s="2">
        <v>3</v>
      </c>
      <c r="M3" s="100"/>
    </row>
    <row r="4" spans="1:13" ht="26.25" thickBot="1" x14ac:dyDescent="0.3">
      <c r="A4" s="100"/>
      <c r="B4" s="105"/>
      <c r="C4" s="108"/>
      <c r="D4" s="100"/>
      <c r="E4" s="100"/>
      <c r="F4" s="9" t="s">
        <v>52</v>
      </c>
      <c r="G4" s="47" t="s">
        <v>78</v>
      </c>
      <c r="H4" s="9" t="s">
        <v>63</v>
      </c>
      <c r="I4" s="58" t="s">
        <v>53</v>
      </c>
      <c r="J4" s="1" t="s">
        <v>13</v>
      </c>
      <c r="K4" s="2">
        <v>2</v>
      </c>
      <c r="L4" s="2">
        <v>6</v>
      </c>
      <c r="M4" s="100"/>
    </row>
    <row r="5" spans="1:13" ht="51.75" thickBot="1" x14ac:dyDescent="0.3">
      <c r="A5" s="100"/>
      <c r="B5" s="105"/>
      <c r="C5" s="108"/>
      <c r="D5" s="100"/>
      <c r="E5" s="100"/>
      <c r="F5" s="9" t="s">
        <v>52</v>
      </c>
      <c r="G5" s="59" t="s">
        <v>78</v>
      </c>
      <c r="H5" s="9" t="s">
        <v>63</v>
      </c>
      <c r="I5" s="67" t="s">
        <v>55</v>
      </c>
      <c r="J5" s="1" t="s">
        <v>14</v>
      </c>
      <c r="K5" s="2">
        <v>3</v>
      </c>
      <c r="L5" s="2">
        <v>9</v>
      </c>
      <c r="M5" s="100"/>
    </row>
    <row r="6" spans="1:13" ht="51.75" thickBot="1" x14ac:dyDescent="0.3">
      <c r="A6" s="101"/>
      <c r="B6" s="106"/>
      <c r="C6" s="109"/>
      <c r="D6" s="101"/>
      <c r="E6" s="101"/>
      <c r="F6" s="10" t="s">
        <v>52</v>
      </c>
      <c r="G6" s="48" t="s">
        <v>78</v>
      </c>
      <c r="H6" s="10" t="s">
        <v>56</v>
      </c>
      <c r="I6" s="68" t="s">
        <v>57</v>
      </c>
      <c r="J6" s="3" t="s">
        <v>15</v>
      </c>
      <c r="K6" s="4"/>
      <c r="L6" s="5">
        <v>27</v>
      </c>
      <c r="M6" s="101"/>
    </row>
    <row r="7" spans="1:13" ht="29.25" customHeight="1" thickBot="1" x14ac:dyDescent="0.3">
      <c r="A7" s="22" t="s">
        <v>28</v>
      </c>
      <c r="B7" s="21" t="s">
        <v>29</v>
      </c>
      <c r="C7" s="23" t="s">
        <v>30</v>
      </c>
      <c r="D7" s="102" t="s">
        <v>73</v>
      </c>
      <c r="E7" s="103"/>
      <c r="F7" s="103"/>
      <c r="G7" s="103"/>
      <c r="H7" s="103"/>
      <c r="I7" s="103"/>
      <c r="J7" s="50"/>
      <c r="K7" s="50"/>
      <c r="L7" s="50"/>
      <c r="M7" s="51"/>
    </row>
    <row r="8" spans="1:13" ht="26.25" thickBot="1" x14ac:dyDescent="0.3">
      <c r="A8" s="99" t="s">
        <v>18</v>
      </c>
      <c r="B8" s="104" t="s">
        <v>50</v>
      </c>
      <c r="C8" s="107" t="s">
        <v>83</v>
      </c>
      <c r="D8" s="99" t="s">
        <v>9</v>
      </c>
      <c r="E8" s="99">
        <v>2</v>
      </c>
      <c r="F8" s="58" t="s">
        <v>59</v>
      </c>
      <c r="G8" s="58" t="s">
        <v>80</v>
      </c>
      <c r="H8" s="8" t="s">
        <v>56</v>
      </c>
      <c r="I8" s="8"/>
      <c r="J8" s="1" t="s">
        <v>10</v>
      </c>
      <c r="K8" s="2">
        <v>3</v>
      </c>
      <c r="L8" s="2">
        <v>3</v>
      </c>
      <c r="M8" s="99" t="s">
        <v>17</v>
      </c>
    </row>
    <row r="9" spans="1:13" ht="26.25" thickBot="1" x14ac:dyDescent="0.3">
      <c r="A9" s="100"/>
      <c r="B9" s="105"/>
      <c r="C9" s="108"/>
      <c r="D9" s="100"/>
      <c r="E9" s="100"/>
      <c r="F9" s="47" t="s">
        <v>58</v>
      </c>
      <c r="G9" s="59" t="s">
        <v>80</v>
      </c>
      <c r="H9" s="9" t="s">
        <v>56</v>
      </c>
      <c r="I9" s="9"/>
      <c r="J9" s="1" t="s">
        <v>12</v>
      </c>
      <c r="K9" s="2">
        <v>2</v>
      </c>
      <c r="L9" s="2">
        <v>2</v>
      </c>
      <c r="M9" s="100"/>
    </row>
    <row r="10" spans="1:13" ht="64.5" thickBot="1" x14ac:dyDescent="0.3">
      <c r="A10" s="100"/>
      <c r="B10" s="105"/>
      <c r="C10" s="108"/>
      <c r="D10" s="100"/>
      <c r="E10" s="100"/>
      <c r="F10" s="47" t="s">
        <v>84</v>
      </c>
      <c r="G10" s="59" t="s">
        <v>80</v>
      </c>
      <c r="H10" s="9" t="s">
        <v>56</v>
      </c>
      <c r="I10" s="9"/>
      <c r="J10" s="1" t="s">
        <v>13</v>
      </c>
      <c r="K10" s="2">
        <v>3</v>
      </c>
      <c r="L10" s="2">
        <v>3</v>
      </c>
      <c r="M10" s="100"/>
    </row>
    <row r="11" spans="1:13" ht="51.75" thickBot="1" x14ac:dyDescent="0.3">
      <c r="A11" s="100"/>
      <c r="B11" s="105"/>
      <c r="C11" s="108"/>
      <c r="D11" s="100"/>
      <c r="E11" s="100"/>
      <c r="F11" s="48" t="s">
        <v>52</v>
      </c>
      <c r="G11" s="48" t="s">
        <v>79</v>
      </c>
      <c r="H11" s="9" t="s">
        <v>56</v>
      </c>
      <c r="I11" s="9" t="s">
        <v>24</v>
      </c>
      <c r="J11" s="1" t="s">
        <v>14</v>
      </c>
      <c r="K11" s="2">
        <v>3</v>
      </c>
      <c r="L11" s="2">
        <v>3</v>
      </c>
      <c r="M11" s="100"/>
    </row>
    <row r="12" spans="1:13" ht="27" thickBot="1" x14ac:dyDescent="0.3">
      <c r="A12" s="101"/>
      <c r="B12" s="106"/>
      <c r="C12" s="109"/>
      <c r="D12" s="101"/>
      <c r="E12" s="101"/>
      <c r="F12" s="58" t="s">
        <v>52</v>
      </c>
      <c r="G12" s="58" t="s">
        <v>52</v>
      </c>
      <c r="H12" s="10"/>
      <c r="I12" s="10"/>
      <c r="J12" s="3" t="s">
        <v>15</v>
      </c>
      <c r="K12" s="4"/>
      <c r="L12" s="5">
        <v>11</v>
      </c>
      <c r="M12" s="101"/>
    </row>
    <row r="13" spans="1:13" ht="29.25" customHeight="1" thickBot="1" x14ac:dyDescent="0.3">
      <c r="A13" s="22" t="s">
        <v>28</v>
      </c>
      <c r="B13" s="21" t="s">
        <v>29</v>
      </c>
      <c r="C13" s="23" t="s">
        <v>30</v>
      </c>
      <c r="D13" s="102" t="s">
        <v>88</v>
      </c>
      <c r="E13" s="103"/>
      <c r="F13" s="103"/>
      <c r="G13" s="103"/>
      <c r="H13" s="103"/>
      <c r="I13" s="103"/>
      <c r="J13" s="50"/>
      <c r="K13" s="50"/>
      <c r="L13" s="50"/>
      <c r="M13" s="51"/>
    </row>
    <row r="14" spans="1:13" ht="26.25" thickBot="1" x14ac:dyDescent="0.3">
      <c r="A14" s="119" t="s">
        <v>19</v>
      </c>
      <c r="B14" s="122" t="s">
        <v>20</v>
      </c>
      <c r="C14" s="125" t="s">
        <v>21</v>
      </c>
      <c r="D14" s="152" t="s">
        <v>9</v>
      </c>
      <c r="E14" s="155">
        <v>1</v>
      </c>
      <c r="F14" s="58" t="s">
        <v>60</v>
      </c>
      <c r="G14" s="58" t="s">
        <v>80</v>
      </c>
      <c r="H14" s="24" t="s">
        <v>56</v>
      </c>
      <c r="I14" s="24"/>
      <c r="J14" s="19" t="s">
        <v>10</v>
      </c>
      <c r="K14" s="20">
        <v>1</v>
      </c>
      <c r="L14" s="20">
        <f>K14*E14</f>
        <v>1</v>
      </c>
      <c r="M14" s="158" t="s">
        <v>11</v>
      </c>
    </row>
    <row r="15" spans="1:13" ht="26.25" thickBot="1" x14ac:dyDescent="0.3">
      <c r="A15" s="120"/>
      <c r="B15" s="123"/>
      <c r="C15" s="126"/>
      <c r="D15" s="153"/>
      <c r="E15" s="156"/>
      <c r="F15" s="47" t="s">
        <v>64</v>
      </c>
      <c r="G15" s="59" t="s">
        <v>80</v>
      </c>
      <c r="H15" s="17" t="s">
        <v>61</v>
      </c>
      <c r="I15" s="17"/>
      <c r="J15" s="12" t="s">
        <v>12</v>
      </c>
      <c r="K15" s="13">
        <v>0</v>
      </c>
      <c r="L15" s="13">
        <f>K15*E14</f>
        <v>0</v>
      </c>
      <c r="M15" s="159"/>
    </row>
    <row r="16" spans="1:13" ht="15.75" thickBot="1" x14ac:dyDescent="0.3">
      <c r="A16" s="120"/>
      <c r="B16" s="123"/>
      <c r="C16" s="126"/>
      <c r="D16" s="153"/>
      <c r="E16" s="156"/>
      <c r="F16" s="47" t="s">
        <v>52</v>
      </c>
      <c r="G16" s="47" t="s">
        <v>52</v>
      </c>
      <c r="H16" s="17"/>
      <c r="J16" s="12" t="s">
        <v>13</v>
      </c>
      <c r="K16" s="13">
        <v>2</v>
      </c>
      <c r="L16" s="13">
        <f>K16*E14</f>
        <v>2</v>
      </c>
      <c r="M16" s="159"/>
    </row>
    <row r="17" spans="1:16" ht="39" thickBot="1" x14ac:dyDescent="0.3">
      <c r="A17" s="120"/>
      <c r="B17" s="123"/>
      <c r="C17" s="126"/>
      <c r="D17" s="153"/>
      <c r="E17" s="156"/>
      <c r="F17" s="48" t="s">
        <v>52</v>
      </c>
      <c r="G17" s="60" t="s">
        <v>78</v>
      </c>
      <c r="H17" s="17" t="s">
        <v>61</v>
      </c>
      <c r="I17" s="17" t="s">
        <v>65</v>
      </c>
      <c r="J17" s="12" t="s">
        <v>14</v>
      </c>
      <c r="K17" s="13">
        <v>3</v>
      </c>
      <c r="L17" s="13">
        <f>K17*E14</f>
        <v>3</v>
      </c>
      <c r="M17" s="159"/>
    </row>
    <row r="18" spans="1:16" ht="27" thickBot="1" x14ac:dyDescent="0.3">
      <c r="A18" s="121"/>
      <c r="B18" s="124"/>
      <c r="C18" s="127"/>
      <c r="D18" s="154"/>
      <c r="E18" s="157"/>
      <c r="F18" s="58" t="s">
        <v>52</v>
      </c>
      <c r="G18" s="58" t="s">
        <v>52</v>
      </c>
      <c r="H18" s="18"/>
      <c r="I18" s="18"/>
      <c r="J18" s="14" t="s">
        <v>15</v>
      </c>
      <c r="K18" s="15"/>
      <c r="L18" s="16">
        <f>SUM(L14:L17)</f>
        <v>6</v>
      </c>
      <c r="M18" s="160"/>
    </row>
    <row r="19" spans="1:16" ht="29.25" customHeight="1" thickBot="1" x14ac:dyDescent="0.3">
      <c r="A19" s="22" t="s">
        <v>28</v>
      </c>
      <c r="B19" s="21" t="s">
        <v>29</v>
      </c>
      <c r="C19" s="23" t="s">
        <v>30</v>
      </c>
      <c r="D19" s="102" t="s">
        <v>87</v>
      </c>
      <c r="E19" s="103"/>
      <c r="F19" s="103"/>
      <c r="G19" s="103"/>
      <c r="H19" s="103"/>
      <c r="I19" s="103"/>
      <c r="J19" s="50"/>
      <c r="K19" s="50"/>
      <c r="L19" s="50"/>
      <c r="M19" s="51"/>
    </row>
    <row r="20" spans="1:16" ht="64.5" thickBot="1" x14ac:dyDescent="0.3">
      <c r="A20" s="128" t="s">
        <v>25</v>
      </c>
      <c r="B20" s="130" t="s">
        <v>51</v>
      </c>
      <c r="C20" s="131" t="s">
        <v>26</v>
      </c>
      <c r="D20" s="132" t="s">
        <v>22</v>
      </c>
      <c r="E20" s="134">
        <v>3</v>
      </c>
      <c r="F20" s="58" t="s">
        <v>85</v>
      </c>
      <c r="G20" s="58" t="s">
        <v>80</v>
      </c>
      <c r="H20" s="11"/>
      <c r="I20" s="11"/>
      <c r="J20" s="6" t="s">
        <v>10</v>
      </c>
      <c r="K20" s="7">
        <v>2</v>
      </c>
      <c r="L20" s="5">
        <v>6</v>
      </c>
      <c r="M20" s="149" t="s">
        <v>17</v>
      </c>
    </row>
    <row r="21" spans="1:16" ht="39" thickBot="1" x14ac:dyDescent="0.3">
      <c r="A21" s="129"/>
      <c r="B21" s="130"/>
      <c r="C21" s="131"/>
      <c r="D21" s="131"/>
      <c r="E21" s="135"/>
      <c r="F21" s="47" t="s">
        <v>66</v>
      </c>
      <c r="G21" s="59" t="s">
        <v>80</v>
      </c>
      <c r="H21" s="11"/>
      <c r="I21" s="11"/>
      <c r="J21" s="6" t="s">
        <v>12</v>
      </c>
      <c r="K21" s="7">
        <v>2</v>
      </c>
      <c r="L21" s="5">
        <v>6</v>
      </c>
      <c r="M21" s="150"/>
    </row>
    <row r="22" spans="1:16" ht="39" thickBot="1" x14ac:dyDescent="0.3">
      <c r="A22" s="129"/>
      <c r="B22" s="130"/>
      <c r="C22" s="131"/>
      <c r="D22" s="131"/>
      <c r="E22" s="135"/>
      <c r="F22" s="47" t="s">
        <v>67</v>
      </c>
      <c r="G22" s="59" t="s">
        <v>80</v>
      </c>
      <c r="H22" s="11"/>
      <c r="I22" s="11"/>
      <c r="J22" s="6" t="s">
        <v>13</v>
      </c>
      <c r="K22" s="7">
        <v>2</v>
      </c>
      <c r="L22" s="5">
        <v>6</v>
      </c>
      <c r="M22" s="150"/>
    </row>
    <row r="23" spans="1:16" ht="90.75" thickBot="1" x14ac:dyDescent="0.3">
      <c r="A23" s="129"/>
      <c r="B23" s="130"/>
      <c r="C23" s="131"/>
      <c r="D23" s="131"/>
      <c r="E23" s="135"/>
      <c r="F23" s="48" t="s">
        <v>52</v>
      </c>
      <c r="G23" s="60" t="s">
        <v>79</v>
      </c>
      <c r="H23" s="70"/>
      <c r="I23" s="70" t="s">
        <v>89</v>
      </c>
      <c r="J23" s="6" t="s">
        <v>14</v>
      </c>
      <c r="K23" s="7">
        <v>2</v>
      </c>
      <c r="L23" s="5">
        <v>6</v>
      </c>
      <c r="M23" s="150"/>
    </row>
    <row r="24" spans="1:16" ht="30.75" thickBot="1" x14ac:dyDescent="0.3">
      <c r="A24" s="129"/>
      <c r="B24" s="130"/>
      <c r="C24" s="131"/>
      <c r="D24" s="133"/>
      <c r="E24" s="136"/>
      <c r="F24" s="58" t="s">
        <v>52</v>
      </c>
      <c r="G24" s="58" t="s">
        <v>79</v>
      </c>
      <c r="H24" s="70"/>
      <c r="I24" s="70" t="s">
        <v>72</v>
      </c>
      <c r="J24" s="3" t="s">
        <v>15</v>
      </c>
      <c r="K24" s="4"/>
      <c r="L24" s="5">
        <v>24</v>
      </c>
      <c r="M24" s="151"/>
    </row>
    <row r="25" spans="1:16" ht="27" customHeight="1" thickBot="1" x14ac:dyDescent="0.3">
      <c r="A25" s="22" t="s">
        <v>28</v>
      </c>
      <c r="B25" s="21" t="s">
        <v>31</v>
      </c>
      <c r="C25" s="23" t="s">
        <v>30</v>
      </c>
      <c r="D25" s="161" t="s">
        <v>32</v>
      </c>
      <c r="E25" s="162"/>
      <c r="F25" s="162"/>
      <c r="G25" s="162"/>
      <c r="H25" s="162"/>
      <c r="I25" s="162"/>
      <c r="J25" s="162"/>
      <c r="K25" s="162"/>
      <c r="L25" s="162"/>
      <c r="M25" s="163"/>
      <c r="N25" s="25"/>
      <c r="O25" s="25"/>
      <c r="P25" s="25"/>
    </row>
    <row r="26" spans="1:16" ht="77.25" thickBot="1" x14ac:dyDescent="0.3">
      <c r="A26" s="110" t="s">
        <v>27</v>
      </c>
      <c r="B26" s="113" t="s">
        <v>33</v>
      </c>
      <c r="C26" s="116" t="s">
        <v>91</v>
      </c>
      <c r="D26" s="143" t="s">
        <v>22</v>
      </c>
      <c r="E26" s="146">
        <v>3</v>
      </c>
      <c r="F26" s="58" t="s">
        <v>68</v>
      </c>
      <c r="G26" s="58" t="s">
        <v>80</v>
      </c>
      <c r="H26" s="43"/>
      <c r="I26" s="43"/>
      <c r="J26" s="26" t="s">
        <v>10</v>
      </c>
      <c r="K26" s="27">
        <v>3</v>
      </c>
      <c r="L26" s="28">
        <f>E26*K26</f>
        <v>9</v>
      </c>
      <c r="M26" s="137" t="s">
        <v>17</v>
      </c>
      <c r="N26" s="25"/>
      <c r="O26" s="25"/>
      <c r="P26" s="25"/>
    </row>
    <row r="27" spans="1:16" ht="64.5" thickBot="1" x14ac:dyDescent="0.3">
      <c r="A27" s="111"/>
      <c r="B27" s="114"/>
      <c r="C27" s="117"/>
      <c r="D27" s="144"/>
      <c r="E27" s="147"/>
      <c r="F27" s="47" t="s">
        <v>69</v>
      </c>
      <c r="G27" s="59" t="s">
        <v>80</v>
      </c>
      <c r="H27" s="44"/>
      <c r="I27" s="44"/>
      <c r="J27" s="29" t="s">
        <v>12</v>
      </c>
      <c r="K27" s="30">
        <v>2</v>
      </c>
      <c r="L27" s="31">
        <f>E26*K27</f>
        <v>6</v>
      </c>
      <c r="M27" s="138"/>
    </row>
    <row r="28" spans="1:16" ht="26.25" thickBot="1" x14ac:dyDescent="0.3">
      <c r="A28" s="111"/>
      <c r="B28" s="114"/>
      <c r="C28" s="117"/>
      <c r="D28" s="144"/>
      <c r="E28" s="147"/>
      <c r="F28" s="47" t="s">
        <v>52</v>
      </c>
      <c r="G28" s="59" t="s">
        <v>79</v>
      </c>
      <c r="H28" s="44"/>
      <c r="I28" s="71" t="s">
        <v>71</v>
      </c>
      <c r="J28" s="32" t="s">
        <v>13</v>
      </c>
      <c r="K28" s="33">
        <v>3</v>
      </c>
      <c r="L28" s="34">
        <f>E26*K28</f>
        <v>9</v>
      </c>
      <c r="M28" s="138"/>
    </row>
    <row r="29" spans="1:16" ht="26.25" thickBot="1" x14ac:dyDescent="0.3">
      <c r="A29" s="111"/>
      <c r="B29" s="114"/>
      <c r="C29" s="117"/>
      <c r="D29" s="144"/>
      <c r="E29" s="147"/>
      <c r="F29" s="48" t="s">
        <v>52</v>
      </c>
      <c r="G29" s="60" t="s">
        <v>79</v>
      </c>
      <c r="H29" s="44"/>
      <c r="I29" s="71" t="s">
        <v>70</v>
      </c>
      <c r="J29" s="29" t="s">
        <v>14</v>
      </c>
      <c r="K29" s="35">
        <v>3</v>
      </c>
      <c r="L29" s="31">
        <f>E26*K29</f>
        <v>9</v>
      </c>
      <c r="M29" s="138"/>
    </row>
    <row r="30" spans="1:16" ht="27" thickBot="1" x14ac:dyDescent="0.3">
      <c r="A30" s="112"/>
      <c r="B30" s="115"/>
      <c r="C30" s="118"/>
      <c r="D30" s="145"/>
      <c r="E30" s="148"/>
      <c r="F30" s="58" t="s">
        <v>52</v>
      </c>
      <c r="G30" s="58" t="s">
        <v>52</v>
      </c>
      <c r="H30" s="45"/>
      <c r="I30" s="45"/>
      <c r="J30" s="36" t="s">
        <v>15</v>
      </c>
      <c r="K30" s="37"/>
      <c r="L30" s="38">
        <f>SUM(L26:L29)</f>
        <v>33</v>
      </c>
      <c r="M30" s="139"/>
    </row>
    <row r="31" spans="1:16" ht="59.25" customHeight="1" thickBot="1" x14ac:dyDescent="0.3">
      <c r="A31" s="22" t="s">
        <v>28</v>
      </c>
      <c r="B31" s="21" t="s">
        <v>86</v>
      </c>
      <c r="C31" s="23" t="s">
        <v>30</v>
      </c>
      <c r="D31" s="140" t="s">
        <v>90</v>
      </c>
      <c r="E31" s="141"/>
      <c r="F31" s="141"/>
      <c r="G31" s="141"/>
      <c r="H31" s="141"/>
      <c r="I31" s="141"/>
      <c r="J31" s="141"/>
      <c r="K31" s="141"/>
      <c r="L31" s="141"/>
      <c r="M31" s="142"/>
    </row>
  </sheetData>
  <mergeCells count="35">
    <mergeCell ref="D20:D24"/>
    <mergeCell ref="E20:E24"/>
    <mergeCell ref="M26:M30"/>
    <mergeCell ref="D31:M31"/>
    <mergeCell ref="M8:M12"/>
    <mergeCell ref="D13:I13"/>
    <mergeCell ref="D26:D30"/>
    <mergeCell ref="E26:E30"/>
    <mergeCell ref="M20:M24"/>
    <mergeCell ref="D19:I19"/>
    <mergeCell ref="D14:D18"/>
    <mergeCell ref="E14:E18"/>
    <mergeCell ref="M14:M18"/>
    <mergeCell ref="D25:M25"/>
    <mergeCell ref="A26:A30"/>
    <mergeCell ref="B26:B30"/>
    <mergeCell ref="C26:C30"/>
    <mergeCell ref="A14:A18"/>
    <mergeCell ref="B14:B18"/>
    <mergeCell ref="C14:C18"/>
    <mergeCell ref="A20:A24"/>
    <mergeCell ref="B20:B24"/>
    <mergeCell ref="C20:C24"/>
    <mergeCell ref="A8:A12"/>
    <mergeCell ref="B8:B12"/>
    <mergeCell ref="C8:C12"/>
    <mergeCell ref="D8:D12"/>
    <mergeCell ref="E8:E12"/>
    <mergeCell ref="M2:M6"/>
    <mergeCell ref="D7:I7"/>
    <mergeCell ref="A2:A6"/>
    <mergeCell ref="B2:B6"/>
    <mergeCell ref="C2:C6"/>
    <mergeCell ref="D2:D6"/>
    <mergeCell ref="E2:E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Riesgos</vt:lpstr>
      <vt:lpstr>Detalles plan de riesgo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2014-09-09T21:19:53Z</dcterms:modified>
</cp:coreProperties>
</file>