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30" yWindow="3570" windowWidth="20730" windowHeight="4320" activeTab="5"/>
  </bookViews>
  <sheets>
    <sheet name="R3" sheetId="7" r:id="rId1"/>
    <sheet name="R7" sheetId="8" r:id="rId2"/>
    <sheet name="R8" sheetId="9" r:id="rId3"/>
    <sheet name="R22" sheetId="10" r:id="rId4"/>
    <sheet name="R23" sheetId="11" r:id="rId5"/>
    <sheet name="Detalles plan de riesgo" sheetId="5" r:id="rId6"/>
    <sheet name="Riesgos" sheetId="6" r:id="rId7"/>
  </sheets>
  <calcPr calcId="145621"/>
</workbook>
</file>

<file path=xl/calcChain.xml><?xml version="1.0" encoding="utf-8"?>
<calcChain xmlns="http://schemas.openxmlformats.org/spreadsheetml/2006/main">
  <c r="C3" i="11" l="1"/>
  <c r="C6" i="8"/>
  <c r="C6" i="11" l="1"/>
  <c r="C5" i="11"/>
  <c r="C4" i="11"/>
  <c r="C6" i="10"/>
  <c r="C5" i="10"/>
  <c r="C4" i="10"/>
  <c r="C3" i="10"/>
  <c r="C2" i="10"/>
  <c r="C6" i="9"/>
  <c r="C5" i="9"/>
  <c r="B9" i="6"/>
  <c r="C5" i="8"/>
  <c r="C4" i="7"/>
  <c r="C3" i="7"/>
  <c r="C2" i="7"/>
  <c r="B2" i="7"/>
  <c r="A2" i="7"/>
  <c r="C10" i="6" l="1"/>
  <c r="C11" i="6"/>
  <c r="C12" i="6"/>
  <c r="C13" i="6"/>
  <c r="C15" i="6"/>
  <c r="C16" i="6"/>
  <c r="C17" i="6"/>
  <c r="C18" i="6"/>
  <c r="D18" i="6"/>
  <c r="C19" i="6"/>
  <c r="C21" i="6"/>
  <c r="C22" i="6"/>
  <c r="C23" i="6"/>
  <c r="C24" i="6"/>
  <c r="C25" i="6"/>
  <c r="C27" i="6"/>
  <c r="C28" i="6"/>
  <c r="C29" i="6"/>
  <c r="C30" i="6"/>
  <c r="C31" i="6"/>
  <c r="C3" i="6" l="1"/>
  <c r="C6" i="6"/>
  <c r="C5" i="6"/>
  <c r="C7" i="6"/>
  <c r="C2" i="6"/>
  <c r="B2" i="6" l="1"/>
  <c r="A2" i="6"/>
  <c r="L29" i="5"/>
  <c r="L28" i="5"/>
  <c r="L27" i="5"/>
  <c r="L26" i="5"/>
  <c r="L30" i="5" s="1"/>
  <c r="L17" i="5" l="1"/>
  <c r="L16" i="5"/>
  <c r="L15" i="5"/>
  <c r="L14" i="5"/>
  <c r="L18" i="5" l="1"/>
</calcChain>
</file>

<file path=xl/comments1.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 Semana de trabajo individual</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comments2.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3.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4.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5.xml><?xml version="1.0" encoding="utf-8"?>
<comments xmlns="http://schemas.openxmlformats.org/spreadsheetml/2006/main">
  <authors>
    <author>Gabriel Martinez</author>
  </authors>
  <commentList>
    <comment ref="F1" authorId="0">
      <text>
        <r>
          <rPr>
            <b/>
            <sz val="9"/>
            <color indexed="81"/>
            <rFont val="Tahoma"/>
            <charset val="1"/>
          </rPr>
          <t>Gabriel Martinez:</t>
        </r>
        <r>
          <rPr>
            <sz val="9"/>
            <color indexed="81"/>
            <rFont val="Tahoma"/>
            <charset val="1"/>
          </rPr>
          <t xml:space="preserve">
septiembre 1 - septiembre 7</t>
        </r>
      </text>
    </comment>
    <comment ref="G1" authorId="0">
      <text>
        <r>
          <rPr>
            <b/>
            <sz val="9"/>
            <color indexed="81"/>
            <rFont val="Tahoma"/>
            <charset val="1"/>
          </rPr>
          <t>Gabriel Martinez:</t>
        </r>
        <r>
          <rPr>
            <sz val="9"/>
            <color indexed="81"/>
            <rFont val="Tahoma"/>
            <charset val="1"/>
          </rPr>
          <t xml:space="preserve">
sep8-sep14</t>
        </r>
      </text>
    </comment>
    <comment ref="H1" authorId="0">
      <text>
        <r>
          <rPr>
            <b/>
            <sz val="9"/>
            <color indexed="81"/>
            <rFont val="Tahoma"/>
            <charset val="1"/>
          </rPr>
          <t>Gabriel Martinez:</t>
        </r>
        <r>
          <rPr>
            <sz val="9"/>
            <color indexed="81"/>
            <rFont val="Tahoma"/>
            <charset val="1"/>
          </rPr>
          <t xml:space="preserve">
sep15-sep21</t>
        </r>
      </text>
    </comment>
    <comment ref="I1" authorId="0">
      <text>
        <r>
          <rPr>
            <b/>
            <sz val="9"/>
            <color indexed="81"/>
            <rFont val="Tahoma"/>
            <charset val="1"/>
          </rPr>
          <t>Gabriel Martinez:</t>
        </r>
        <r>
          <rPr>
            <sz val="9"/>
            <color indexed="81"/>
            <rFont val="Tahoma"/>
            <charset val="1"/>
          </rPr>
          <t xml:space="preserve">
sep22-sep28</t>
        </r>
      </text>
    </comment>
    <comment ref="J1" authorId="0">
      <text>
        <r>
          <rPr>
            <b/>
            <sz val="9"/>
            <color indexed="81"/>
            <rFont val="Tahoma"/>
            <charset val="1"/>
          </rPr>
          <t>Gabriel Martinez:</t>
        </r>
        <r>
          <rPr>
            <sz val="9"/>
            <color indexed="81"/>
            <rFont val="Tahoma"/>
            <charset val="1"/>
          </rPr>
          <t xml:space="preserve">
sep29-oct5
</t>
        </r>
      </text>
    </comment>
    <comment ref="K1" authorId="0">
      <text>
        <r>
          <rPr>
            <b/>
            <sz val="9"/>
            <color indexed="81"/>
            <rFont val="Tahoma"/>
            <charset val="1"/>
          </rPr>
          <t>Gabriel Martinez:</t>
        </r>
        <r>
          <rPr>
            <sz val="9"/>
            <color indexed="81"/>
            <rFont val="Tahoma"/>
            <charset val="1"/>
          </rPr>
          <t xml:space="preserve">
oct 6- oct 13
</t>
        </r>
      </text>
    </comment>
    <comment ref="L1" authorId="0">
      <text>
        <r>
          <rPr>
            <b/>
            <sz val="9"/>
            <color indexed="81"/>
            <rFont val="Tahoma"/>
            <charset val="1"/>
          </rPr>
          <t>Gabriel Martinez:</t>
        </r>
        <r>
          <rPr>
            <sz val="9"/>
            <color indexed="81"/>
            <rFont val="Tahoma"/>
            <charset val="1"/>
          </rPr>
          <t xml:space="preserve">
oct 14- oct 19
</t>
        </r>
      </text>
    </comment>
    <comment ref="M1" authorId="0">
      <text>
        <r>
          <rPr>
            <b/>
            <sz val="9"/>
            <color indexed="81"/>
            <rFont val="Tahoma"/>
            <charset val="1"/>
          </rPr>
          <t>Gabriel Martinez:</t>
        </r>
        <r>
          <rPr>
            <sz val="9"/>
            <color indexed="81"/>
            <rFont val="Tahoma"/>
            <charset val="1"/>
          </rPr>
          <t xml:space="preserve">
oct 20 - oct 26</t>
        </r>
      </text>
    </comment>
    <comment ref="N1" authorId="0">
      <text>
        <r>
          <rPr>
            <b/>
            <sz val="9"/>
            <color indexed="81"/>
            <rFont val="Tahoma"/>
            <charset val="1"/>
          </rPr>
          <t>Gabriel Martinez:</t>
        </r>
        <r>
          <rPr>
            <sz val="9"/>
            <color indexed="81"/>
            <rFont val="Tahoma"/>
            <charset val="1"/>
          </rPr>
          <t xml:space="preserve">
oct 27 - nov 2
</t>
        </r>
      </text>
    </comment>
    <comment ref="O1" authorId="0">
      <text>
        <r>
          <rPr>
            <b/>
            <sz val="9"/>
            <color indexed="81"/>
            <rFont val="Tahoma"/>
            <charset val="1"/>
          </rPr>
          <t>Gabriel Martinez:</t>
        </r>
        <r>
          <rPr>
            <sz val="9"/>
            <color indexed="81"/>
            <rFont val="Tahoma"/>
            <charset val="1"/>
          </rPr>
          <t xml:space="preserve">
nov 3 - nov 9
</t>
        </r>
      </text>
    </comment>
    <comment ref="P1" authorId="0">
      <text>
        <r>
          <rPr>
            <b/>
            <sz val="9"/>
            <color indexed="81"/>
            <rFont val="Tahoma"/>
            <charset val="1"/>
          </rPr>
          <t>Gabriel Martinez:</t>
        </r>
        <r>
          <rPr>
            <sz val="9"/>
            <color indexed="81"/>
            <rFont val="Tahoma"/>
            <charset val="1"/>
          </rPr>
          <t xml:space="preserve">
nov 10 - nov 16</t>
        </r>
      </text>
    </comment>
    <comment ref="Q1" authorId="0">
      <text>
        <r>
          <rPr>
            <b/>
            <sz val="9"/>
            <color indexed="81"/>
            <rFont val="Tahoma"/>
            <charset val="1"/>
          </rPr>
          <t>Gabriel Martinez:</t>
        </r>
        <r>
          <rPr>
            <sz val="9"/>
            <color indexed="81"/>
            <rFont val="Tahoma"/>
            <charset val="1"/>
          </rPr>
          <t xml:space="preserve">
nov 17 - 27</t>
        </r>
      </text>
    </comment>
  </commentList>
</comments>
</file>

<file path=xl/comments6.xml><?xml version="1.0" encoding="utf-8"?>
<comments xmlns="http://schemas.openxmlformats.org/spreadsheetml/2006/main">
  <authors>
    <author>Gabriel Martinez</author>
  </authors>
  <commentList>
    <comment ref="E3" authorId="0">
      <text>
        <r>
          <rPr>
            <b/>
            <sz val="9"/>
            <color indexed="81"/>
            <rFont val="Tahoma"/>
            <family val="2"/>
          </rPr>
          <t>Gabriel Martinez:</t>
        </r>
        <r>
          <rPr>
            <sz val="9"/>
            <color indexed="81"/>
            <rFont val="Tahoma"/>
            <family val="2"/>
          </rPr>
          <t xml:space="preserve">
Se verifica por las actualizaciones realizadas en github.</t>
        </r>
      </text>
    </comment>
  </commentList>
</comments>
</file>

<file path=xl/sharedStrings.xml><?xml version="1.0" encoding="utf-8"?>
<sst xmlns="http://schemas.openxmlformats.org/spreadsheetml/2006/main" count="440" uniqueCount="120">
  <si>
    <t>Código del riesgo</t>
  </si>
  <si>
    <t>Descripción del riesgo</t>
  </si>
  <si>
    <t>Causa Raíz</t>
  </si>
  <si>
    <t>PDTs Afectados</t>
  </si>
  <si>
    <t>Estimación probabilidad</t>
  </si>
  <si>
    <t>Objetivo afectado</t>
  </si>
  <si>
    <t>Estimación Impacto</t>
  </si>
  <si>
    <t>Prob x Impacto</t>
  </si>
  <si>
    <t>Nivel de Riesgo</t>
  </si>
  <si>
    <t>Identificación de riesgos</t>
  </si>
  <si>
    <t>Alcance</t>
  </si>
  <si>
    <t>Bajo</t>
  </si>
  <si>
    <t>Tiempo</t>
  </si>
  <si>
    <t>Costo</t>
  </si>
  <si>
    <t>Calidad</t>
  </si>
  <si>
    <t>Total Prob x Impacto</t>
  </si>
  <si>
    <t>R3</t>
  </si>
  <si>
    <t>Alto</t>
  </si>
  <si>
    <t>R7</t>
  </si>
  <si>
    <t>R8</t>
  </si>
  <si>
    <t>No aplicar y mantener una correcta gestión documental del proyecto</t>
  </si>
  <si>
    <t>Falta de definición de estandarización de la documentación y desarrollo.</t>
  </si>
  <si>
    <t>Identificación de riegos</t>
  </si>
  <si>
    <t>Mitigar</t>
  </si>
  <si>
    <t>Establecer un comite de solución de conflictos</t>
  </si>
  <si>
    <t>R22</t>
  </si>
  <si>
    <t>Se trabaja por tecnologías diferentes una estrategía y al momento de unificar el trabajo se encuentran incompatibilidades de comunicación</t>
  </si>
  <si>
    <t>R23</t>
  </si>
  <si>
    <t>Accion:</t>
  </si>
  <si>
    <t>Modificación</t>
  </si>
  <si>
    <t>Descripción:</t>
  </si>
  <si>
    <t>Creación</t>
  </si>
  <si>
    <t xml:space="preserve">Es un riesgo nuevo, la prioridad del riesgo se estableció como alta debido a su alta frecuencia de ocurrencia y el impacto al proyecto.  El riesgo no se puede mitigar debido a que no depende del trabajo de los integrantes del grupo, sino a la infraestructura previamente creada.  </t>
  </si>
  <si>
    <t>Baja disponibilidad de los integrantes del grupo para cumpir con tareas puntuales.</t>
  </si>
  <si>
    <t>Ciclo 2 Semana 2</t>
  </si>
  <si>
    <t>Ciclo 2 Semana 3</t>
  </si>
  <si>
    <t>Ciclo 2 Semana 4</t>
  </si>
  <si>
    <t>Ciclo 2 Semana 5</t>
  </si>
  <si>
    <t>Ciclo 3 Semana 1</t>
  </si>
  <si>
    <t>Ciclo 3 Semana 2</t>
  </si>
  <si>
    <t>Ciclo 3 Semana 3</t>
  </si>
  <si>
    <t>Ciclo 3 Semana 4</t>
  </si>
  <si>
    <t>Ciclo 3 Semana 5</t>
  </si>
  <si>
    <t>Respuestas Planificadas</t>
  </si>
  <si>
    <t>Tipo de Respuesta</t>
  </si>
  <si>
    <t>Responsable Respuesta</t>
  </si>
  <si>
    <t>Plan de Contingencia</t>
  </si>
  <si>
    <t>Si</t>
  </si>
  <si>
    <t>Comentarios:</t>
  </si>
  <si>
    <t>No</t>
  </si>
  <si>
    <t>Fallas de comunicación en el equipo</t>
  </si>
  <si>
    <t>Problemas de Integración de tecnologías</t>
  </si>
  <si>
    <t xml:space="preserve"> </t>
  </si>
  <si>
    <t>Hacer ajustes al cronograma</t>
  </si>
  <si>
    <t xml:space="preserve">Hacer un registro continuo de tiempos por parte de cada integrante. </t>
  </si>
  <si>
    <t>Asignar tareas respecto a la productividad de cada miembro</t>
  </si>
  <si>
    <t>Equipo</t>
  </si>
  <si>
    <t xml:space="preserve">Hacer acompañamiento a la persona o equipo   </t>
  </si>
  <si>
    <t xml:space="preserve"> Fijar reuniones semanales de seguimiento </t>
  </si>
  <si>
    <t xml:space="preserve">Estandarizar el medio de comunicación </t>
  </si>
  <si>
    <t xml:space="preserve">Hacer copias de seguridad de archivos criticos: SVN </t>
  </si>
  <si>
    <t>GM</t>
  </si>
  <si>
    <t>CR - IE</t>
  </si>
  <si>
    <t>CR</t>
  </si>
  <si>
    <t xml:space="preserve"> Hacer seguimiento al uso del SVN</t>
  </si>
  <si>
    <t>Realizar copias de seguridad preventivas</t>
  </si>
  <si>
    <t>Realizar pruebas iniciales con datos de ejemplo para identificar alcance</t>
  </si>
  <si>
    <t xml:space="preserve"> 2 personas deben conocer de un componente tecnologico </t>
  </si>
  <si>
    <t>Tener en cuenta horarios de no disponibilidad previemente notificados por los integrantes al momento de realizar la planeacion de tareas</t>
  </si>
  <si>
    <t>Si un miembro sabe que no va a estar disponible en una fecha dada, que en lo posible adelante su aporte al trabajo grupal</t>
  </si>
  <si>
    <t>Cubrir el trabajo del integrante.</t>
  </si>
  <si>
    <t>Ajustar la planeación</t>
  </si>
  <si>
    <t>Pedir soporte a la monitora Lina</t>
  </si>
  <si>
    <t>La probabilidad del riesgo es alta dado que en el ciclo 1 tuvimos cerca de 40% de exceso del ejecutado con respecto al planeado.</t>
  </si>
  <si>
    <t>El tiempo gastado para llevar a cabo cada una de las actividades del proyecto es superior al planeado</t>
  </si>
  <si>
    <t>Se genero el plan de riesgos actualizado. Se empezara a medir a partir de la semana 2.</t>
  </si>
  <si>
    <t xml:space="preserve">No se presento esta semana. Se generaron archivos de seguimiento. Queda pendiente una tarea de lo entendido por cada miembro del equipo de lo que se debe realizar para el proyecto al que esta asignado </t>
  </si>
  <si>
    <t>Falta</t>
  </si>
  <si>
    <t xml:space="preserve"> Contingencia</t>
  </si>
  <si>
    <t xml:space="preserve">Contingencia </t>
  </si>
  <si>
    <t xml:space="preserve">Mitigar </t>
  </si>
  <si>
    <t>Subestimación en la planificación de las actividades que se deben llevar a cabo para desarrollar el sistema en el tiempo establecido. Proxies de estimación equivicados.</t>
  </si>
  <si>
    <t>Hacer un seguimiento continuo (semanal) al cronograma.</t>
  </si>
  <si>
    <t>Falta de compromiso, problemas interpersonales, problemas personales de los integrantes, diversidad de ideas, liderazgo inefectivo, uso de artefactos de apoyo inadecuados.</t>
  </si>
  <si>
    <t>Generar archivos de seguimiento al proyecto, formatos por rol  y formato de integración de componentes</t>
  </si>
  <si>
    <t>Comunicación inicial para planear el trabajo y entender el flujo de cada operación por tecnología / documento de integracion</t>
  </si>
  <si>
    <t>Actualización</t>
  </si>
  <si>
    <t>La probabilidad del riesgo se disminuye y su prioridad ahora es baja, debido a que los integrantes han establecido un estandar de documentación y gestion de documentos.</t>
  </si>
  <si>
    <t>La probabilidad del riesgo se disminuye y su prioridad ahora es media. En el último periodo no ha habido conflictos al interior del grupo, pero si han ocurrido pequeños errores de comunicación en la definición de entradas y salidas de cada componente tecnologico</t>
  </si>
  <si>
    <t>Apoyo por parte de la otra persona a cargo de tecnologia (o de todo el equipo)</t>
  </si>
  <si>
    <t>Es un riesgo la prioridad del riesgo previamente existente. Se estableció como alta debido a su  alto impacto y alta probabilidad de ocurrencia teniendo en cuenta las obligaciones laborales de cada uno de los miembros del equipo.</t>
  </si>
  <si>
    <t>Durante el desarrollo de las tareas del proyecto hay momentos en que no se cuenta con la disponibilidad de uno más integrantes por asunpos personales y/o profesionales que pueden afectar el cumplimento de los objetivos del grupo.</t>
  </si>
  <si>
    <t>Ciclo2 Semana 1</t>
  </si>
  <si>
    <t>Verificación</t>
  </si>
  <si>
    <t>- Reporte de horas ejecutadas sobre planeadas
-Reporte de valor ganado sobre planeado</t>
  </si>
  <si>
    <t>- Reporte de tiempos de cada integrante en el Dashboard</t>
  </si>
  <si>
    <t>-Evidencia de seguimiento semanal de rol.
-Documento de integración</t>
  </si>
  <si>
    <t>-Documento de integración</t>
  </si>
  <si>
    <t>-Resultado de pruebas</t>
  </si>
  <si>
    <t>-valor ganado del integrante con respecto a la planeacion</t>
  </si>
  <si>
    <t>- documento de disponibilidad?</t>
  </si>
  <si>
    <t xml:space="preserve">Revision del historial de commit </t>
  </si>
  <si>
    <t>Falta reporte de tiempos de Felipe</t>
  </si>
  <si>
    <t>Falta reporte de tiempos de GM por perdida de datos</t>
  </si>
  <si>
    <t xml:space="preserve">Notificar al integrante que reporte los tiempos </t>
  </si>
  <si>
    <t>Ciclo 2 Semana 6</t>
  </si>
  <si>
    <t>Ciclo 3 Semana 6</t>
  </si>
  <si>
    <t>Ciclo 2    Semana 5</t>
  </si>
  <si>
    <t>Falta reporte de tiempos de GM por perdida de datos. Se sugiere guardar tiempos con más frecuencia, para en caso de perdida de información esta sea pequeña.</t>
  </si>
  <si>
    <t>Ciclo2   Semana 1</t>
  </si>
  <si>
    <t xml:space="preserve">Hubo un error de comunicación que retraso un día el avance en el desarrollo del frontend (entresemana) . GM hizo limpieza de datos y considero que ya había dejado los datos como los necesitaba DA y FF, ya que fue notificado del error justo despues que realizo la operacion de liempieza.   </t>
  </si>
  <si>
    <t>Comentarios</t>
  </si>
  <si>
    <t>Hemos tenido como medio de comunicación Skype, Hangouts y reuniones presenciales. Y como soportes de la comunicación documentación generada Alojada en Github y Google Drive</t>
  </si>
  <si>
    <t>No fue necesario</t>
  </si>
  <si>
    <t>El documento de integración siempre que se necesito,estuvo creado.</t>
  </si>
  <si>
    <t>Establecer una charla entre los direactamente implicados</t>
  </si>
  <si>
    <t>Hacer copias de seguridad de archivos criticos: SVN</t>
  </si>
  <si>
    <t>Se realizo una copia del estado actual de los archivos importantes de las 3 máquinas</t>
  </si>
  <si>
    <t>No se hizo el adecuado seguimiento de esta tarea, porque no se capacito al equipo en el uso de Tortoise, era algo complejo hacerle seguimiento a todos los repositorios, y al finalizar el ciclo (semana 5) hubo problemas de almacenamiento de los commit, probablemente se llego al topo de espacio permitido en el reporsitorio. Se manejo activamente para el proyecto de Sugarcallout</t>
  </si>
  <si>
    <t xml:space="preserve">Realizar copias de seguridad preventivas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</si>
</sst>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color rgb="FFFFFFFF"/>
      <name val="Arial"/>
      <family val="2"/>
    </font>
    <font>
      <sz val="10"/>
      <color rgb="FF000000"/>
      <name val="Arial"/>
      <family val="2"/>
    </font>
    <font>
      <i/>
      <sz val="10"/>
      <color rgb="FF000000"/>
      <name val="Arial"/>
      <family val="2"/>
    </font>
    <font>
      <i/>
      <sz val="10"/>
      <color theme="1"/>
      <name val="Arial"/>
      <family val="2"/>
    </font>
    <font>
      <sz val="10"/>
      <name val="Arial"/>
      <family val="2"/>
    </font>
    <font>
      <i/>
      <sz val="10"/>
      <name val="Arial"/>
      <family val="2"/>
    </font>
    <font>
      <b/>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rgb="FF999999"/>
        <bgColor indexed="64"/>
      </patternFill>
    </fill>
    <fill>
      <patternFill patternType="solid">
        <fgColor rgb="FFD9D9D9"/>
        <bgColor indexed="64"/>
      </patternFill>
    </fill>
    <fill>
      <patternFill patternType="solid">
        <fgColor rgb="FFF3F3F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50"/>
        <bgColor indexed="64"/>
      </patternFill>
    </fill>
  </fills>
  <borders count="7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CCCCCC"/>
      </top>
      <bottom/>
      <diagonal/>
    </border>
    <border>
      <left/>
      <right style="medium">
        <color rgb="FFCCCCCC"/>
      </right>
      <top/>
      <bottom/>
      <diagonal/>
    </border>
    <border>
      <left style="medium">
        <color indexed="64"/>
      </left>
      <right/>
      <top style="medium">
        <color indexed="64"/>
      </top>
      <bottom/>
      <diagonal/>
    </border>
    <border>
      <left/>
      <right/>
      <top style="medium">
        <color indexed="64"/>
      </top>
      <bottom/>
      <diagonal/>
    </border>
    <border>
      <left/>
      <right style="medium">
        <color rgb="FFCCCCCC"/>
      </right>
      <top style="medium">
        <color indexed="64"/>
      </top>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diagonal/>
    </border>
    <border>
      <left style="medium">
        <color indexed="64"/>
      </left>
      <right/>
      <top/>
      <bottom/>
      <diagonal/>
    </border>
    <border>
      <left style="medium">
        <color rgb="FFCCCCCC"/>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rgb="FFCCCCCC"/>
      </right>
      <top style="medium">
        <color indexed="64"/>
      </top>
      <bottom/>
      <diagonal/>
    </border>
    <border>
      <left style="medium">
        <color rgb="FFCCCCCC"/>
      </left>
      <right style="medium">
        <color rgb="FFCCCCCC"/>
      </right>
      <top style="medium">
        <color indexed="64"/>
      </top>
      <bottom/>
      <diagonal/>
    </border>
    <border>
      <left style="medium">
        <color indexed="64"/>
      </left>
      <right style="medium">
        <color rgb="FFCCCCCC"/>
      </right>
      <top/>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bottom style="medium">
        <color indexed="64"/>
      </bottom>
      <diagonal/>
    </border>
    <border>
      <left style="medium">
        <color rgb="FFCCCCCC"/>
      </left>
      <right style="medium">
        <color rgb="FFCCCCCC"/>
      </right>
      <top/>
      <bottom style="medium">
        <color indexed="64"/>
      </bottom>
      <diagonal/>
    </border>
    <border>
      <left style="medium">
        <color rgb="FFCCCCCC"/>
      </left>
      <right/>
      <top style="medium">
        <color rgb="FFCCCCCC"/>
      </top>
      <bottom style="medium">
        <color indexed="64"/>
      </bottom>
      <diagonal/>
    </border>
    <border>
      <left/>
      <right/>
      <top style="medium">
        <color rgb="FFCCCCCC"/>
      </top>
      <bottom style="medium">
        <color indexed="64"/>
      </bottom>
      <diagonal/>
    </border>
    <border>
      <left/>
      <right style="medium">
        <color indexed="64"/>
      </right>
      <top style="medium">
        <color rgb="FFCCCCCC"/>
      </top>
      <bottom style="medium">
        <color indexed="64"/>
      </bottom>
      <diagonal/>
    </border>
    <border>
      <left/>
      <right/>
      <top/>
      <bottom style="medium">
        <color theme="0" tint="-0.34998626667073579"/>
      </bottom>
      <diagonal/>
    </border>
    <border>
      <left/>
      <right style="medium">
        <color theme="0" tint="-0.34998626667073579"/>
      </right>
      <top/>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diagonal/>
    </border>
    <border>
      <left style="medium">
        <color indexed="64"/>
      </left>
      <right style="medium">
        <color theme="0" tint="-0.34998626667073579"/>
      </right>
      <top/>
      <bottom/>
      <diagonal/>
    </border>
    <border>
      <left style="medium">
        <color theme="0" tint="-0.34998626667073579"/>
      </left>
      <right style="medium">
        <color indexed="64"/>
      </right>
      <top/>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indexed="64"/>
      </right>
      <top/>
      <bottom style="medium">
        <color theme="0" tint="-0.34998626667073579"/>
      </bottom>
      <diagonal/>
    </border>
    <border>
      <left style="medium">
        <color indexed="64"/>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theme="0" tint="-0.34998626667073579"/>
      </top>
      <bottom style="medium">
        <color indexed="64"/>
      </bottom>
      <diagonal/>
    </border>
    <border>
      <left/>
      <right/>
      <top style="medium">
        <color theme="0" tint="-0.34998626667073579"/>
      </top>
      <bottom style="medium">
        <color indexed="64"/>
      </bottom>
      <diagonal/>
    </border>
    <border>
      <left/>
      <right style="medium">
        <color indexed="64"/>
      </right>
      <top style="medium">
        <color theme="0" tint="-0.34998626667073579"/>
      </top>
      <bottom style="medium">
        <color indexed="64"/>
      </bottom>
      <diagonal/>
    </border>
    <border>
      <left/>
      <right style="medium">
        <color rgb="FFCCCCCC"/>
      </right>
      <top/>
      <bottom style="medium">
        <color rgb="FFCCCCCC"/>
      </bottom>
      <diagonal/>
    </border>
    <border>
      <left/>
      <right/>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rgb="FFCCCCCC"/>
      </left>
      <right style="thin">
        <color indexed="64"/>
      </right>
      <top style="medium">
        <color indexed="64"/>
      </top>
      <bottom/>
      <diagonal/>
    </border>
    <border>
      <left style="medium">
        <color rgb="FFCCCCCC"/>
      </left>
      <right style="thin">
        <color indexed="64"/>
      </right>
      <top/>
      <bottom/>
      <diagonal/>
    </border>
    <border>
      <left style="medium">
        <color rgb="FFCCCCCC"/>
      </left>
      <right style="thin">
        <color indexed="64"/>
      </right>
      <top/>
      <bottom style="medium">
        <color rgb="FFCCCCCC"/>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81">
    <xf numFmtId="0" fontId="0" fillId="0" borderId="0" xfId="0"/>
    <xf numFmtId="0" fontId="3" fillId="0" borderId="1" xfId="0" applyFont="1" applyBorder="1" applyAlignment="1">
      <alignment horizontal="left" wrapText="1" readingOrder="1"/>
    </xf>
    <xf numFmtId="0" fontId="2" fillId="0" borderId="1" xfId="0" applyFont="1" applyBorder="1" applyAlignment="1">
      <alignment horizontal="right" wrapText="1"/>
    </xf>
    <xf numFmtId="0" fontId="3" fillId="3" borderId="1" xfId="0" applyFont="1" applyFill="1" applyBorder="1" applyAlignment="1">
      <alignment horizontal="left" wrapText="1" readingOrder="1"/>
    </xf>
    <xf numFmtId="0" fontId="4" fillId="3" borderId="1" xfId="0" applyFont="1" applyFill="1" applyBorder="1" applyAlignment="1">
      <alignment wrapText="1"/>
    </xf>
    <xf numFmtId="0" fontId="2" fillId="4" borderId="1" xfId="0" applyFont="1" applyFill="1" applyBorder="1" applyAlignment="1">
      <alignment horizontal="right" wrapText="1"/>
    </xf>
    <xf numFmtId="0" fontId="3" fillId="5" borderId="1" xfId="0" applyFont="1" applyFill="1" applyBorder="1" applyAlignment="1">
      <alignment horizontal="left" wrapText="1" readingOrder="1"/>
    </xf>
    <xf numFmtId="0" fontId="3" fillId="5" borderId="1" xfId="0" applyFont="1" applyFill="1" applyBorder="1" applyAlignment="1">
      <alignment horizontal="righ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6" xfId="0" applyBorder="1" applyAlignment="1">
      <alignment horizontal="center"/>
    </xf>
    <xf numFmtId="0" fontId="6" fillId="0" borderId="1" xfId="0" applyFont="1" applyBorder="1" applyAlignment="1">
      <alignment horizontal="left" wrapText="1" readingOrder="1"/>
    </xf>
    <xf numFmtId="0" fontId="5" fillId="0" borderId="1" xfId="0" applyFont="1" applyBorder="1" applyAlignment="1">
      <alignment horizontal="right" wrapText="1"/>
    </xf>
    <xf numFmtId="0" fontId="6" fillId="3" borderId="1" xfId="0" applyFont="1" applyFill="1" applyBorder="1" applyAlignment="1">
      <alignment horizontal="left" wrapText="1" readingOrder="1"/>
    </xf>
    <xf numFmtId="0" fontId="6" fillId="3" borderId="1" xfId="0" applyFont="1" applyFill="1" applyBorder="1" applyAlignment="1">
      <alignment wrapText="1"/>
    </xf>
    <xf numFmtId="0" fontId="5" fillId="4" borderId="1" xfId="0" applyFont="1" applyFill="1" applyBorder="1" applyAlignment="1">
      <alignment horizontal="right"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10" xfId="0" applyFont="1" applyBorder="1" applyAlignment="1">
      <alignment horizontal="left" wrapText="1" readingOrder="1"/>
    </xf>
    <xf numFmtId="0" fontId="5" fillId="0" borderId="10" xfId="0" applyFont="1" applyBorder="1" applyAlignment="1">
      <alignment horizontal="right" wrapText="1"/>
    </xf>
    <xf numFmtId="0" fontId="5" fillId="7" borderId="22" xfId="0" applyFont="1" applyFill="1" applyBorder="1" applyAlignment="1">
      <alignment horizontal="center" vertical="center" wrapText="1" readingOrder="1"/>
    </xf>
    <xf numFmtId="0" fontId="5" fillId="6" borderId="21" xfId="0" applyFont="1" applyFill="1" applyBorder="1" applyAlignment="1">
      <alignment horizontal="center" vertical="center" wrapText="1"/>
    </xf>
    <xf numFmtId="0" fontId="5" fillId="6" borderId="22" xfId="0" applyFont="1" applyFill="1" applyBorder="1" applyAlignment="1">
      <alignment horizontal="center" vertical="center" wrapText="1" readingOrder="1"/>
    </xf>
    <xf numFmtId="0" fontId="5" fillId="0" borderId="17" xfId="0" applyFont="1" applyFill="1" applyBorder="1" applyAlignment="1">
      <alignment horizontal="center" vertical="center" wrapText="1"/>
    </xf>
    <xf numFmtId="0" fontId="0" fillId="0" borderId="0" xfId="0" applyBorder="1"/>
    <xf numFmtId="0" fontId="6" fillId="5" borderId="36" xfId="0" applyFont="1" applyFill="1" applyBorder="1" applyAlignment="1">
      <alignment horizontal="left" wrapText="1" readingOrder="1"/>
    </xf>
    <xf numFmtId="0" fontId="6" fillId="5" borderId="35" xfId="0" applyFont="1" applyFill="1" applyBorder="1" applyAlignment="1">
      <alignment horizontal="right" wrapText="1"/>
    </xf>
    <xf numFmtId="0" fontId="5" fillId="4" borderId="35" xfId="0" applyFont="1" applyFill="1" applyBorder="1" applyAlignment="1">
      <alignment horizontal="right" wrapText="1"/>
    </xf>
    <xf numFmtId="0" fontId="6" fillId="5" borderId="31" xfId="0" applyFont="1" applyFill="1" applyBorder="1" applyAlignment="1">
      <alignment horizontal="left" wrapText="1" readingOrder="1"/>
    </xf>
    <xf numFmtId="0" fontId="6" fillId="5" borderId="31" xfId="0" applyFont="1" applyFill="1" applyBorder="1" applyAlignment="1">
      <alignment horizontal="right" wrapText="1"/>
    </xf>
    <xf numFmtId="0" fontId="5" fillId="4" borderId="32" xfId="0" applyFont="1" applyFill="1" applyBorder="1" applyAlignment="1">
      <alignment horizontal="right" wrapText="1"/>
    </xf>
    <xf numFmtId="0" fontId="6" fillId="5" borderId="27" xfId="0" applyFont="1" applyFill="1" applyBorder="1" applyAlignment="1">
      <alignment horizontal="left" wrapText="1" readingOrder="1"/>
    </xf>
    <xf numFmtId="0" fontId="6" fillId="5" borderId="27" xfId="0" applyFont="1" applyFill="1" applyBorder="1" applyAlignment="1">
      <alignment horizontal="right" wrapText="1"/>
    </xf>
    <xf numFmtId="0" fontId="5" fillId="4" borderId="27" xfId="0" applyFont="1" applyFill="1" applyBorder="1" applyAlignment="1">
      <alignment horizontal="right" wrapText="1"/>
    </xf>
    <xf numFmtId="0" fontId="6" fillId="5" borderId="32" xfId="0" applyFont="1" applyFill="1" applyBorder="1" applyAlignment="1">
      <alignment horizontal="right" wrapText="1"/>
    </xf>
    <xf numFmtId="0" fontId="6" fillId="3" borderId="28" xfId="0" applyFont="1" applyFill="1" applyBorder="1" applyAlignment="1">
      <alignment horizontal="left" wrapText="1" readingOrder="1"/>
    </xf>
    <xf numFmtId="0" fontId="6" fillId="3" borderId="28" xfId="0" applyFont="1" applyFill="1" applyBorder="1" applyAlignment="1">
      <alignment wrapText="1"/>
    </xf>
    <xf numFmtId="0" fontId="5" fillId="4" borderId="28" xfId="0" applyFont="1" applyFill="1" applyBorder="1" applyAlignment="1">
      <alignment horizontal="right" wrapText="1"/>
    </xf>
    <xf numFmtId="0" fontId="1" fillId="2" borderId="42" xfId="0" applyFont="1" applyFill="1" applyBorder="1" applyAlignment="1">
      <alignment horizontal="center" wrapText="1" readingOrder="1"/>
    </xf>
    <xf numFmtId="0" fontId="1" fillId="2" borderId="43" xfId="0" applyFont="1" applyFill="1" applyBorder="1" applyAlignment="1">
      <alignment horizontal="center" wrapText="1" readingOrder="1"/>
    </xf>
    <xf numFmtId="0" fontId="1" fillId="2" borderId="43" xfId="0" applyFont="1" applyFill="1" applyBorder="1" applyAlignment="1">
      <alignment horizontal="center" vertical="center" wrapText="1" readingOrder="1"/>
    </xf>
    <xf numFmtId="0" fontId="1" fillId="2" borderId="44" xfId="0" applyFont="1" applyFill="1" applyBorder="1" applyAlignment="1">
      <alignment horizontal="center" vertical="center" wrapText="1" readingOrder="1"/>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8"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2" borderId="45" xfId="0" applyFont="1" applyFill="1" applyBorder="1" applyAlignment="1">
      <alignment horizontal="center" vertical="center" wrapText="1" readingOrder="1"/>
    </xf>
    <xf numFmtId="0" fontId="5" fillId="7" borderId="24" xfId="0" applyFont="1" applyFill="1" applyBorder="1" applyAlignment="1">
      <alignment vertical="center" wrapText="1"/>
    </xf>
    <xf numFmtId="0" fontId="5" fillId="7" borderId="25" xfId="0" applyFont="1" applyFill="1" applyBorder="1" applyAlignment="1">
      <alignment vertical="center" wrapText="1"/>
    </xf>
    <xf numFmtId="0" fontId="1" fillId="2" borderId="51" xfId="0" applyFont="1" applyFill="1" applyBorder="1" applyAlignment="1">
      <alignment horizontal="center" vertical="center" wrapText="1" readingOrder="1"/>
    </xf>
    <xf numFmtId="0" fontId="1" fillId="2" borderId="51" xfId="0" applyFont="1" applyFill="1" applyBorder="1" applyAlignment="1">
      <alignment horizontal="center" wrapText="1" readingOrder="1"/>
    </xf>
    <xf numFmtId="0" fontId="0" fillId="0" borderId="51" xfId="0" applyBorder="1"/>
    <xf numFmtId="0" fontId="0" fillId="0" borderId="52" xfId="0" applyBorder="1"/>
    <xf numFmtId="49" fontId="0" fillId="0" borderId="53" xfId="0" applyNumberFormat="1" applyBorder="1"/>
    <xf numFmtId="49" fontId="2" fillId="0" borderId="1" xfId="0" applyNumberFormat="1" applyFont="1" applyBorder="1" applyAlignment="1">
      <alignment horizontal="center" vertical="center" wrapText="1" readingOrder="1"/>
    </xf>
    <xf numFmtId="49"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56" xfId="0" applyBorder="1"/>
    <xf numFmtId="0" fontId="0" fillId="0" borderId="55" xfId="0" applyBorder="1"/>
    <xf numFmtId="0" fontId="1" fillId="2" borderId="7" xfId="0" applyFont="1" applyFill="1" applyBorder="1" applyAlignment="1">
      <alignment horizontal="center" wrapText="1" readingOrder="1"/>
    </xf>
    <xf numFmtId="0" fontId="1" fillId="2" borderId="57" xfId="0" applyFont="1" applyFill="1" applyBorder="1" applyAlignment="1">
      <alignment horizontal="center" wrapText="1" readingOrder="1"/>
    </xf>
    <xf numFmtId="49" fontId="0" fillId="0" borderId="54" xfId="0" applyNumberFormat="1" applyBorder="1"/>
    <xf numFmtId="49" fontId="2" fillId="0" borderId="2" xfId="0" applyNumberFormat="1" applyFont="1" applyBorder="1" applyAlignment="1">
      <alignment horizontal="center" vertical="center" wrapText="1"/>
    </xf>
    <xf numFmtId="49" fontId="2" fillId="0" borderId="1" xfId="0" applyNumberFormat="1" applyFont="1" applyBorder="1" applyAlignment="1">
      <alignment horizontal="left" vertical="center" wrapText="1" readingOrder="1"/>
    </xf>
    <xf numFmtId="49" fontId="2" fillId="0" borderId="4" xfId="0" applyNumberFormat="1" applyFont="1" applyBorder="1" applyAlignment="1">
      <alignment horizontal="center" vertical="center" wrapText="1"/>
    </xf>
    <xf numFmtId="0" fontId="1" fillId="2" borderId="56" xfId="0" applyFont="1" applyFill="1" applyBorder="1" applyAlignment="1">
      <alignment horizontal="center" wrapText="1" readingOrder="1"/>
    </xf>
    <xf numFmtId="0" fontId="0" fillId="0" borderId="6" xfId="0" applyBorder="1" applyAlignment="1">
      <alignment horizontal="center" wrapText="1"/>
    </xf>
    <xf numFmtId="0" fontId="5" fillId="0" borderId="27" xfId="0" applyFont="1" applyBorder="1" applyAlignment="1">
      <alignment horizontal="center" vertical="center" wrapText="1"/>
    </xf>
    <xf numFmtId="49" fontId="0" fillId="0" borderId="54" xfId="0" applyNumberFormat="1" applyBorder="1" applyAlignment="1">
      <alignment wrapText="1"/>
    </xf>
    <xf numFmtId="49" fontId="5" fillId="0" borderId="55" xfId="0" applyNumberFormat="1"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0" fillId="0" borderId="0" xfId="0" applyNumberFormat="1" applyBorder="1" applyAlignment="1">
      <alignment wrapText="1"/>
    </xf>
    <xf numFmtId="0" fontId="0" fillId="0" borderId="0" xfId="0" applyBorder="1" applyAlignment="1">
      <alignment horizontal="center" wrapText="1"/>
    </xf>
    <xf numFmtId="0" fontId="5" fillId="0" borderId="0" xfId="0" applyFont="1" applyBorder="1" applyAlignment="1">
      <alignment horizontal="center" vertical="center" wrapText="1"/>
    </xf>
    <xf numFmtId="49" fontId="5" fillId="0" borderId="8" xfId="0" applyNumberFormat="1" applyFont="1" applyBorder="1" applyAlignment="1">
      <alignment horizontal="center" vertical="center" wrapText="1" readingOrder="1"/>
    </xf>
    <xf numFmtId="49" fontId="0" fillId="0" borderId="8" xfId="0" applyNumberFormat="1" applyBorder="1" applyAlignment="1">
      <alignment wrapText="1"/>
    </xf>
    <xf numFmtId="49" fontId="0" fillId="0" borderId="61" xfId="0" applyNumberFormat="1" applyBorder="1" applyAlignment="1">
      <alignment wrapText="1"/>
    </xf>
    <xf numFmtId="49" fontId="0" fillId="0" borderId="62" xfId="0" applyNumberFormat="1" applyBorder="1" applyAlignment="1">
      <alignment wrapText="1"/>
    </xf>
    <xf numFmtId="49" fontId="5" fillId="0" borderId="15" xfId="0" applyNumberFormat="1" applyFont="1" applyBorder="1" applyAlignment="1">
      <alignment horizontal="center" vertical="center" wrapText="1" readingOrder="1"/>
    </xf>
    <xf numFmtId="49" fontId="0" fillId="0" borderId="63" xfId="0" applyNumberFormat="1" applyBorder="1" applyAlignment="1">
      <alignment wrapText="1"/>
    </xf>
    <xf numFmtId="49" fontId="0" fillId="0" borderId="15" xfId="0" applyNumberFormat="1" applyBorder="1" applyAlignment="1">
      <alignment wrapText="1"/>
    </xf>
    <xf numFmtId="49" fontId="0" fillId="0" borderId="15" xfId="0" applyNumberFormat="1" applyBorder="1"/>
    <xf numFmtId="0" fontId="0" fillId="0" borderId="53" xfId="0" applyNumberFormat="1" applyBorder="1" applyAlignment="1">
      <alignment wrapText="1"/>
    </xf>
    <xf numFmtId="49" fontId="0" fillId="0" borderId="53" xfId="0" applyNumberFormat="1" applyBorder="1" applyAlignment="1">
      <alignment wrapText="1"/>
    </xf>
    <xf numFmtId="49" fontId="5" fillId="0" borderId="0" xfId="0" applyNumberFormat="1" applyFont="1" applyBorder="1" applyAlignment="1">
      <alignment horizontal="center" vertical="center" wrapText="1" readingOrder="1"/>
    </xf>
    <xf numFmtId="0" fontId="5" fillId="0" borderId="3" xfId="0" applyFont="1" applyFill="1" applyBorder="1" applyAlignment="1">
      <alignment horizontal="center" vertical="center" wrapText="1"/>
    </xf>
    <xf numFmtId="0" fontId="1" fillId="2" borderId="0" xfId="0" applyFont="1" applyFill="1" applyBorder="1" applyAlignment="1">
      <alignment horizontal="center" wrapText="1" readingOrder="1"/>
    </xf>
    <xf numFmtId="49" fontId="0" fillId="0" borderId="0" xfId="0" applyNumberFormat="1" applyBorder="1"/>
    <xf numFmtId="0" fontId="0" fillId="0" borderId="0" xfId="0"/>
    <xf numFmtId="0" fontId="1" fillId="2" borderId="56" xfId="0" applyFont="1" applyFill="1" applyBorder="1" applyAlignment="1">
      <alignment horizontal="center" wrapText="1" readingOrder="1"/>
    </xf>
    <xf numFmtId="0" fontId="1" fillId="2" borderId="51" xfId="0" applyFont="1" applyFill="1" applyBorder="1" applyAlignment="1">
      <alignment horizontal="center" wrapText="1" readingOrder="1"/>
    </xf>
    <xf numFmtId="0" fontId="7" fillId="0" borderId="64" xfId="0" applyFont="1" applyFill="1" applyBorder="1" applyAlignment="1">
      <alignment horizontal="center" vertical="center" wrapText="1"/>
    </xf>
    <xf numFmtId="0" fontId="7" fillId="0" borderId="65" xfId="0" applyFont="1" applyFill="1" applyBorder="1" applyAlignment="1">
      <alignment horizontal="center" vertical="center" wrapText="1"/>
    </xf>
    <xf numFmtId="0" fontId="7" fillId="0" borderId="66" xfId="0" applyFont="1" applyFill="1" applyBorder="1" applyAlignment="1">
      <alignment horizontal="center" vertical="center" wrapText="1"/>
    </xf>
    <xf numFmtId="0" fontId="7" fillId="0" borderId="8" xfId="0" applyFont="1" applyBorder="1" applyAlignment="1">
      <alignment horizontal="center" vertical="center" wrapText="1" readingOrder="1"/>
    </xf>
    <xf numFmtId="0" fontId="7" fillId="0" borderId="0" xfId="0" applyFont="1" applyBorder="1" applyAlignment="1">
      <alignment horizontal="center" vertical="center" wrapText="1" readingOrder="1"/>
    </xf>
    <xf numFmtId="0" fontId="7" fillId="0" borderId="15" xfId="0" applyFont="1" applyBorder="1" applyAlignment="1">
      <alignment horizontal="center" vertical="center" wrapText="1" readingOrder="1"/>
    </xf>
    <xf numFmtId="0" fontId="7" fillId="0" borderId="67" xfId="0" applyFont="1" applyBorder="1" applyAlignment="1">
      <alignment horizontal="center" vertical="center" wrapText="1" readingOrder="1"/>
    </xf>
    <xf numFmtId="0" fontId="7" fillId="0" borderId="68" xfId="0" applyFont="1" applyBorder="1" applyAlignment="1">
      <alignment horizontal="center" vertical="center" wrapText="1" readingOrder="1"/>
    </xf>
    <xf numFmtId="0" fontId="7" fillId="0" borderId="69" xfId="0" applyFont="1" applyBorder="1" applyAlignment="1">
      <alignment horizontal="center" vertical="center" wrapText="1" readingOrder="1"/>
    </xf>
    <xf numFmtId="49" fontId="5" fillId="0" borderId="0" xfId="0" applyNumberFormat="1" applyFont="1" applyBorder="1" applyAlignment="1">
      <alignment horizontal="center" vertical="center" wrapText="1" readingOrder="1"/>
    </xf>
    <xf numFmtId="49" fontId="5" fillId="0" borderId="15" xfId="0" applyNumberFormat="1" applyFont="1" applyBorder="1" applyAlignment="1">
      <alignment horizontal="center" vertical="center" wrapText="1" readingOrder="1"/>
    </xf>
    <xf numFmtId="49" fontId="0" fillId="0" borderId="8" xfId="0" applyNumberFormat="1" applyBorder="1" applyAlignment="1">
      <alignment horizontal="center" wrapText="1"/>
    </xf>
    <xf numFmtId="49" fontId="0" fillId="0" borderId="0" xfId="0" applyNumberFormat="1" applyBorder="1" applyAlignment="1">
      <alignment horizontal="center" wrapText="1"/>
    </xf>
    <xf numFmtId="49" fontId="0" fillId="0" borderId="62" xfId="0" applyNumberFormat="1" applyBorder="1" applyAlignment="1">
      <alignment horizontal="center" wrapText="1"/>
    </xf>
    <xf numFmtId="49" fontId="0" fillId="0" borderId="63" xfId="0" applyNumberFormat="1" applyBorder="1" applyAlignment="1">
      <alignment horizontal="center" wrapText="1"/>
    </xf>
    <xf numFmtId="0" fontId="7" fillId="0" borderId="7"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63"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5" fillId="7" borderId="23" xfId="0" applyFont="1" applyFill="1" applyBorder="1" applyAlignment="1">
      <alignment horizontal="center" vertical="center" wrapText="1"/>
    </xf>
    <xf numFmtId="0" fontId="5" fillId="7" borderId="24" xfId="0" applyFont="1" applyFill="1" applyBorder="1" applyAlignment="1">
      <alignment horizontal="center" vertical="center" wrapText="1"/>
    </xf>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xf numFmtId="0" fontId="2" fillId="0" borderId="2" xfId="0" applyFont="1" applyBorder="1" applyAlignment="1">
      <alignment horizontal="center" vertical="center" wrapText="1" readingOrder="1"/>
    </xf>
    <xf numFmtId="0" fontId="2" fillId="0" borderId="3" xfId="0" applyFont="1" applyBorder="1" applyAlignment="1">
      <alignment horizontal="center" vertical="center" wrapText="1" readingOrder="1"/>
    </xf>
    <xf numFmtId="0" fontId="2" fillId="0" borderId="4" xfId="0" applyFont="1" applyBorder="1" applyAlignment="1">
      <alignment horizontal="center" vertical="center" wrapText="1" readingOrder="1"/>
    </xf>
    <xf numFmtId="0" fontId="5" fillId="0" borderId="33" xfId="0" applyFont="1" applyFill="1" applyBorder="1" applyAlignment="1">
      <alignment horizontal="center"/>
    </xf>
    <xf numFmtId="0" fontId="5" fillId="0" borderId="38" xfId="0" applyFont="1" applyFill="1" applyBorder="1" applyAlignment="1">
      <alignment horizontal="center"/>
    </xf>
    <xf numFmtId="0" fontId="5" fillId="0" borderId="40" xfId="0" applyFont="1" applyFill="1" applyBorder="1" applyAlignment="1">
      <alignment horizontal="center"/>
    </xf>
    <xf numFmtId="0" fontId="5" fillId="0" borderId="8" xfId="0" applyFont="1" applyBorder="1" applyAlignment="1">
      <alignment horizontal="center" wrapText="1"/>
    </xf>
    <xf numFmtId="0" fontId="5" fillId="0" borderId="0" xfId="0" applyFont="1" applyBorder="1" applyAlignment="1">
      <alignment horizontal="center" wrapText="1"/>
    </xf>
    <xf numFmtId="0" fontId="5" fillId="0" borderId="26" xfId="0" applyFont="1" applyBorder="1" applyAlignment="1">
      <alignment horizontal="center" wrapText="1"/>
    </xf>
    <xf numFmtId="0" fontId="5" fillId="0" borderId="34" xfId="0" applyFont="1" applyBorder="1" applyAlignment="1">
      <alignment horizontal="center" wrapText="1"/>
    </xf>
    <xf numFmtId="0" fontId="5" fillId="0" borderId="29" xfId="0" applyFont="1" applyBorder="1" applyAlignment="1">
      <alignment horizontal="center" wrapText="1"/>
    </xf>
    <xf numFmtId="0" fontId="5" fillId="0" borderId="30" xfId="0" applyFont="1" applyBorder="1" applyAlignment="1">
      <alignment horizontal="center" wrapText="1"/>
    </xf>
    <xf numFmtId="0" fontId="5" fillId="0" borderId="16"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7"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7"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5" xfId="0" applyBorder="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Alignment="1">
      <alignment horizontal="center" wrapText="1"/>
    </xf>
    <xf numFmtId="0" fontId="0" fillId="0" borderId="8" xfId="0" applyBorder="1" applyAlignment="1">
      <alignment horizontal="center" wrapText="1"/>
    </xf>
    <xf numFmtId="0" fontId="0" fillId="0" borderId="50" xfId="0" applyBorder="1" applyAlignment="1">
      <alignment horizontal="center" wrapText="1"/>
    </xf>
    <xf numFmtId="0" fontId="0" fillId="0" borderId="9" xfId="0" applyBorder="1" applyAlignment="1">
      <alignment horizontal="center"/>
    </xf>
    <xf numFmtId="0" fontId="0" fillId="0" borderId="6" xfId="0" applyBorder="1" applyAlignment="1">
      <alignment horizontal="center"/>
    </xf>
    <xf numFmtId="0" fontId="0" fillId="0" borderId="49" xfId="0" applyBorder="1" applyAlignment="1">
      <alignment horizontal="center"/>
    </xf>
    <xf numFmtId="0" fontId="5" fillId="0" borderId="3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1" xfId="0" applyFont="1" applyBorder="1" applyAlignment="1">
      <alignment horizontal="center" vertical="center" wrapText="1"/>
    </xf>
    <xf numFmtId="0" fontId="5" fillId="7" borderId="46" xfId="0" applyFont="1" applyFill="1" applyBorder="1" applyAlignment="1">
      <alignment horizontal="left" vertical="center" wrapText="1"/>
    </xf>
    <xf numFmtId="0" fontId="5" fillId="7" borderId="47" xfId="0" applyFont="1" applyFill="1" applyBorder="1" applyAlignment="1">
      <alignment horizontal="left" vertical="center" wrapText="1"/>
    </xf>
    <xf numFmtId="0" fontId="5" fillId="7" borderId="48" xfId="0" applyFont="1" applyFill="1" applyBorder="1" applyAlignment="1">
      <alignment horizontal="left" vertical="center" wrapText="1"/>
    </xf>
    <xf numFmtId="0" fontId="5" fillId="0" borderId="34"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34"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0" fontId="2" fillId="0" borderId="58" xfId="0" applyFont="1" applyBorder="1" applyAlignment="1">
      <alignment horizontal="center" vertical="center" wrapText="1"/>
    </xf>
    <xf numFmtId="0" fontId="2" fillId="0" borderId="59" xfId="0" applyFont="1" applyBorder="1" applyAlignment="1">
      <alignment horizontal="center" vertical="center" wrapText="1"/>
    </xf>
    <xf numFmtId="0" fontId="2" fillId="0" borderId="60"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7"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20" xfId="0" applyFont="1" applyBorder="1" applyAlignment="1">
      <alignment horizontal="center" vertical="center" wrapText="1"/>
    </xf>
    <xf numFmtId="0" fontId="5" fillId="7" borderId="23" xfId="0" applyFont="1" applyFill="1" applyBorder="1" applyAlignment="1">
      <alignment horizontal="left" vertical="center" wrapText="1"/>
    </xf>
    <xf numFmtId="0" fontId="5" fillId="7" borderId="24" xfId="0" applyFont="1" applyFill="1" applyBorder="1" applyAlignment="1">
      <alignment horizontal="left" vertical="center" wrapText="1"/>
    </xf>
    <xf numFmtId="0" fontId="5" fillId="7" borderId="25" xfId="0" applyFont="1" applyFill="1" applyBorder="1" applyAlignment="1">
      <alignment horizontal="left" vertical="center" wrapText="1"/>
    </xf>
    <xf numFmtId="0" fontId="0" fillId="0" borderId="0" xfId="0" applyAlignment="1">
      <alignment wrapText="1"/>
    </xf>
    <xf numFmtId="0" fontId="0" fillId="8" borderId="52" xfId="0" applyFill="1" applyBorder="1"/>
  </cellXfs>
  <cellStyles count="1">
    <cellStyle name="Normal" xfId="0" builtinId="0"/>
  </cellStyles>
  <dxfs count="200">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8"/>
  <sheetViews>
    <sheetView topLeftCell="E1" workbookViewId="0">
      <selection activeCell="R1" sqref="R1:R1048576"/>
    </sheetView>
  </sheetViews>
  <sheetFormatPr baseColWidth="10" defaultRowHeight="15" x14ac:dyDescent="0.25"/>
  <cols>
    <col min="2" max="2" width="27.28515625" bestFit="1" customWidth="1"/>
    <col min="3" max="3" width="19.7109375" bestFit="1" customWidth="1"/>
    <col min="4" max="4" width="27" bestFit="1" customWidth="1"/>
    <col min="5" max="5" width="33.7109375" customWidth="1"/>
    <col min="6" max="6" width="14.85546875" customWidth="1"/>
    <col min="7" max="7" width="14.5703125" customWidth="1"/>
    <col min="8" max="8" width="15" customWidth="1"/>
    <col min="9" max="9" width="13.85546875" customWidth="1"/>
    <col min="10" max="11" width="16" customWidth="1"/>
    <col min="12" max="17" width="0" hidden="1" customWidth="1"/>
    <col min="18" max="18" width="12.85546875" style="92" customWidth="1"/>
  </cols>
  <sheetData>
    <row r="1" spans="1:19" ht="27" thickBot="1" x14ac:dyDescent="0.3">
      <c r="A1" s="63" t="s">
        <v>0</v>
      </c>
      <c r="B1" s="64" t="s">
        <v>1</v>
      </c>
      <c r="C1" s="52" t="s">
        <v>43</v>
      </c>
      <c r="D1" s="69" t="s">
        <v>46</v>
      </c>
      <c r="E1" s="69" t="s">
        <v>93</v>
      </c>
      <c r="F1" s="93" t="s">
        <v>109</v>
      </c>
      <c r="G1" s="94" t="s">
        <v>34</v>
      </c>
      <c r="H1" s="94" t="s">
        <v>35</v>
      </c>
      <c r="I1" s="94" t="s">
        <v>36</v>
      </c>
      <c r="J1" s="94" t="s">
        <v>107</v>
      </c>
      <c r="K1" s="94" t="s">
        <v>105</v>
      </c>
      <c r="L1" s="94" t="s">
        <v>38</v>
      </c>
      <c r="M1" s="94" t="s">
        <v>39</v>
      </c>
      <c r="N1" s="94" t="s">
        <v>40</v>
      </c>
      <c r="O1" s="94" t="s">
        <v>41</v>
      </c>
      <c r="P1" s="93" t="s">
        <v>42</v>
      </c>
      <c r="Q1" s="93" t="s">
        <v>106</v>
      </c>
      <c r="R1" s="90" t="s">
        <v>111</v>
      </c>
    </row>
    <row r="2" spans="1:19" ht="60" x14ac:dyDescent="0.25">
      <c r="A2" s="95" t="str">
        <f>'Detalles plan de riesgo'!A2:A6</f>
        <v>R3</v>
      </c>
      <c r="B2" s="98" t="str">
        <f>'Detalles plan de riesgo'!B2:B6</f>
        <v>El tiempo gastado para llevar a cabo cada una de las actividades del proyecto es superior al planeado</v>
      </c>
      <c r="C2" s="78" t="str">
        <f>'Detalles plan de riesgo'!F2</f>
        <v>Hacer un seguimiento continuo (semanal) al cronograma.</v>
      </c>
      <c r="D2" s="106"/>
      <c r="E2" s="80" t="s">
        <v>94</v>
      </c>
      <c r="F2" s="61" t="s">
        <v>77</v>
      </c>
      <c r="G2" s="54"/>
      <c r="H2" s="54"/>
      <c r="I2" s="54"/>
      <c r="J2" s="54"/>
      <c r="K2" s="54"/>
      <c r="L2" s="54"/>
      <c r="M2" s="54"/>
      <c r="N2" s="54"/>
      <c r="O2" s="54"/>
      <c r="P2" s="61"/>
      <c r="Q2" s="25"/>
      <c r="S2" t="s">
        <v>47</v>
      </c>
    </row>
    <row r="3" spans="1:19" ht="51" x14ac:dyDescent="0.25">
      <c r="A3" s="96"/>
      <c r="B3" s="99"/>
      <c r="C3" s="74" t="str">
        <f>'Detalles plan de riesgo'!F3</f>
        <v xml:space="preserve">Hacer un registro continuo de tiempos por parte de cada integrante. </v>
      </c>
      <c r="D3" s="107"/>
      <c r="E3" s="81" t="s">
        <v>95</v>
      </c>
      <c r="F3" s="62" t="s">
        <v>77</v>
      </c>
      <c r="G3" s="55"/>
      <c r="H3" s="55" t="s">
        <v>77</v>
      </c>
      <c r="I3" s="55" t="s">
        <v>77</v>
      </c>
      <c r="J3" s="55" t="s">
        <v>77</v>
      </c>
      <c r="K3" s="55"/>
      <c r="L3" s="55"/>
      <c r="M3" s="55"/>
      <c r="N3" s="55"/>
      <c r="O3" s="55"/>
      <c r="P3" s="62"/>
      <c r="Q3" s="25"/>
      <c r="S3" t="s">
        <v>49</v>
      </c>
    </row>
    <row r="4" spans="1:19" ht="30" x14ac:dyDescent="0.25">
      <c r="A4" s="96"/>
      <c r="B4" s="99"/>
      <c r="C4" s="104" t="str">
        <f>'Detalles plan de riesgo'!F4</f>
        <v xml:space="preserve"> </v>
      </c>
      <c r="D4" s="75" t="s">
        <v>104</v>
      </c>
      <c r="E4" s="108"/>
      <c r="F4" s="62" t="s">
        <v>47</v>
      </c>
      <c r="G4" s="55"/>
      <c r="H4" s="55"/>
      <c r="I4" s="55" t="s">
        <v>47</v>
      </c>
      <c r="J4" s="55"/>
      <c r="K4" s="55"/>
      <c r="L4" s="55"/>
      <c r="M4" s="55"/>
      <c r="N4" s="55"/>
      <c r="O4" s="55"/>
      <c r="P4" s="62"/>
      <c r="Q4" s="25"/>
    </row>
    <row r="5" spans="1:19" x14ac:dyDescent="0.25">
      <c r="A5" s="96"/>
      <c r="B5" s="99"/>
      <c r="C5" s="104"/>
      <c r="D5" s="74" t="s">
        <v>53</v>
      </c>
      <c r="E5" s="108"/>
      <c r="F5" s="62" t="s">
        <v>49</v>
      </c>
      <c r="G5" s="55"/>
      <c r="H5" s="55"/>
      <c r="I5" s="55"/>
      <c r="J5" s="55"/>
      <c r="K5" s="55"/>
      <c r="L5" s="55"/>
      <c r="M5" s="55"/>
      <c r="N5" s="55"/>
      <c r="O5" s="55"/>
      <c r="P5" s="62"/>
      <c r="Q5" s="25"/>
      <c r="S5" t="s">
        <v>77</v>
      </c>
    </row>
    <row r="6" spans="1:19" ht="25.5" x14ac:dyDescent="0.25">
      <c r="A6" s="96"/>
      <c r="B6" s="99"/>
      <c r="C6" s="104"/>
      <c r="D6" s="74" t="s">
        <v>55</v>
      </c>
      <c r="E6" s="108"/>
      <c r="F6" s="62" t="s">
        <v>49</v>
      </c>
      <c r="G6" s="55"/>
      <c r="H6" s="55"/>
      <c r="I6" s="55"/>
      <c r="J6" s="55"/>
      <c r="K6" s="55"/>
      <c r="L6" s="55"/>
      <c r="M6" s="55"/>
      <c r="N6" s="55"/>
      <c r="O6" s="55"/>
      <c r="P6" s="62"/>
      <c r="Q6" s="25"/>
    </row>
    <row r="7" spans="1:19" ht="26.25" thickBot="1" x14ac:dyDescent="0.3">
      <c r="A7" s="96"/>
      <c r="B7" s="100"/>
      <c r="C7" s="105"/>
      <c r="D7" s="82" t="s">
        <v>57</v>
      </c>
      <c r="E7" s="109"/>
      <c r="F7" s="62" t="s">
        <v>49</v>
      </c>
      <c r="G7" s="55"/>
      <c r="H7" s="55"/>
      <c r="I7" s="55"/>
      <c r="J7" s="55"/>
      <c r="K7" s="55"/>
      <c r="L7" s="55"/>
      <c r="M7" s="55"/>
      <c r="N7" s="55"/>
      <c r="O7" s="55"/>
      <c r="P7" s="62"/>
      <c r="Q7" s="25"/>
    </row>
    <row r="8" spans="1:19" ht="225.75" thickBot="1" x14ac:dyDescent="0.3">
      <c r="A8" s="97"/>
      <c r="B8" s="101" t="s">
        <v>48</v>
      </c>
      <c r="C8" s="102"/>
      <c r="D8" s="102"/>
      <c r="E8" s="103"/>
      <c r="F8" s="72" t="s">
        <v>75</v>
      </c>
      <c r="G8" s="56"/>
      <c r="H8" s="86"/>
      <c r="I8" s="87" t="s">
        <v>108</v>
      </c>
      <c r="J8" s="87" t="s">
        <v>102</v>
      </c>
      <c r="K8" s="56"/>
      <c r="L8" s="56"/>
      <c r="M8" s="56"/>
      <c r="N8" s="56"/>
      <c r="O8" s="56"/>
      <c r="P8" s="65"/>
      <c r="Q8" s="91"/>
    </row>
  </sheetData>
  <mergeCells count="6">
    <mergeCell ref="A2:A8"/>
    <mergeCell ref="B2:B7"/>
    <mergeCell ref="B8:E8"/>
    <mergeCell ref="C4:C7"/>
    <mergeCell ref="D2:D3"/>
    <mergeCell ref="E4:E7"/>
  </mergeCells>
  <conditionalFormatting sqref="D2 F8:Q8 D4 G2:Q7">
    <cfRule type="cellIs" dxfId="187" priority="12" operator="equal">
      <formula>$S$3</formula>
    </cfRule>
    <cfRule type="cellIs" dxfId="186" priority="13" operator="equal">
      <formula>$S$2</formula>
    </cfRule>
  </conditionalFormatting>
  <conditionalFormatting sqref="D2 G2:Q4">
    <cfRule type="cellIs" dxfId="185" priority="11" operator="equal">
      <formula>$S$5</formula>
    </cfRule>
  </conditionalFormatting>
  <conditionalFormatting sqref="D4">
    <cfRule type="cellIs" dxfId="184" priority="10" operator="equal">
      <formula>$S$5</formula>
    </cfRule>
  </conditionalFormatting>
  <conditionalFormatting sqref="G5:Q7">
    <cfRule type="cellIs" dxfId="183" priority="9" operator="equal">
      <formula>$S$5</formula>
    </cfRule>
  </conditionalFormatting>
  <conditionalFormatting sqref="F2:F7">
    <cfRule type="cellIs" dxfId="182" priority="7" operator="equal">
      <formula>$S$3</formula>
    </cfRule>
    <cfRule type="cellIs" dxfId="181" priority="8" operator="equal">
      <formula>$S$2</formula>
    </cfRule>
  </conditionalFormatting>
  <conditionalFormatting sqref="F2">
    <cfRule type="cellIs" dxfId="180" priority="6" operator="equal">
      <formula>$S$5</formula>
    </cfRule>
  </conditionalFormatting>
  <conditionalFormatting sqref="F3:F4">
    <cfRule type="cellIs" dxfId="179" priority="5" operator="equal">
      <formula>$S$5</formula>
    </cfRule>
  </conditionalFormatting>
  <conditionalFormatting sqref="F5:F7">
    <cfRule type="cellIs" dxfId="178" priority="4" operator="equal">
      <formula>$S$5</formula>
    </cfRule>
  </conditionalFormatting>
  <conditionalFormatting sqref="E2:E4">
    <cfRule type="cellIs" dxfId="177" priority="2" operator="equal">
      <formula>$S$3</formula>
    </cfRule>
    <cfRule type="cellIs" dxfId="176" priority="3" operator="equal">
      <formula>$S$2</formula>
    </cfRule>
  </conditionalFormatting>
  <conditionalFormatting sqref="F4">
    <cfRule type="cellIs" dxfId="175" priority="1" operator="equal">
      <formula>$S$5</formula>
    </cfRule>
  </conditionalFormatting>
  <dataValidations count="1">
    <dataValidation type="list" allowBlank="1" showInputMessage="1" showErrorMessage="1" sqref="F2:Q7">
      <formula1>$S$2:$S$5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heetViews>
  <sheetFormatPr baseColWidth="10" defaultRowHeight="15" x14ac:dyDescent="0.25"/>
  <cols>
    <col min="2" max="2" width="30.42578125" bestFit="1" customWidth="1"/>
    <col min="3" max="3" width="19.140625" customWidth="1"/>
    <col min="4" max="4" width="26.28515625" customWidth="1"/>
    <col min="5" max="5" width="21.28515625" customWidth="1"/>
    <col min="6" max="6" width="21.28515625" bestFit="1" customWidth="1"/>
    <col min="7" max="7" width="15.85546875" customWidth="1"/>
    <col min="8" max="8" width="16.42578125" customWidth="1"/>
    <col min="9" max="9" width="16" customWidth="1"/>
    <col min="10" max="10" width="16.7109375" customWidth="1"/>
    <col min="11" max="11" width="20.140625" customWidth="1"/>
    <col min="12" max="17" width="0" hidden="1" customWidth="1"/>
    <col min="18" max="18" width="37.140625" style="92" customWidth="1"/>
  </cols>
  <sheetData>
    <row r="1" spans="1:19" ht="27" thickBot="1" x14ac:dyDescent="0.3">
      <c r="A1" s="63" t="s">
        <v>0</v>
      </c>
      <c r="B1" s="64" t="s">
        <v>1</v>
      </c>
      <c r="C1" s="52" t="s">
        <v>43</v>
      </c>
      <c r="D1" s="69" t="s">
        <v>46</v>
      </c>
      <c r="E1" s="69" t="s">
        <v>93</v>
      </c>
      <c r="F1" s="93" t="s">
        <v>92</v>
      </c>
      <c r="G1" s="94" t="s">
        <v>34</v>
      </c>
      <c r="H1" s="94" t="s">
        <v>35</v>
      </c>
      <c r="I1" s="94" t="s">
        <v>36</v>
      </c>
      <c r="J1" s="94" t="s">
        <v>107</v>
      </c>
      <c r="K1" s="94" t="s">
        <v>105</v>
      </c>
      <c r="L1" s="94" t="s">
        <v>38</v>
      </c>
      <c r="M1" s="94" t="s">
        <v>39</v>
      </c>
      <c r="N1" s="94" t="s">
        <v>40</v>
      </c>
      <c r="O1" s="94" t="s">
        <v>41</v>
      </c>
      <c r="P1" s="93" t="s">
        <v>42</v>
      </c>
      <c r="Q1" s="93" t="s">
        <v>106</v>
      </c>
      <c r="R1" s="90" t="s">
        <v>111</v>
      </c>
    </row>
    <row r="2" spans="1:19" ht="25.5" x14ac:dyDescent="0.25">
      <c r="A2" s="95" t="s">
        <v>18</v>
      </c>
      <c r="B2" s="110" t="s">
        <v>50</v>
      </c>
      <c r="C2" s="78" t="s">
        <v>59</v>
      </c>
      <c r="D2" s="79"/>
      <c r="E2" s="80"/>
      <c r="F2" s="61" t="s">
        <v>47</v>
      </c>
      <c r="G2" s="54" t="s">
        <v>47</v>
      </c>
      <c r="H2" s="54" t="s">
        <v>47</v>
      </c>
      <c r="I2" s="54" t="s">
        <v>47</v>
      </c>
      <c r="J2" s="54" t="s">
        <v>47</v>
      </c>
      <c r="K2" s="54" t="s">
        <v>47</v>
      </c>
      <c r="L2" s="54"/>
      <c r="M2" s="54"/>
      <c r="N2" s="54"/>
      <c r="O2" s="54"/>
      <c r="P2" s="61"/>
      <c r="Q2" s="25"/>
      <c r="R2" s="92" t="s">
        <v>112</v>
      </c>
      <c r="S2" t="s">
        <v>47</v>
      </c>
    </row>
    <row r="3" spans="1:19" ht="38.25" x14ac:dyDescent="0.25">
      <c r="A3" s="96"/>
      <c r="B3" s="111"/>
      <c r="C3" s="74" t="s">
        <v>58</v>
      </c>
      <c r="D3" s="75"/>
      <c r="E3" s="81"/>
      <c r="F3" s="62" t="s">
        <v>47</v>
      </c>
      <c r="G3" s="55" t="s">
        <v>47</v>
      </c>
      <c r="H3" s="55" t="s">
        <v>47</v>
      </c>
      <c r="I3" s="55" t="s">
        <v>47</v>
      </c>
      <c r="J3" s="55" t="s">
        <v>47</v>
      </c>
      <c r="K3" s="55" t="s">
        <v>47</v>
      </c>
      <c r="L3" s="55"/>
      <c r="M3" s="55"/>
      <c r="N3" s="55"/>
      <c r="O3" s="55"/>
      <c r="P3" s="62"/>
      <c r="Q3" s="25"/>
      <c r="S3" t="s">
        <v>49</v>
      </c>
    </row>
    <row r="4" spans="1:19" ht="76.5" x14ac:dyDescent="0.25">
      <c r="A4" s="96"/>
      <c r="B4" s="111"/>
      <c r="C4" s="74" t="s">
        <v>84</v>
      </c>
      <c r="D4" s="75"/>
      <c r="E4" s="81" t="s">
        <v>96</v>
      </c>
      <c r="F4" s="62" t="s">
        <v>77</v>
      </c>
      <c r="G4" s="55" t="s">
        <v>77</v>
      </c>
      <c r="H4" s="55" t="s">
        <v>77</v>
      </c>
      <c r="I4" s="55" t="s">
        <v>77</v>
      </c>
      <c r="J4" s="55" t="s">
        <v>77</v>
      </c>
      <c r="K4" s="55" t="s">
        <v>77</v>
      </c>
      <c r="L4" s="55"/>
      <c r="M4" s="55"/>
      <c r="N4" s="55"/>
      <c r="O4" s="55"/>
      <c r="P4" s="62"/>
      <c r="Q4" s="25"/>
      <c r="R4" s="179" t="s">
        <v>114</v>
      </c>
      <c r="S4" t="s">
        <v>113</v>
      </c>
    </row>
    <row r="5" spans="1:19" ht="25.5" x14ac:dyDescent="0.25">
      <c r="A5" s="96"/>
      <c r="B5" s="111"/>
      <c r="C5" s="74" t="str">
        <f>'Detalles plan de riesgo'!F4</f>
        <v xml:space="preserve"> </v>
      </c>
      <c r="D5" s="74" t="s">
        <v>24</v>
      </c>
      <c r="E5" s="81"/>
      <c r="F5" s="62" t="s">
        <v>49</v>
      </c>
      <c r="G5" s="55" t="s">
        <v>49</v>
      </c>
      <c r="H5" s="55" t="s">
        <v>49</v>
      </c>
      <c r="I5" s="55" t="s">
        <v>49</v>
      </c>
      <c r="J5" s="180" t="s">
        <v>113</v>
      </c>
      <c r="K5" s="55" t="s">
        <v>49</v>
      </c>
      <c r="L5" s="55"/>
      <c r="M5" s="55"/>
      <c r="N5" s="55"/>
      <c r="O5" s="55"/>
      <c r="P5" s="62"/>
      <c r="Q5" s="25"/>
      <c r="S5" t="s">
        <v>77</v>
      </c>
    </row>
    <row r="6" spans="1:19" ht="25.5" x14ac:dyDescent="0.25">
      <c r="A6" s="96"/>
      <c r="B6" s="111"/>
      <c r="C6" s="74" t="str">
        <f>'Detalles plan de riesgo'!F5</f>
        <v xml:space="preserve"> </v>
      </c>
      <c r="D6" s="88" t="s">
        <v>115</v>
      </c>
      <c r="E6" s="81"/>
      <c r="F6" s="62" t="s">
        <v>49</v>
      </c>
      <c r="G6" s="55" t="s">
        <v>49</v>
      </c>
      <c r="H6" s="55" t="s">
        <v>49</v>
      </c>
      <c r="I6" s="55" t="s">
        <v>49</v>
      </c>
      <c r="J6" s="180" t="s">
        <v>47</v>
      </c>
      <c r="K6" s="55" t="s">
        <v>49</v>
      </c>
      <c r="L6" s="55"/>
      <c r="M6" s="55"/>
      <c r="N6" s="55"/>
      <c r="O6" s="55"/>
      <c r="P6" s="62"/>
      <c r="Q6" s="25"/>
    </row>
    <row r="7" spans="1:19" ht="300.75" thickBot="1" x14ac:dyDescent="0.3">
      <c r="A7" s="97"/>
      <c r="B7" s="112" t="s">
        <v>48</v>
      </c>
      <c r="C7" s="100"/>
      <c r="D7" s="100"/>
      <c r="E7" s="113"/>
      <c r="F7" s="72" t="s">
        <v>76</v>
      </c>
      <c r="G7" s="56"/>
      <c r="H7" s="56"/>
      <c r="I7" s="56"/>
      <c r="J7" s="87" t="s">
        <v>110</v>
      </c>
      <c r="K7" s="56"/>
      <c r="L7" s="56"/>
      <c r="M7" s="56"/>
      <c r="N7" s="56"/>
      <c r="O7" s="56"/>
      <c r="P7" s="65"/>
      <c r="Q7" s="91"/>
    </row>
  </sheetData>
  <mergeCells count="3">
    <mergeCell ref="A2:A7"/>
    <mergeCell ref="B2:B6"/>
    <mergeCell ref="B7:E7"/>
  </mergeCells>
  <conditionalFormatting sqref="G2:Q4 F7:Q7 L5:Q6">
    <cfRule type="cellIs" dxfId="174" priority="27" operator="equal">
      <formula>$S$3</formula>
    </cfRule>
    <cfRule type="cellIs" dxfId="173" priority="28" operator="equal">
      <formula>$S$2</formula>
    </cfRule>
  </conditionalFormatting>
  <conditionalFormatting sqref="G2:Q4 L5:Q6">
    <cfRule type="cellIs" dxfId="172" priority="26" operator="equal">
      <formula>$S$5</formula>
    </cfRule>
  </conditionalFormatting>
  <conditionalFormatting sqref="G5:G6">
    <cfRule type="cellIs" dxfId="171" priority="24" operator="equal">
      <formula>$S$3</formula>
    </cfRule>
    <cfRule type="cellIs" dxfId="170" priority="25" operator="equal">
      <formula>$S$2</formula>
    </cfRule>
  </conditionalFormatting>
  <conditionalFormatting sqref="G5:G6">
    <cfRule type="cellIs" dxfId="169" priority="23" operator="equal">
      <formula>$S$5</formula>
    </cfRule>
  </conditionalFormatting>
  <conditionalFormatting sqref="F2:F4">
    <cfRule type="cellIs" dxfId="168" priority="21" operator="equal">
      <formula>$S$3</formula>
    </cfRule>
    <cfRule type="cellIs" dxfId="167" priority="22" operator="equal">
      <formula>$S$2</formula>
    </cfRule>
  </conditionalFormatting>
  <conditionalFormatting sqref="F2:F4">
    <cfRule type="cellIs" dxfId="166" priority="20" operator="equal">
      <formula>$S$5</formula>
    </cfRule>
  </conditionalFormatting>
  <conditionalFormatting sqref="F5:F6">
    <cfRule type="cellIs" dxfId="165" priority="18" operator="equal">
      <formula>$S$3</formula>
    </cfRule>
    <cfRule type="cellIs" dxfId="164" priority="19" operator="equal">
      <formula>$S$2</formula>
    </cfRule>
  </conditionalFormatting>
  <conditionalFormatting sqref="F5:F6">
    <cfRule type="cellIs" dxfId="163" priority="17" operator="equal">
      <formula>$S$5</formula>
    </cfRule>
  </conditionalFormatting>
  <conditionalFormatting sqref="D2:D4">
    <cfRule type="cellIs" dxfId="162" priority="15" operator="equal">
      <formula>$S$3</formula>
    </cfRule>
    <cfRule type="cellIs" dxfId="161" priority="16" operator="equal">
      <formula>$S$2</formula>
    </cfRule>
  </conditionalFormatting>
  <conditionalFormatting sqref="E2:E6">
    <cfRule type="cellIs" dxfId="160" priority="13" operator="equal">
      <formula>$S$3</formula>
    </cfRule>
    <cfRule type="cellIs" dxfId="159" priority="14" operator="equal">
      <formula>$S$2</formula>
    </cfRule>
  </conditionalFormatting>
  <conditionalFormatting sqref="H5:H6">
    <cfRule type="cellIs" dxfId="158" priority="11" operator="equal">
      <formula>$S$3</formula>
    </cfRule>
    <cfRule type="cellIs" dxfId="157" priority="12" operator="equal">
      <formula>$S$2</formula>
    </cfRule>
  </conditionalFormatting>
  <conditionalFormatting sqref="H5:H6">
    <cfRule type="cellIs" dxfId="156" priority="10" operator="equal">
      <formula>$S$5</formula>
    </cfRule>
  </conditionalFormatting>
  <conditionalFormatting sqref="I5:I6">
    <cfRule type="cellIs" dxfId="155" priority="8" operator="equal">
      <formula>$S$3</formula>
    </cfRule>
    <cfRule type="cellIs" dxfId="154" priority="9" operator="equal">
      <formula>$S$2</formula>
    </cfRule>
  </conditionalFormatting>
  <conditionalFormatting sqref="I5:I6">
    <cfRule type="cellIs" dxfId="153" priority="7" operator="equal">
      <formula>$S$5</formula>
    </cfRule>
  </conditionalFormatting>
  <conditionalFormatting sqref="J5:J6">
    <cfRule type="cellIs" dxfId="152" priority="5" operator="equal">
      <formula>$S$3</formula>
    </cfRule>
    <cfRule type="cellIs" dxfId="151" priority="6" operator="equal">
      <formula>$S$2</formula>
    </cfRule>
  </conditionalFormatting>
  <conditionalFormatting sqref="J5:J6">
    <cfRule type="cellIs" dxfId="150" priority="4" operator="equal">
      <formula>$S$5</formula>
    </cfRule>
  </conditionalFormatting>
  <conditionalFormatting sqref="K5:K6">
    <cfRule type="cellIs" dxfId="149" priority="2" operator="equal">
      <formula>$S$3</formula>
    </cfRule>
    <cfRule type="cellIs" dxfId="148" priority="3" operator="equal">
      <formula>$S$2</formula>
    </cfRule>
  </conditionalFormatting>
  <conditionalFormatting sqref="K5:K6">
    <cfRule type="cellIs" dxfId="147" priority="1" operator="equal">
      <formula>$S$5</formula>
    </cfRule>
  </conditionalFormatting>
  <dataValidations count="1">
    <dataValidation type="list" allowBlank="1" showInputMessage="1" showErrorMessage="1" sqref="F2:Q6">
      <formula1>$S$2:$S$5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F2" sqref="F2"/>
    </sheetView>
  </sheetViews>
  <sheetFormatPr baseColWidth="10" defaultRowHeight="15" x14ac:dyDescent="0.25"/>
  <cols>
    <col min="1" max="1" width="10.85546875" bestFit="1" customWidth="1"/>
    <col min="2" max="2" width="33.140625" customWidth="1"/>
    <col min="3" max="3" width="19.5703125" customWidth="1"/>
    <col min="4" max="4" width="16.28515625" customWidth="1"/>
    <col min="5" max="5" width="18.7109375" customWidth="1"/>
    <col min="12" max="17" width="0" hidden="1" customWidth="1"/>
    <col min="18" max="18" width="33.5703125" style="92" customWidth="1"/>
  </cols>
  <sheetData>
    <row r="1" spans="1:19" ht="39.75" thickBot="1" x14ac:dyDescent="0.3">
      <c r="A1" s="63" t="s">
        <v>0</v>
      </c>
      <c r="B1" s="64" t="s">
        <v>1</v>
      </c>
      <c r="C1" s="52" t="s">
        <v>43</v>
      </c>
      <c r="D1" s="69" t="s">
        <v>46</v>
      </c>
      <c r="E1" s="69" t="s">
        <v>93</v>
      </c>
      <c r="F1" s="93" t="s">
        <v>92</v>
      </c>
      <c r="G1" s="94" t="s">
        <v>34</v>
      </c>
      <c r="H1" s="94" t="s">
        <v>35</v>
      </c>
      <c r="I1" s="94" t="s">
        <v>36</v>
      </c>
      <c r="J1" s="94" t="s">
        <v>107</v>
      </c>
      <c r="K1" s="94" t="s">
        <v>105</v>
      </c>
      <c r="L1" s="94" t="s">
        <v>38</v>
      </c>
      <c r="M1" s="94" t="s">
        <v>39</v>
      </c>
      <c r="N1" s="94" t="s">
        <v>40</v>
      </c>
      <c r="O1" s="94" t="s">
        <v>41</v>
      </c>
      <c r="P1" s="93" t="s">
        <v>42</v>
      </c>
      <c r="Q1" s="93" t="s">
        <v>106</v>
      </c>
      <c r="R1" s="90" t="s">
        <v>111</v>
      </c>
    </row>
    <row r="2" spans="1:19" ht="38.25" customHeight="1" x14ac:dyDescent="0.25">
      <c r="A2" s="95" t="s">
        <v>19</v>
      </c>
      <c r="B2" s="110" t="s">
        <v>20</v>
      </c>
      <c r="C2" s="78" t="s">
        <v>60</v>
      </c>
      <c r="D2" s="79"/>
      <c r="E2" s="80"/>
      <c r="F2" s="61" t="s">
        <v>47</v>
      </c>
      <c r="G2" s="54"/>
      <c r="H2" s="54"/>
      <c r="I2" s="54"/>
      <c r="J2" s="54"/>
      <c r="K2" s="54"/>
      <c r="L2" s="54"/>
      <c r="M2" s="54"/>
      <c r="N2" s="54"/>
      <c r="O2" s="54"/>
      <c r="P2" s="61"/>
      <c r="Q2" s="25"/>
      <c r="S2" t="s">
        <v>47</v>
      </c>
    </row>
    <row r="3" spans="1:19" ht="30" x14ac:dyDescent="0.25">
      <c r="A3" s="96"/>
      <c r="B3" s="111"/>
      <c r="C3" s="74" t="s">
        <v>64</v>
      </c>
      <c r="D3" s="75"/>
      <c r="E3" s="81" t="s">
        <v>101</v>
      </c>
      <c r="F3" s="62" t="s">
        <v>77</v>
      </c>
      <c r="G3" s="55" t="s">
        <v>77</v>
      </c>
      <c r="H3" s="55" t="s">
        <v>77</v>
      </c>
      <c r="I3" s="55" t="s">
        <v>77</v>
      </c>
      <c r="J3" s="55" t="s">
        <v>77</v>
      </c>
      <c r="K3" s="55" t="s">
        <v>77</v>
      </c>
      <c r="L3" s="55"/>
      <c r="M3" s="55"/>
      <c r="N3" s="55"/>
      <c r="O3" s="55"/>
      <c r="P3" s="62"/>
      <c r="Q3" s="25"/>
      <c r="R3" s="146" t="s">
        <v>118</v>
      </c>
      <c r="S3" t="s">
        <v>49</v>
      </c>
    </row>
    <row r="4" spans="1:19" x14ac:dyDescent="0.25">
      <c r="A4" s="96"/>
      <c r="B4" s="111"/>
      <c r="C4" s="74"/>
      <c r="D4" s="75"/>
      <c r="E4" s="81"/>
      <c r="F4" s="62"/>
      <c r="G4" s="55"/>
      <c r="H4" s="55"/>
      <c r="I4" s="55"/>
      <c r="J4" s="55"/>
      <c r="K4" s="55"/>
      <c r="L4" s="55"/>
      <c r="M4" s="55"/>
      <c r="N4" s="55"/>
      <c r="O4" s="55"/>
      <c r="P4" s="62"/>
      <c r="Q4" s="25"/>
      <c r="R4" s="146"/>
    </row>
    <row r="5" spans="1:19" x14ac:dyDescent="0.25">
      <c r="A5" s="96"/>
      <c r="B5" s="111"/>
      <c r="C5" s="74" t="str">
        <f>'Detalles plan de riesgo'!F4</f>
        <v xml:space="preserve"> </v>
      </c>
      <c r="D5" s="74"/>
      <c r="E5" s="81"/>
      <c r="F5" s="73"/>
      <c r="G5" s="55"/>
      <c r="H5" s="55"/>
      <c r="I5" s="55"/>
      <c r="J5" s="55"/>
      <c r="K5" s="55"/>
      <c r="L5" s="55"/>
      <c r="M5" s="55"/>
      <c r="N5" s="55"/>
      <c r="O5" s="55"/>
      <c r="P5" s="62"/>
      <c r="Q5" s="25"/>
      <c r="R5" s="146"/>
      <c r="S5" t="s">
        <v>77</v>
      </c>
    </row>
    <row r="6" spans="1:19" ht="38.25" x14ac:dyDescent="0.25">
      <c r="A6" s="96"/>
      <c r="B6" s="111"/>
      <c r="C6" s="74" t="str">
        <f>'Detalles plan de riesgo'!F5</f>
        <v xml:space="preserve"> </v>
      </c>
      <c r="D6" s="74" t="s">
        <v>65</v>
      </c>
      <c r="E6" s="81"/>
      <c r="F6" s="62" t="s">
        <v>49</v>
      </c>
      <c r="G6" s="55"/>
      <c r="H6" s="55"/>
      <c r="I6" s="55"/>
      <c r="J6" s="55"/>
      <c r="K6" s="55"/>
      <c r="L6" s="55"/>
      <c r="M6" s="55"/>
      <c r="N6" s="55"/>
      <c r="O6" s="55"/>
      <c r="P6" s="62"/>
      <c r="Q6" s="25"/>
    </row>
    <row r="7" spans="1:19" ht="132" customHeight="1" thickBot="1" x14ac:dyDescent="0.3">
      <c r="A7" s="97"/>
      <c r="B7" s="112" t="s">
        <v>48</v>
      </c>
      <c r="C7" s="100"/>
      <c r="D7" s="100"/>
      <c r="E7" s="113"/>
      <c r="F7" s="72" t="s">
        <v>117</v>
      </c>
      <c r="G7" s="56"/>
      <c r="H7" s="56"/>
      <c r="I7" s="56"/>
      <c r="J7" s="56"/>
      <c r="K7" s="56"/>
      <c r="L7" s="56"/>
      <c r="M7" s="56"/>
      <c r="N7" s="56"/>
      <c r="O7" s="56"/>
      <c r="P7" s="65"/>
      <c r="Q7" s="91"/>
    </row>
  </sheetData>
  <mergeCells count="4">
    <mergeCell ref="A2:A7"/>
    <mergeCell ref="B2:B6"/>
    <mergeCell ref="B7:E7"/>
    <mergeCell ref="R3:R5"/>
  </mergeCells>
  <conditionalFormatting sqref="H5:Q6">
    <cfRule type="cellIs" dxfId="146" priority="17" operator="equal">
      <formula>$S$3</formula>
    </cfRule>
    <cfRule type="cellIs" dxfId="145" priority="18" operator="equal">
      <formula>$S$2</formula>
    </cfRule>
  </conditionalFormatting>
  <conditionalFormatting sqref="F7:Q7">
    <cfRule type="cellIs" dxfId="144" priority="15" operator="equal">
      <formula>$S$3</formula>
    </cfRule>
    <cfRule type="cellIs" dxfId="143" priority="16" operator="equal">
      <formula>$S$2</formula>
    </cfRule>
  </conditionalFormatting>
  <conditionalFormatting sqref="H5:Q6">
    <cfRule type="cellIs" dxfId="142" priority="14" operator="equal">
      <formula>$S$5</formula>
    </cfRule>
  </conditionalFormatting>
  <conditionalFormatting sqref="F2:Q4">
    <cfRule type="cellIs" dxfId="141" priority="12" operator="equal">
      <formula>$S$3</formula>
    </cfRule>
    <cfRule type="cellIs" dxfId="140" priority="13" operator="equal">
      <formula>$S$2</formula>
    </cfRule>
  </conditionalFormatting>
  <conditionalFormatting sqref="F2:Q4">
    <cfRule type="cellIs" dxfId="139" priority="11" operator="equal">
      <formula>$S$5</formula>
    </cfRule>
  </conditionalFormatting>
  <conditionalFormatting sqref="G5:G6">
    <cfRule type="cellIs" dxfId="138" priority="9" operator="equal">
      <formula>$S$3</formula>
    </cfRule>
    <cfRule type="cellIs" dxfId="137" priority="10" operator="equal">
      <formula>$S$2</formula>
    </cfRule>
  </conditionalFormatting>
  <conditionalFormatting sqref="G5:G6">
    <cfRule type="cellIs" dxfId="136" priority="8" operator="equal">
      <formula>$S$5</formula>
    </cfRule>
  </conditionalFormatting>
  <conditionalFormatting sqref="F6">
    <cfRule type="cellIs" dxfId="135" priority="6" operator="equal">
      <formula>$S$3</formula>
    </cfRule>
    <cfRule type="cellIs" dxfId="134" priority="7" operator="equal">
      <formula>$S$2</formula>
    </cfRule>
  </conditionalFormatting>
  <conditionalFormatting sqref="F6">
    <cfRule type="cellIs" dxfId="133" priority="5" operator="equal">
      <formula>$S$5</formula>
    </cfRule>
  </conditionalFormatting>
  <conditionalFormatting sqref="D2:D4">
    <cfRule type="cellIs" dxfId="132" priority="3" operator="equal">
      <formula>$S$3</formula>
    </cfRule>
    <cfRule type="cellIs" dxfId="131" priority="4" operator="equal">
      <formula>$S$2</formula>
    </cfRule>
  </conditionalFormatting>
  <conditionalFormatting sqref="E2:E6">
    <cfRule type="cellIs" dxfId="130" priority="1" operator="equal">
      <formula>$S$3</formula>
    </cfRule>
    <cfRule type="cellIs" dxfId="129" priority="2" operator="equal">
      <formula>$S$2</formula>
    </cfRule>
  </conditionalFormatting>
  <dataValidations count="1">
    <dataValidation type="list" allowBlank="1" showInputMessage="1" showErrorMessage="1" sqref="F6 F2:F4 G2:Q6">
      <formula1>$S$2:$S$5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C2" sqref="C2"/>
    </sheetView>
  </sheetViews>
  <sheetFormatPr baseColWidth="10" defaultRowHeight="15" x14ac:dyDescent="0.25"/>
  <cols>
    <col min="3" max="3" width="19.140625" customWidth="1"/>
    <col min="4" max="5" width="14.7109375" bestFit="1" customWidth="1"/>
    <col min="6" max="6" width="16.42578125" customWidth="1"/>
    <col min="7" max="7" width="17.42578125" customWidth="1"/>
    <col min="8" max="8" width="14.28515625" customWidth="1"/>
    <col min="9" max="9" width="15.5703125" customWidth="1"/>
    <col min="10" max="10" width="15.28515625" customWidth="1"/>
    <col min="11" max="11" width="15" customWidth="1"/>
    <col min="12" max="17" width="0" hidden="1" customWidth="1"/>
    <col min="18" max="18" width="12.85546875" style="92" customWidth="1"/>
  </cols>
  <sheetData>
    <row r="1" spans="1:19" ht="39.75" thickBot="1" x14ac:dyDescent="0.3">
      <c r="A1" s="63" t="s">
        <v>0</v>
      </c>
      <c r="B1" s="64" t="s">
        <v>1</v>
      </c>
      <c r="C1" s="52" t="s">
        <v>43</v>
      </c>
      <c r="D1" s="69" t="s">
        <v>46</v>
      </c>
      <c r="E1" s="69" t="s">
        <v>93</v>
      </c>
      <c r="F1" s="93" t="s">
        <v>92</v>
      </c>
      <c r="G1" s="94" t="s">
        <v>34</v>
      </c>
      <c r="H1" s="94" t="s">
        <v>35</v>
      </c>
      <c r="I1" s="94" t="s">
        <v>36</v>
      </c>
      <c r="J1" s="94" t="s">
        <v>107</v>
      </c>
      <c r="K1" s="94" t="s">
        <v>105</v>
      </c>
      <c r="L1" s="94" t="s">
        <v>38</v>
      </c>
      <c r="M1" s="94" t="s">
        <v>39</v>
      </c>
      <c r="N1" s="94" t="s">
        <v>40</v>
      </c>
      <c r="O1" s="94" t="s">
        <v>41</v>
      </c>
      <c r="P1" s="93" t="s">
        <v>42</v>
      </c>
      <c r="Q1" s="93" t="s">
        <v>106</v>
      </c>
      <c r="R1" s="90" t="s">
        <v>111</v>
      </c>
    </row>
    <row r="2" spans="1:19" ht="60" x14ac:dyDescent="0.25">
      <c r="A2" s="95" t="s">
        <v>25</v>
      </c>
      <c r="B2" s="110" t="s">
        <v>51</v>
      </c>
      <c r="C2" s="78" t="str">
        <f>'Detalles plan de riesgo'!F1</f>
        <v>Respuestas Planificadas</v>
      </c>
      <c r="D2" s="79"/>
      <c r="E2" s="80" t="s">
        <v>97</v>
      </c>
      <c r="F2" s="61" t="s">
        <v>47</v>
      </c>
      <c r="G2" s="54"/>
      <c r="H2" s="54"/>
      <c r="I2" s="54"/>
      <c r="J2" s="54"/>
      <c r="K2" s="54"/>
      <c r="L2" s="54"/>
      <c r="M2" s="54"/>
      <c r="N2" s="54"/>
      <c r="O2" s="54"/>
      <c r="P2" s="61"/>
      <c r="Q2" s="25"/>
      <c r="S2" t="s">
        <v>47</v>
      </c>
    </row>
    <row r="3" spans="1:19" ht="63.75" x14ac:dyDescent="0.25">
      <c r="A3" s="96"/>
      <c r="B3" s="111"/>
      <c r="C3" s="74" t="str">
        <f>'Detalles plan de riesgo'!F2</f>
        <v>Hacer un seguimiento continuo (semanal) al cronograma.</v>
      </c>
      <c r="D3" s="75"/>
      <c r="E3" s="81" t="s">
        <v>98</v>
      </c>
      <c r="F3" s="62" t="s">
        <v>77</v>
      </c>
      <c r="G3" s="55"/>
      <c r="H3" s="55"/>
      <c r="I3" s="55"/>
      <c r="J3" s="55"/>
      <c r="K3" s="55"/>
      <c r="L3" s="55"/>
      <c r="M3" s="55"/>
      <c r="N3" s="55"/>
      <c r="O3" s="55"/>
      <c r="P3" s="62"/>
      <c r="Q3" s="25"/>
      <c r="S3" t="s">
        <v>49</v>
      </c>
    </row>
    <row r="4" spans="1:19" ht="89.25" x14ac:dyDescent="0.25">
      <c r="A4" s="96"/>
      <c r="B4" s="111"/>
      <c r="C4" s="74" t="str">
        <f>'Detalles plan de riesgo'!F3</f>
        <v xml:space="preserve">Hacer un registro continuo de tiempos por parte de cada integrante. </v>
      </c>
      <c r="D4" s="75"/>
      <c r="E4" s="81"/>
      <c r="F4" s="62" t="s">
        <v>47</v>
      </c>
      <c r="G4" s="55"/>
      <c r="H4" s="55"/>
      <c r="I4" s="55"/>
      <c r="J4" s="55"/>
      <c r="K4" s="55"/>
      <c r="L4" s="55"/>
      <c r="M4" s="55"/>
      <c r="N4" s="55"/>
      <c r="O4" s="55"/>
      <c r="P4" s="62"/>
      <c r="Q4" s="25"/>
    </row>
    <row r="5" spans="1:19" ht="120" x14ac:dyDescent="0.25">
      <c r="A5" s="96"/>
      <c r="B5" s="111"/>
      <c r="C5" s="74" t="str">
        <f>'Detalles plan de riesgo'!F4</f>
        <v xml:space="preserve"> </v>
      </c>
      <c r="D5" s="76" t="s">
        <v>89</v>
      </c>
      <c r="E5" s="81"/>
      <c r="F5" s="62" t="s">
        <v>49</v>
      </c>
      <c r="G5" s="55"/>
      <c r="H5" s="55"/>
      <c r="I5" s="55"/>
      <c r="J5" s="55"/>
      <c r="K5" s="55"/>
      <c r="L5" s="55"/>
      <c r="M5" s="55"/>
      <c r="N5" s="55"/>
      <c r="O5" s="55"/>
      <c r="P5" s="62"/>
      <c r="Q5" s="25"/>
      <c r="S5" t="s">
        <v>77</v>
      </c>
    </row>
    <row r="6" spans="1:19" ht="60" x14ac:dyDescent="0.25">
      <c r="A6" s="96"/>
      <c r="B6" s="111"/>
      <c r="C6" s="74" t="str">
        <f>'Detalles plan de riesgo'!F5</f>
        <v xml:space="preserve"> </v>
      </c>
      <c r="D6" s="76" t="s">
        <v>72</v>
      </c>
      <c r="E6" s="81"/>
      <c r="F6" s="62" t="s">
        <v>49</v>
      </c>
      <c r="G6" s="55"/>
      <c r="H6" s="55"/>
      <c r="I6" s="55"/>
      <c r="J6" s="55"/>
      <c r="K6" s="55"/>
      <c r="L6" s="55"/>
      <c r="M6" s="55"/>
      <c r="N6" s="55"/>
      <c r="O6" s="55"/>
      <c r="P6" s="62"/>
      <c r="Q6" s="25"/>
    </row>
    <row r="7" spans="1:19" ht="37.5" customHeight="1" thickBot="1" x14ac:dyDescent="0.3">
      <c r="A7" s="97"/>
      <c r="B7" s="112" t="s">
        <v>48</v>
      </c>
      <c r="C7" s="100"/>
      <c r="D7" s="85"/>
      <c r="E7" s="83"/>
      <c r="F7" s="65"/>
      <c r="G7" s="56"/>
      <c r="H7" s="56"/>
      <c r="I7" s="56"/>
      <c r="J7" s="56"/>
      <c r="K7" s="56"/>
      <c r="L7" s="56"/>
      <c r="M7" s="56"/>
      <c r="N7" s="56"/>
      <c r="O7" s="56"/>
      <c r="P7" s="65"/>
      <c r="Q7" s="91"/>
    </row>
  </sheetData>
  <mergeCells count="3">
    <mergeCell ref="A2:A7"/>
    <mergeCell ref="B2:B6"/>
    <mergeCell ref="B7:C7"/>
  </mergeCells>
  <conditionalFormatting sqref="D5:D6 H5:Q6 G2:Q4 F7:Q7">
    <cfRule type="cellIs" dxfId="128" priority="17" operator="equal">
      <formula>$S$3</formula>
    </cfRule>
    <cfRule type="cellIs" dxfId="127" priority="18" operator="equal">
      <formula>$S$2</formula>
    </cfRule>
  </conditionalFormatting>
  <conditionalFormatting sqref="D7">
    <cfRule type="cellIs" dxfId="126" priority="15" operator="equal">
      <formula>$S$3</formula>
    </cfRule>
    <cfRule type="cellIs" dxfId="125" priority="16" operator="equal">
      <formula>$S$2</formula>
    </cfRule>
  </conditionalFormatting>
  <conditionalFormatting sqref="D5:D6 H5:Q6 G2:Q4">
    <cfRule type="cellIs" dxfId="124" priority="14" operator="equal">
      <formula>$S$5</formula>
    </cfRule>
  </conditionalFormatting>
  <conditionalFormatting sqref="G5:G6">
    <cfRule type="cellIs" dxfId="123" priority="12" operator="equal">
      <formula>$S$3</formula>
    </cfRule>
    <cfRule type="cellIs" dxfId="122" priority="13" operator="equal">
      <formula>$S$2</formula>
    </cfRule>
  </conditionalFormatting>
  <conditionalFormatting sqref="G5:G6">
    <cfRule type="cellIs" dxfId="121" priority="11" operator="equal">
      <formula>$S$5</formula>
    </cfRule>
  </conditionalFormatting>
  <conditionalFormatting sqref="F2:F4">
    <cfRule type="cellIs" dxfId="120" priority="9" operator="equal">
      <formula>$S$3</formula>
    </cfRule>
    <cfRule type="cellIs" dxfId="119" priority="10" operator="equal">
      <formula>$S$2</formula>
    </cfRule>
  </conditionalFormatting>
  <conditionalFormatting sqref="F2:F4">
    <cfRule type="cellIs" dxfId="118" priority="8" operator="equal">
      <formula>$S$5</formula>
    </cfRule>
  </conditionalFormatting>
  <conditionalFormatting sqref="F5:F6">
    <cfRule type="cellIs" dxfId="117" priority="6" operator="equal">
      <formula>$S$3</formula>
    </cfRule>
    <cfRule type="cellIs" dxfId="116" priority="7" operator="equal">
      <formula>$S$2</formula>
    </cfRule>
  </conditionalFormatting>
  <conditionalFormatting sqref="F5:F6">
    <cfRule type="cellIs" dxfId="115" priority="5" operator="equal">
      <formula>$S$5</formula>
    </cfRule>
  </conditionalFormatting>
  <conditionalFormatting sqref="D2:D4">
    <cfRule type="cellIs" dxfId="114" priority="3" operator="equal">
      <formula>$S$3</formula>
    </cfRule>
    <cfRule type="cellIs" dxfId="113" priority="4" operator="equal">
      <formula>$S$2</formula>
    </cfRule>
  </conditionalFormatting>
  <conditionalFormatting sqref="E2:E7">
    <cfRule type="cellIs" dxfId="112" priority="1" operator="equal">
      <formula>$S$3</formula>
    </cfRule>
    <cfRule type="cellIs" dxfId="111" priority="2" operator="equal">
      <formula>$S$2</formula>
    </cfRule>
  </conditionalFormatting>
  <dataValidations count="1">
    <dataValidation type="list" allowBlank="1" showInputMessage="1" showErrorMessage="1" sqref="D5:D6 F2:Q6">
      <formula1>$S$2:$S$5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
  <sheetViews>
    <sheetView workbookViewId="0">
      <selection activeCell="C3" sqref="C3"/>
    </sheetView>
  </sheetViews>
  <sheetFormatPr baseColWidth="10" defaultRowHeight="15" x14ac:dyDescent="0.25"/>
  <cols>
    <col min="12" max="17" width="0" hidden="1" customWidth="1"/>
    <col min="18" max="18" width="12.85546875" style="92" customWidth="1"/>
  </cols>
  <sheetData>
    <row r="1" spans="1:19" ht="39.75" thickBot="1" x14ac:dyDescent="0.3">
      <c r="A1" s="63" t="s">
        <v>0</v>
      </c>
      <c r="B1" s="64" t="s">
        <v>1</v>
      </c>
      <c r="C1" s="52" t="s">
        <v>43</v>
      </c>
      <c r="D1" s="69" t="s">
        <v>46</v>
      </c>
      <c r="E1" s="69" t="s">
        <v>93</v>
      </c>
      <c r="F1" s="93" t="s">
        <v>92</v>
      </c>
      <c r="G1" s="94" t="s">
        <v>34</v>
      </c>
      <c r="H1" s="94" t="s">
        <v>35</v>
      </c>
      <c r="I1" s="94" t="s">
        <v>36</v>
      </c>
      <c r="J1" s="94" t="s">
        <v>107</v>
      </c>
      <c r="K1" s="94" t="s">
        <v>105</v>
      </c>
      <c r="L1" s="94" t="s">
        <v>38</v>
      </c>
      <c r="M1" s="94" t="s">
        <v>39</v>
      </c>
      <c r="N1" s="94" t="s">
        <v>40</v>
      </c>
      <c r="O1" s="94" t="s">
        <v>41</v>
      </c>
      <c r="P1" s="93" t="s">
        <v>42</v>
      </c>
      <c r="Q1" s="93" t="s">
        <v>106</v>
      </c>
      <c r="R1" s="90" t="s">
        <v>111</v>
      </c>
    </row>
    <row r="2" spans="1:19" ht="76.5" x14ac:dyDescent="0.25">
      <c r="A2" s="95" t="s">
        <v>27</v>
      </c>
      <c r="B2" s="110" t="s">
        <v>33</v>
      </c>
      <c r="C2" s="78" t="s">
        <v>116</v>
      </c>
      <c r="D2" s="79"/>
      <c r="E2" s="80" t="s">
        <v>100</v>
      </c>
      <c r="F2" s="61" t="s">
        <v>47</v>
      </c>
      <c r="G2" s="54"/>
      <c r="H2" s="54"/>
      <c r="I2" s="54"/>
      <c r="J2" s="54"/>
      <c r="K2" s="54"/>
      <c r="L2" s="54"/>
      <c r="M2" s="54"/>
      <c r="N2" s="54"/>
      <c r="O2" s="54"/>
      <c r="P2" s="61"/>
      <c r="Q2" s="25"/>
      <c r="S2" t="s">
        <v>47</v>
      </c>
    </row>
    <row r="3" spans="1:19" ht="105" x14ac:dyDescent="0.25">
      <c r="A3" s="96"/>
      <c r="B3" s="111"/>
      <c r="C3" s="74" t="str">
        <f>'Detalles plan de riesgo'!F2</f>
        <v>Hacer un seguimiento continuo (semanal) al cronograma.</v>
      </c>
      <c r="D3" s="25"/>
      <c r="E3" s="81" t="s">
        <v>99</v>
      </c>
      <c r="F3" s="62" t="s">
        <v>47</v>
      </c>
      <c r="G3" s="55"/>
      <c r="H3" s="55"/>
      <c r="I3" s="55"/>
      <c r="J3" s="55"/>
      <c r="K3" s="55"/>
      <c r="L3" s="55"/>
      <c r="M3" s="55"/>
      <c r="N3" s="55"/>
      <c r="O3" s="55"/>
      <c r="P3" s="62"/>
      <c r="Q3" s="25"/>
      <c r="S3" t="s">
        <v>49</v>
      </c>
    </row>
    <row r="4" spans="1:19" ht="89.25" x14ac:dyDescent="0.25">
      <c r="A4" s="96"/>
      <c r="B4" s="111"/>
      <c r="C4" s="74" t="str">
        <f>'Detalles plan de riesgo'!F3</f>
        <v xml:space="preserve">Hacer un registro continuo de tiempos por parte de cada integrante. </v>
      </c>
      <c r="D4" s="77" t="s">
        <v>71</v>
      </c>
      <c r="E4" s="81"/>
      <c r="F4" s="62" t="s">
        <v>49</v>
      </c>
      <c r="G4" s="55"/>
      <c r="H4" s="55"/>
      <c r="I4" s="55"/>
      <c r="J4" s="55"/>
      <c r="K4" s="55"/>
      <c r="L4" s="55"/>
      <c r="M4" s="55"/>
      <c r="N4" s="55"/>
      <c r="O4" s="55"/>
      <c r="P4" s="62"/>
      <c r="Q4" s="25"/>
    </row>
    <row r="5" spans="1:19" ht="38.25" x14ac:dyDescent="0.25">
      <c r="A5" s="96"/>
      <c r="B5" s="111"/>
      <c r="C5" s="74" t="str">
        <f>'Detalles plan de riesgo'!F4</f>
        <v xml:space="preserve"> </v>
      </c>
      <c r="D5" s="77" t="s">
        <v>70</v>
      </c>
      <c r="E5" s="81"/>
      <c r="F5" s="62" t="s">
        <v>49</v>
      </c>
      <c r="G5" s="55"/>
      <c r="H5" s="55"/>
      <c r="I5" s="55"/>
      <c r="J5" s="55"/>
      <c r="K5" s="55"/>
      <c r="L5" s="55"/>
      <c r="M5" s="55"/>
      <c r="N5" s="55"/>
      <c r="O5" s="55"/>
      <c r="P5" s="62"/>
      <c r="Q5" s="25"/>
      <c r="S5" t="s">
        <v>77</v>
      </c>
    </row>
    <row r="6" spans="1:19" x14ac:dyDescent="0.25">
      <c r="A6" s="96"/>
      <c r="B6" s="111"/>
      <c r="C6" s="74" t="str">
        <f>'Detalles plan de riesgo'!F5</f>
        <v xml:space="preserve"> </v>
      </c>
      <c r="D6" s="75"/>
      <c r="E6" s="81"/>
      <c r="F6" s="62"/>
      <c r="G6" s="55"/>
      <c r="H6" s="55"/>
      <c r="I6" s="55"/>
      <c r="J6" s="55"/>
      <c r="K6" s="55"/>
      <c r="L6" s="55"/>
      <c r="M6" s="55"/>
      <c r="N6" s="55"/>
      <c r="O6" s="55"/>
      <c r="P6" s="62"/>
      <c r="Q6" s="25"/>
    </row>
    <row r="7" spans="1:19" ht="37.5" customHeight="1" thickBot="1" x14ac:dyDescent="0.3">
      <c r="A7" s="97"/>
      <c r="B7" s="112" t="s">
        <v>48</v>
      </c>
      <c r="C7" s="100"/>
      <c r="D7" s="84"/>
      <c r="E7" s="83"/>
      <c r="F7" s="65"/>
      <c r="G7" s="56"/>
      <c r="H7" s="56"/>
      <c r="I7" s="56"/>
      <c r="J7" s="56"/>
      <c r="K7" s="56"/>
      <c r="L7" s="56"/>
      <c r="M7" s="56"/>
      <c r="N7" s="56"/>
      <c r="O7" s="56"/>
      <c r="P7" s="65"/>
      <c r="Q7" s="91"/>
    </row>
  </sheetData>
  <mergeCells count="3">
    <mergeCell ref="A2:A7"/>
    <mergeCell ref="B2:B6"/>
    <mergeCell ref="B7:C7"/>
  </mergeCells>
  <conditionalFormatting sqref="F6 H4:Q6 D4:D5 G2:Q3">
    <cfRule type="cellIs" dxfId="110" priority="22" operator="equal">
      <formula>$S$3</formula>
    </cfRule>
    <cfRule type="cellIs" dxfId="109" priority="23" operator="equal">
      <formula>$S$2</formula>
    </cfRule>
  </conditionalFormatting>
  <conditionalFormatting sqref="F7:Q7">
    <cfRule type="cellIs" dxfId="108" priority="20" operator="equal">
      <formula>$S$3</formula>
    </cfRule>
    <cfRule type="cellIs" dxfId="107" priority="21" operator="equal">
      <formula>$S$2</formula>
    </cfRule>
  </conditionalFormatting>
  <conditionalFormatting sqref="F6 H4:Q6 D4:D5 G2:Q3">
    <cfRule type="cellIs" dxfId="106" priority="19" operator="equal">
      <formula>$S$5</formula>
    </cfRule>
  </conditionalFormatting>
  <conditionalFormatting sqref="D3">
    <cfRule type="cellIs" dxfId="105" priority="17" operator="equal">
      <formula>$S$3</formula>
    </cfRule>
    <cfRule type="cellIs" dxfId="104" priority="18" operator="equal">
      <formula>$S$2</formula>
    </cfRule>
  </conditionalFormatting>
  <conditionalFormatting sqref="D3">
    <cfRule type="cellIs" dxfId="103" priority="16" operator="equal">
      <formula>$S$5</formula>
    </cfRule>
  </conditionalFormatting>
  <conditionalFormatting sqref="G4:G6">
    <cfRule type="cellIs" dxfId="102" priority="14" operator="equal">
      <formula>$S$3</formula>
    </cfRule>
    <cfRule type="cellIs" dxfId="101" priority="15" operator="equal">
      <formula>$S$2</formula>
    </cfRule>
  </conditionalFormatting>
  <conditionalFormatting sqref="G4:G6">
    <cfRule type="cellIs" dxfId="100" priority="13" operator="equal">
      <formula>$S$5</formula>
    </cfRule>
  </conditionalFormatting>
  <conditionalFormatting sqref="F2:F3">
    <cfRule type="cellIs" dxfId="99" priority="11" operator="equal">
      <formula>$S$3</formula>
    </cfRule>
    <cfRule type="cellIs" dxfId="98" priority="12" operator="equal">
      <formula>$S$2</formula>
    </cfRule>
  </conditionalFormatting>
  <conditionalFormatting sqref="F2:F3">
    <cfRule type="cellIs" dxfId="97" priority="10" operator="equal">
      <formula>$S$5</formula>
    </cfRule>
  </conditionalFormatting>
  <conditionalFormatting sqref="F4:F5">
    <cfRule type="cellIs" dxfId="96" priority="8" operator="equal">
      <formula>$S$3</formula>
    </cfRule>
    <cfRule type="cellIs" dxfId="95" priority="9" operator="equal">
      <formula>$S$2</formula>
    </cfRule>
  </conditionalFormatting>
  <conditionalFormatting sqref="F4:F5">
    <cfRule type="cellIs" dxfId="94" priority="7" operator="equal">
      <formula>$S$5</formula>
    </cfRule>
  </conditionalFormatting>
  <conditionalFormatting sqref="D2">
    <cfRule type="cellIs" dxfId="93" priority="5" operator="equal">
      <formula>$S$3</formula>
    </cfRule>
    <cfRule type="cellIs" dxfId="92" priority="6" operator="equal">
      <formula>$S$2</formula>
    </cfRule>
  </conditionalFormatting>
  <conditionalFormatting sqref="D6:D7">
    <cfRule type="cellIs" dxfId="91" priority="3" operator="equal">
      <formula>$S$3</formula>
    </cfRule>
    <cfRule type="cellIs" dxfId="90" priority="4" operator="equal">
      <formula>$S$2</formula>
    </cfRule>
  </conditionalFormatting>
  <conditionalFormatting sqref="E2:E7">
    <cfRule type="cellIs" dxfId="89" priority="1" operator="equal">
      <formula>$S$3</formula>
    </cfRule>
    <cfRule type="cellIs" dxfId="88" priority="2" operator="equal">
      <formula>$S$2</formula>
    </cfRule>
  </conditionalFormatting>
  <dataValidations count="1">
    <dataValidation type="list" allowBlank="1" showInputMessage="1" showErrorMessage="1" sqref="D3:D5 F2:Q6">
      <formula1>$S$2:$S$5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abSelected="1" topLeftCell="A9" workbookViewId="0">
      <selection activeCell="G17" sqref="G17"/>
    </sheetView>
  </sheetViews>
  <sheetFormatPr baseColWidth="10" defaultRowHeight="15" x14ac:dyDescent="0.25"/>
  <cols>
    <col min="1" max="1" width="10.42578125" customWidth="1"/>
    <col min="2" max="2" width="19.7109375" customWidth="1"/>
    <col min="3" max="3" width="23.140625" customWidth="1"/>
    <col min="5" max="5" width="16.140625" customWidth="1"/>
    <col min="6" max="6" width="24.140625" customWidth="1"/>
    <col min="7" max="7" width="24.85546875" customWidth="1"/>
    <col min="8" max="8" width="13.140625" bestFit="1" customWidth="1"/>
    <col min="9" max="9" width="16.5703125" customWidth="1"/>
  </cols>
  <sheetData>
    <row r="1" spans="1:13" ht="27" thickBot="1" x14ac:dyDescent="0.3">
      <c r="A1" s="39" t="s">
        <v>0</v>
      </c>
      <c r="B1" s="40" t="s">
        <v>1</v>
      </c>
      <c r="C1" s="41" t="s">
        <v>2</v>
      </c>
      <c r="D1" s="40" t="s">
        <v>3</v>
      </c>
      <c r="E1" s="41" t="s">
        <v>4</v>
      </c>
      <c r="F1" s="49" t="s">
        <v>43</v>
      </c>
      <c r="G1" s="42" t="s">
        <v>44</v>
      </c>
      <c r="H1" s="42" t="s">
        <v>45</v>
      </c>
      <c r="I1" s="42" t="s">
        <v>46</v>
      </c>
      <c r="J1" s="40" t="s">
        <v>5</v>
      </c>
      <c r="K1" s="40" t="s">
        <v>6</v>
      </c>
      <c r="L1" s="40" t="s">
        <v>7</v>
      </c>
      <c r="M1" s="42" t="s">
        <v>8</v>
      </c>
    </row>
    <row r="2" spans="1:13" ht="36.75" customHeight="1" thickBot="1" x14ac:dyDescent="0.3">
      <c r="A2" s="114" t="s">
        <v>16</v>
      </c>
      <c r="B2" s="119" t="s">
        <v>74</v>
      </c>
      <c r="C2" s="122" t="s">
        <v>81</v>
      </c>
      <c r="D2" s="114" t="s">
        <v>9</v>
      </c>
      <c r="E2" s="114">
        <v>3</v>
      </c>
      <c r="F2" s="57" t="s">
        <v>82</v>
      </c>
      <c r="G2" s="8" t="s">
        <v>23</v>
      </c>
      <c r="H2" s="8" t="s">
        <v>62</v>
      </c>
      <c r="I2" s="66" t="s">
        <v>52</v>
      </c>
      <c r="J2" s="1" t="s">
        <v>10</v>
      </c>
      <c r="K2" s="2">
        <v>3</v>
      </c>
      <c r="L2" s="2">
        <v>9</v>
      </c>
      <c r="M2" s="114" t="s">
        <v>17</v>
      </c>
    </row>
    <row r="3" spans="1:13" ht="39" thickBot="1" x14ac:dyDescent="0.3">
      <c r="A3" s="115"/>
      <c r="B3" s="120"/>
      <c r="C3" s="123"/>
      <c r="D3" s="115"/>
      <c r="E3" s="115"/>
      <c r="F3" s="58" t="s">
        <v>54</v>
      </c>
      <c r="G3" s="46" t="s">
        <v>23</v>
      </c>
      <c r="H3" s="9" t="s">
        <v>56</v>
      </c>
      <c r="I3" s="58"/>
      <c r="J3" s="1" t="s">
        <v>12</v>
      </c>
      <c r="K3" s="2">
        <v>1</v>
      </c>
      <c r="L3" s="2">
        <v>3</v>
      </c>
      <c r="M3" s="115"/>
    </row>
    <row r="4" spans="1:13" ht="26.25" thickBot="1" x14ac:dyDescent="0.3">
      <c r="A4" s="115"/>
      <c r="B4" s="120"/>
      <c r="C4" s="123"/>
      <c r="D4" s="115"/>
      <c r="E4" s="115"/>
      <c r="F4" s="9" t="s">
        <v>52</v>
      </c>
      <c r="G4" s="47" t="s">
        <v>78</v>
      </c>
      <c r="H4" s="9" t="s">
        <v>63</v>
      </c>
      <c r="I4" s="58" t="s">
        <v>53</v>
      </c>
      <c r="J4" s="1" t="s">
        <v>13</v>
      </c>
      <c r="K4" s="2">
        <v>2</v>
      </c>
      <c r="L4" s="2">
        <v>6</v>
      </c>
      <c r="M4" s="115"/>
    </row>
    <row r="5" spans="1:13" ht="51.75" thickBot="1" x14ac:dyDescent="0.3">
      <c r="A5" s="115"/>
      <c r="B5" s="120"/>
      <c r="C5" s="123"/>
      <c r="D5" s="115"/>
      <c r="E5" s="115"/>
      <c r="F5" s="9" t="s">
        <v>52</v>
      </c>
      <c r="G5" s="59" t="s">
        <v>78</v>
      </c>
      <c r="H5" s="9" t="s">
        <v>63</v>
      </c>
      <c r="I5" s="67" t="s">
        <v>55</v>
      </c>
      <c r="J5" s="1" t="s">
        <v>14</v>
      </c>
      <c r="K5" s="2">
        <v>3</v>
      </c>
      <c r="L5" s="2">
        <v>9</v>
      </c>
      <c r="M5" s="115"/>
    </row>
    <row r="6" spans="1:13" ht="51.75" thickBot="1" x14ac:dyDescent="0.3">
      <c r="A6" s="116"/>
      <c r="B6" s="121"/>
      <c r="C6" s="124"/>
      <c r="D6" s="116"/>
      <c r="E6" s="116"/>
      <c r="F6" s="10" t="s">
        <v>52</v>
      </c>
      <c r="G6" s="48" t="s">
        <v>78</v>
      </c>
      <c r="H6" s="10" t="s">
        <v>56</v>
      </c>
      <c r="I6" s="68" t="s">
        <v>57</v>
      </c>
      <c r="J6" s="3" t="s">
        <v>15</v>
      </c>
      <c r="K6" s="4"/>
      <c r="L6" s="5">
        <v>27</v>
      </c>
      <c r="M6" s="116"/>
    </row>
    <row r="7" spans="1:13" ht="29.25" customHeight="1" thickBot="1" x14ac:dyDescent="0.3">
      <c r="A7" s="22" t="s">
        <v>28</v>
      </c>
      <c r="B7" s="21" t="s">
        <v>29</v>
      </c>
      <c r="C7" s="23" t="s">
        <v>30</v>
      </c>
      <c r="D7" s="117" t="s">
        <v>73</v>
      </c>
      <c r="E7" s="118"/>
      <c r="F7" s="118"/>
      <c r="G7" s="118"/>
      <c r="H7" s="118"/>
      <c r="I7" s="118"/>
      <c r="J7" s="50"/>
      <c r="K7" s="50"/>
      <c r="L7" s="50"/>
      <c r="M7" s="51"/>
    </row>
    <row r="8" spans="1:13" ht="26.25" thickBot="1" x14ac:dyDescent="0.3">
      <c r="A8" s="114" t="s">
        <v>18</v>
      </c>
      <c r="B8" s="119" t="s">
        <v>50</v>
      </c>
      <c r="C8" s="122" t="s">
        <v>83</v>
      </c>
      <c r="D8" s="114" t="s">
        <v>9</v>
      </c>
      <c r="E8" s="114">
        <v>2</v>
      </c>
      <c r="F8" s="58" t="s">
        <v>59</v>
      </c>
      <c r="G8" s="58" t="s">
        <v>80</v>
      </c>
      <c r="H8" s="8" t="s">
        <v>56</v>
      </c>
      <c r="I8" s="8"/>
      <c r="J8" s="1" t="s">
        <v>10</v>
      </c>
      <c r="K8" s="2">
        <v>3</v>
      </c>
      <c r="L8" s="2">
        <v>3</v>
      </c>
      <c r="M8" s="114" t="s">
        <v>17</v>
      </c>
    </row>
    <row r="9" spans="1:13" ht="26.25" thickBot="1" x14ac:dyDescent="0.3">
      <c r="A9" s="115"/>
      <c r="B9" s="120"/>
      <c r="C9" s="123"/>
      <c r="D9" s="115"/>
      <c r="E9" s="115"/>
      <c r="F9" s="47" t="s">
        <v>58</v>
      </c>
      <c r="G9" s="59" t="s">
        <v>80</v>
      </c>
      <c r="H9" s="9" t="s">
        <v>56</v>
      </c>
      <c r="I9" s="9"/>
      <c r="J9" s="1" t="s">
        <v>12</v>
      </c>
      <c r="K9" s="2">
        <v>2</v>
      </c>
      <c r="L9" s="2">
        <v>2</v>
      </c>
      <c r="M9" s="115"/>
    </row>
    <row r="10" spans="1:13" ht="64.5" thickBot="1" x14ac:dyDescent="0.3">
      <c r="A10" s="115"/>
      <c r="B10" s="120"/>
      <c r="C10" s="123"/>
      <c r="D10" s="115"/>
      <c r="E10" s="115"/>
      <c r="F10" s="47" t="s">
        <v>84</v>
      </c>
      <c r="G10" s="59" t="s">
        <v>80</v>
      </c>
      <c r="H10" s="9" t="s">
        <v>56</v>
      </c>
      <c r="I10" s="9"/>
      <c r="J10" s="1" t="s">
        <v>13</v>
      </c>
      <c r="K10" s="2">
        <v>3</v>
      </c>
      <c r="L10" s="2">
        <v>3</v>
      </c>
      <c r="M10" s="115"/>
    </row>
    <row r="11" spans="1:13" ht="51.75" thickBot="1" x14ac:dyDescent="0.3">
      <c r="A11" s="115"/>
      <c r="B11" s="120"/>
      <c r="C11" s="123"/>
      <c r="D11" s="115"/>
      <c r="E11" s="115"/>
      <c r="F11" s="48" t="s">
        <v>52</v>
      </c>
      <c r="G11" s="48" t="s">
        <v>79</v>
      </c>
      <c r="H11" s="9" t="s">
        <v>56</v>
      </c>
      <c r="I11" s="9" t="s">
        <v>24</v>
      </c>
      <c r="J11" s="1" t="s">
        <v>14</v>
      </c>
      <c r="K11" s="2">
        <v>3</v>
      </c>
      <c r="L11" s="2">
        <v>3</v>
      </c>
      <c r="M11" s="115"/>
    </row>
    <row r="12" spans="1:13" ht="27" thickBot="1" x14ac:dyDescent="0.3">
      <c r="A12" s="116"/>
      <c r="B12" s="121"/>
      <c r="C12" s="124"/>
      <c r="D12" s="116"/>
      <c r="E12" s="116"/>
      <c r="F12" s="58" t="s">
        <v>52</v>
      </c>
      <c r="G12" s="58" t="s">
        <v>52</v>
      </c>
      <c r="H12" s="10"/>
      <c r="I12" s="10"/>
      <c r="J12" s="3" t="s">
        <v>15</v>
      </c>
      <c r="K12" s="4"/>
      <c r="L12" s="5">
        <v>11</v>
      </c>
      <c r="M12" s="116"/>
    </row>
    <row r="13" spans="1:13" ht="29.25" customHeight="1" thickBot="1" x14ac:dyDescent="0.3">
      <c r="A13" s="22" t="s">
        <v>28</v>
      </c>
      <c r="B13" s="21" t="s">
        <v>29</v>
      </c>
      <c r="C13" s="23" t="s">
        <v>30</v>
      </c>
      <c r="D13" s="117" t="s">
        <v>88</v>
      </c>
      <c r="E13" s="118"/>
      <c r="F13" s="118"/>
      <c r="G13" s="118"/>
      <c r="H13" s="118"/>
      <c r="I13" s="118"/>
      <c r="J13" s="50"/>
      <c r="K13" s="50"/>
      <c r="L13" s="50"/>
      <c r="M13" s="51"/>
    </row>
    <row r="14" spans="1:13" ht="26.25" thickBot="1" x14ac:dyDescent="0.3">
      <c r="A14" s="134" t="s">
        <v>19</v>
      </c>
      <c r="B14" s="137" t="s">
        <v>20</v>
      </c>
      <c r="C14" s="140" t="s">
        <v>21</v>
      </c>
      <c r="D14" s="167" t="s">
        <v>9</v>
      </c>
      <c r="E14" s="170">
        <v>1</v>
      </c>
      <c r="F14" s="58" t="s">
        <v>60</v>
      </c>
      <c r="G14" s="58" t="s">
        <v>80</v>
      </c>
      <c r="H14" s="24" t="s">
        <v>56</v>
      </c>
      <c r="I14" s="24"/>
      <c r="J14" s="19" t="s">
        <v>10</v>
      </c>
      <c r="K14" s="20">
        <v>1</v>
      </c>
      <c r="L14" s="20">
        <f>K14*E14</f>
        <v>1</v>
      </c>
      <c r="M14" s="173" t="s">
        <v>11</v>
      </c>
    </row>
    <row r="15" spans="1:13" ht="26.25" thickBot="1" x14ac:dyDescent="0.3">
      <c r="A15" s="135"/>
      <c r="B15" s="138"/>
      <c r="C15" s="141"/>
      <c r="D15" s="168"/>
      <c r="E15" s="171"/>
      <c r="F15" s="47" t="s">
        <v>64</v>
      </c>
      <c r="G15" s="59" t="s">
        <v>80</v>
      </c>
      <c r="H15" s="17" t="s">
        <v>61</v>
      </c>
      <c r="I15" s="17"/>
      <c r="J15" s="12" t="s">
        <v>12</v>
      </c>
      <c r="K15" s="13">
        <v>0</v>
      </c>
      <c r="L15" s="13">
        <f>K15*E14</f>
        <v>0</v>
      </c>
      <c r="M15" s="174"/>
    </row>
    <row r="16" spans="1:13" ht="26.25" thickBot="1" x14ac:dyDescent="0.3">
      <c r="A16" s="135"/>
      <c r="B16" s="138"/>
      <c r="C16" s="141"/>
      <c r="D16" s="168"/>
      <c r="E16" s="171"/>
      <c r="F16" s="47" t="s">
        <v>119</v>
      </c>
      <c r="G16" s="47" t="s">
        <v>79</v>
      </c>
      <c r="H16" s="89" t="s">
        <v>61</v>
      </c>
      <c r="J16" s="12" t="s">
        <v>13</v>
      </c>
      <c r="K16" s="13">
        <v>2</v>
      </c>
      <c r="L16" s="13">
        <f>K16*E14</f>
        <v>2</v>
      </c>
      <c r="M16" s="174"/>
    </row>
    <row r="17" spans="1:16" ht="15.75" thickBot="1" x14ac:dyDescent="0.3">
      <c r="A17" s="135"/>
      <c r="B17" s="138"/>
      <c r="C17" s="141"/>
      <c r="D17" s="168"/>
      <c r="E17" s="171"/>
      <c r="F17" s="48" t="s">
        <v>52</v>
      </c>
      <c r="G17" s="60"/>
      <c r="H17" s="17"/>
      <c r="I17" s="17"/>
      <c r="J17" s="12" t="s">
        <v>14</v>
      </c>
      <c r="K17" s="13">
        <v>3</v>
      </c>
      <c r="L17" s="13">
        <f>K17*E14</f>
        <v>3</v>
      </c>
      <c r="M17" s="174"/>
    </row>
    <row r="18" spans="1:16" ht="27" thickBot="1" x14ac:dyDescent="0.3">
      <c r="A18" s="136"/>
      <c r="B18" s="139"/>
      <c r="C18" s="142"/>
      <c r="D18" s="169"/>
      <c r="E18" s="172"/>
      <c r="F18" s="58" t="s">
        <v>52</v>
      </c>
      <c r="G18" s="58" t="s">
        <v>52</v>
      </c>
      <c r="H18" s="18"/>
      <c r="I18" s="18"/>
      <c r="J18" s="14" t="s">
        <v>15</v>
      </c>
      <c r="K18" s="15"/>
      <c r="L18" s="16">
        <f>SUM(L14:L17)</f>
        <v>6</v>
      </c>
      <c r="M18" s="175"/>
    </row>
    <row r="19" spans="1:16" ht="29.25" customHeight="1" thickBot="1" x14ac:dyDescent="0.3">
      <c r="A19" s="22" t="s">
        <v>28</v>
      </c>
      <c r="B19" s="21" t="s">
        <v>29</v>
      </c>
      <c r="C19" s="23" t="s">
        <v>30</v>
      </c>
      <c r="D19" s="117" t="s">
        <v>87</v>
      </c>
      <c r="E19" s="118"/>
      <c r="F19" s="118"/>
      <c r="G19" s="118"/>
      <c r="H19" s="118"/>
      <c r="I19" s="118"/>
      <c r="J19" s="50"/>
      <c r="K19" s="50"/>
      <c r="L19" s="50"/>
      <c r="M19" s="51"/>
    </row>
    <row r="20" spans="1:16" ht="64.5" thickBot="1" x14ac:dyDescent="0.3">
      <c r="A20" s="143" t="s">
        <v>25</v>
      </c>
      <c r="B20" s="145" t="s">
        <v>51</v>
      </c>
      <c r="C20" s="146" t="s">
        <v>26</v>
      </c>
      <c r="D20" s="147" t="s">
        <v>22</v>
      </c>
      <c r="E20" s="149">
        <v>3</v>
      </c>
      <c r="F20" s="58" t="s">
        <v>85</v>
      </c>
      <c r="G20" s="58" t="s">
        <v>80</v>
      </c>
      <c r="H20" s="11"/>
      <c r="I20" s="11"/>
      <c r="J20" s="6" t="s">
        <v>10</v>
      </c>
      <c r="K20" s="7">
        <v>2</v>
      </c>
      <c r="L20" s="5">
        <v>6</v>
      </c>
      <c r="M20" s="164" t="s">
        <v>17</v>
      </c>
    </row>
    <row r="21" spans="1:16" ht="39" thickBot="1" x14ac:dyDescent="0.3">
      <c r="A21" s="144"/>
      <c r="B21" s="145"/>
      <c r="C21" s="146"/>
      <c r="D21" s="146"/>
      <c r="E21" s="150"/>
      <c r="F21" s="47" t="s">
        <v>66</v>
      </c>
      <c r="G21" s="59" t="s">
        <v>80</v>
      </c>
      <c r="H21" s="11"/>
      <c r="I21" s="11"/>
      <c r="J21" s="6" t="s">
        <v>12</v>
      </c>
      <c r="K21" s="7">
        <v>2</v>
      </c>
      <c r="L21" s="5">
        <v>6</v>
      </c>
      <c r="M21" s="165"/>
    </row>
    <row r="22" spans="1:16" ht="39" thickBot="1" x14ac:dyDescent="0.3">
      <c r="A22" s="144"/>
      <c r="B22" s="145"/>
      <c r="C22" s="146"/>
      <c r="D22" s="146"/>
      <c r="E22" s="150"/>
      <c r="F22" s="47" t="s">
        <v>67</v>
      </c>
      <c r="G22" s="59" t="s">
        <v>80</v>
      </c>
      <c r="H22" s="11"/>
      <c r="I22" s="11"/>
      <c r="J22" s="6" t="s">
        <v>13</v>
      </c>
      <c r="K22" s="7">
        <v>2</v>
      </c>
      <c r="L22" s="5">
        <v>6</v>
      </c>
      <c r="M22" s="165"/>
    </row>
    <row r="23" spans="1:16" ht="90.75" thickBot="1" x14ac:dyDescent="0.3">
      <c r="A23" s="144"/>
      <c r="B23" s="145"/>
      <c r="C23" s="146"/>
      <c r="D23" s="146"/>
      <c r="E23" s="150"/>
      <c r="F23" s="48" t="s">
        <v>52</v>
      </c>
      <c r="G23" s="60" t="s">
        <v>79</v>
      </c>
      <c r="H23" s="70"/>
      <c r="I23" s="70" t="s">
        <v>89</v>
      </c>
      <c r="J23" s="6" t="s">
        <v>14</v>
      </c>
      <c r="K23" s="7">
        <v>2</v>
      </c>
      <c r="L23" s="5">
        <v>6</v>
      </c>
      <c r="M23" s="165"/>
    </row>
    <row r="24" spans="1:16" ht="30.75" thickBot="1" x14ac:dyDescent="0.3">
      <c r="A24" s="144"/>
      <c r="B24" s="145"/>
      <c r="C24" s="146"/>
      <c r="D24" s="148"/>
      <c r="E24" s="151"/>
      <c r="F24" s="58" t="s">
        <v>52</v>
      </c>
      <c r="G24" s="58" t="s">
        <v>79</v>
      </c>
      <c r="H24" s="70"/>
      <c r="I24" s="70" t="s">
        <v>72</v>
      </c>
      <c r="J24" s="3" t="s">
        <v>15</v>
      </c>
      <c r="K24" s="4"/>
      <c r="L24" s="5">
        <v>24</v>
      </c>
      <c r="M24" s="166"/>
    </row>
    <row r="25" spans="1:16" ht="27" customHeight="1" thickBot="1" x14ac:dyDescent="0.3">
      <c r="A25" s="22" t="s">
        <v>28</v>
      </c>
      <c r="B25" s="21" t="s">
        <v>31</v>
      </c>
      <c r="C25" s="23" t="s">
        <v>30</v>
      </c>
      <c r="D25" s="176" t="s">
        <v>32</v>
      </c>
      <c r="E25" s="177"/>
      <c r="F25" s="177"/>
      <c r="G25" s="177"/>
      <c r="H25" s="177"/>
      <c r="I25" s="177"/>
      <c r="J25" s="177"/>
      <c r="K25" s="177"/>
      <c r="L25" s="177"/>
      <c r="M25" s="178"/>
      <c r="N25" s="25"/>
      <c r="O25" s="25"/>
      <c r="P25" s="25"/>
    </row>
    <row r="26" spans="1:16" ht="77.25" thickBot="1" x14ac:dyDescent="0.3">
      <c r="A26" s="125" t="s">
        <v>27</v>
      </c>
      <c r="B26" s="128" t="s">
        <v>33</v>
      </c>
      <c r="C26" s="131" t="s">
        <v>91</v>
      </c>
      <c r="D26" s="158" t="s">
        <v>22</v>
      </c>
      <c r="E26" s="161">
        <v>3</v>
      </c>
      <c r="F26" s="58" t="s">
        <v>68</v>
      </c>
      <c r="G26" s="58" t="s">
        <v>80</v>
      </c>
      <c r="H26" s="43"/>
      <c r="I26" s="43"/>
      <c r="J26" s="26" t="s">
        <v>10</v>
      </c>
      <c r="K26" s="27">
        <v>3</v>
      </c>
      <c r="L26" s="28">
        <f>E26*K26</f>
        <v>9</v>
      </c>
      <c r="M26" s="152" t="s">
        <v>17</v>
      </c>
      <c r="N26" s="25"/>
      <c r="O26" s="25"/>
      <c r="P26" s="25"/>
    </row>
    <row r="27" spans="1:16" ht="64.5" thickBot="1" x14ac:dyDescent="0.3">
      <c r="A27" s="126"/>
      <c r="B27" s="129"/>
      <c r="C27" s="132"/>
      <c r="D27" s="159"/>
      <c r="E27" s="162"/>
      <c r="F27" s="47" t="s">
        <v>69</v>
      </c>
      <c r="G27" s="59" t="s">
        <v>80</v>
      </c>
      <c r="H27" s="44"/>
      <c r="I27" s="44"/>
      <c r="J27" s="29" t="s">
        <v>12</v>
      </c>
      <c r="K27" s="30">
        <v>2</v>
      </c>
      <c r="L27" s="31">
        <f>E26*K27</f>
        <v>6</v>
      </c>
      <c r="M27" s="153"/>
    </row>
    <row r="28" spans="1:16" ht="26.25" thickBot="1" x14ac:dyDescent="0.3">
      <c r="A28" s="126"/>
      <c r="B28" s="129"/>
      <c r="C28" s="132"/>
      <c r="D28" s="159"/>
      <c r="E28" s="162"/>
      <c r="F28" s="47" t="s">
        <v>52</v>
      </c>
      <c r="G28" s="59" t="s">
        <v>79</v>
      </c>
      <c r="H28" s="44"/>
      <c r="I28" s="71" t="s">
        <v>71</v>
      </c>
      <c r="J28" s="32" t="s">
        <v>13</v>
      </c>
      <c r="K28" s="33">
        <v>3</v>
      </c>
      <c r="L28" s="34">
        <f>E26*K28</f>
        <v>9</v>
      </c>
      <c r="M28" s="153"/>
    </row>
    <row r="29" spans="1:16" ht="26.25" thickBot="1" x14ac:dyDescent="0.3">
      <c r="A29" s="126"/>
      <c r="B29" s="129"/>
      <c r="C29" s="132"/>
      <c r="D29" s="159"/>
      <c r="E29" s="162"/>
      <c r="F29" s="48" t="s">
        <v>52</v>
      </c>
      <c r="G29" s="60" t="s">
        <v>79</v>
      </c>
      <c r="H29" s="44"/>
      <c r="I29" s="71" t="s">
        <v>70</v>
      </c>
      <c r="J29" s="29" t="s">
        <v>14</v>
      </c>
      <c r="K29" s="35">
        <v>3</v>
      </c>
      <c r="L29" s="31">
        <f>E26*K29</f>
        <v>9</v>
      </c>
      <c r="M29" s="153"/>
    </row>
    <row r="30" spans="1:16" ht="27" thickBot="1" x14ac:dyDescent="0.3">
      <c r="A30" s="127"/>
      <c r="B30" s="130"/>
      <c r="C30" s="133"/>
      <c r="D30" s="160"/>
      <c r="E30" s="163"/>
      <c r="F30" s="58" t="s">
        <v>52</v>
      </c>
      <c r="G30" s="58" t="s">
        <v>52</v>
      </c>
      <c r="H30" s="45"/>
      <c r="I30" s="45"/>
      <c r="J30" s="36" t="s">
        <v>15</v>
      </c>
      <c r="K30" s="37"/>
      <c r="L30" s="38">
        <f>SUM(L26:L29)</f>
        <v>33</v>
      </c>
      <c r="M30" s="154"/>
    </row>
    <row r="31" spans="1:16" ht="59.25" customHeight="1" thickBot="1" x14ac:dyDescent="0.3">
      <c r="A31" s="22" t="s">
        <v>28</v>
      </c>
      <c r="B31" s="21" t="s">
        <v>86</v>
      </c>
      <c r="C31" s="23" t="s">
        <v>30</v>
      </c>
      <c r="D31" s="155" t="s">
        <v>90</v>
      </c>
      <c r="E31" s="156"/>
      <c r="F31" s="156"/>
      <c r="G31" s="156"/>
      <c r="H31" s="156"/>
      <c r="I31" s="156"/>
      <c r="J31" s="156"/>
      <c r="K31" s="156"/>
      <c r="L31" s="156"/>
      <c r="M31" s="157"/>
    </row>
  </sheetData>
  <mergeCells count="35">
    <mergeCell ref="D20:D24"/>
    <mergeCell ref="E20:E24"/>
    <mergeCell ref="M26:M30"/>
    <mergeCell ref="D31:M31"/>
    <mergeCell ref="M8:M12"/>
    <mergeCell ref="D13:I13"/>
    <mergeCell ref="D26:D30"/>
    <mergeCell ref="E26:E30"/>
    <mergeCell ref="M20:M24"/>
    <mergeCell ref="D19:I19"/>
    <mergeCell ref="D14:D18"/>
    <mergeCell ref="E14:E18"/>
    <mergeCell ref="M14:M18"/>
    <mergeCell ref="D25:M25"/>
    <mergeCell ref="A26:A30"/>
    <mergeCell ref="B26:B30"/>
    <mergeCell ref="C26:C30"/>
    <mergeCell ref="A14:A18"/>
    <mergeCell ref="B14:B18"/>
    <mergeCell ref="C14:C18"/>
    <mergeCell ref="A20:A24"/>
    <mergeCell ref="B20:B24"/>
    <mergeCell ref="C20:C24"/>
    <mergeCell ref="A8:A12"/>
    <mergeCell ref="B8:B12"/>
    <mergeCell ref="C8:C12"/>
    <mergeCell ref="D8:D12"/>
    <mergeCell ref="E8:E12"/>
    <mergeCell ref="M2:M6"/>
    <mergeCell ref="D7:I7"/>
    <mergeCell ref="A2:A6"/>
    <mergeCell ref="B2:B6"/>
    <mergeCell ref="C2:C6"/>
    <mergeCell ref="D2:D6"/>
    <mergeCell ref="E2:E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2"/>
  <sheetViews>
    <sheetView workbookViewId="0">
      <pane ySplit="1" topLeftCell="A2" activePane="bottomLeft" state="frozen"/>
      <selection pane="bottomLeft" activeCell="F24" sqref="F24"/>
    </sheetView>
  </sheetViews>
  <sheetFormatPr baseColWidth="10" defaultRowHeight="15" x14ac:dyDescent="0.25"/>
  <cols>
    <col min="1" max="1" width="10" bestFit="1" customWidth="1"/>
    <col min="2" max="3" width="20.5703125" customWidth="1"/>
    <col min="4" max="4" width="22.85546875" customWidth="1"/>
    <col min="5" max="5" width="28.140625" customWidth="1"/>
    <col min="6" max="6" width="23.140625" customWidth="1"/>
    <col min="7" max="14" width="12.28515625" customWidth="1"/>
    <col min="15" max="15" width="10.140625" bestFit="1" customWidth="1"/>
    <col min="16" max="16" width="3.5703125" hidden="1" customWidth="1"/>
  </cols>
  <sheetData>
    <row r="1" spans="1:16" ht="27" thickBot="1" x14ac:dyDescent="0.3">
      <c r="A1" s="63" t="s">
        <v>0</v>
      </c>
      <c r="B1" s="64" t="s">
        <v>1</v>
      </c>
      <c r="C1" s="52" t="s">
        <v>43</v>
      </c>
      <c r="D1" s="69" t="s">
        <v>46</v>
      </c>
      <c r="E1" s="69" t="s">
        <v>93</v>
      </c>
      <c r="F1" s="69" t="s">
        <v>92</v>
      </c>
      <c r="G1" s="53" t="s">
        <v>34</v>
      </c>
      <c r="H1" s="53" t="s">
        <v>35</v>
      </c>
      <c r="I1" s="53" t="s">
        <v>36</v>
      </c>
      <c r="J1" s="53" t="s">
        <v>37</v>
      </c>
      <c r="K1" s="53" t="s">
        <v>38</v>
      </c>
      <c r="L1" s="53" t="s">
        <v>39</v>
      </c>
      <c r="M1" s="53" t="s">
        <v>40</v>
      </c>
      <c r="N1" s="53" t="s">
        <v>41</v>
      </c>
      <c r="O1" s="69" t="s">
        <v>42</v>
      </c>
    </row>
    <row r="2" spans="1:16" ht="60" x14ac:dyDescent="0.25">
      <c r="A2" s="95" t="str">
        <f>'Detalles plan de riesgo'!A2:A6</f>
        <v>R3</v>
      </c>
      <c r="B2" s="98" t="str">
        <f>'Detalles plan de riesgo'!B2:B6</f>
        <v>El tiempo gastado para llevar a cabo cada una de las actividades del proyecto es superior al planeado</v>
      </c>
      <c r="C2" s="78" t="str">
        <f>'Detalles plan de riesgo'!F2</f>
        <v>Hacer un seguimiento continuo (semanal) al cronograma.</v>
      </c>
      <c r="D2" s="79"/>
      <c r="E2" s="80" t="s">
        <v>94</v>
      </c>
      <c r="F2" s="61" t="s">
        <v>77</v>
      </c>
      <c r="G2" s="54"/>
      <c r="H2" s="54"/>
      <c r="I2" s="54"/>
      <c r="J2" s="54"/>
      <c r="K2" s="54"/>
      <c r="L2" s="54"/>
      <c r="M2" s="54"/>
      <c r="N2" s="54"/>
      <c r="O2" s="61"/>
      <c r="P2" t="s">
        <v>47</v>
      </c>
    </row>
    <row r="3" spans="1:16" ht="51" x14ac:dyDescent="0.25">
      <c r="A3" s="96"/>
      <c r="B3" s="99"/>
      <c r="C3" s="74" t="str">
        <f>'Detalles plan de riesgo'!F3</f>
        <v xml:space="preserve">Hacer un registro continuo de tiempos por parte de cada integrante. </v>
      </c>
      <c r="D3" s="75"/>
      <c r="E3" s="81" t="s">
        <v>95</v>
      </c>
      <c r="F3" s="62" t="s">
        <v>77</v>
      </c>
      <c r="G3" s="55"/>
      <c r="H3" s="55"/>
      <c r="I3" s="55" t="s">
        <v>77</v>
      </c>
      <c r="J3" s="55"/>
      <c r="K3" s="55"/>
      <c r="L3" s="55"/>
      <c r="M3" s="55"/>
      <c r="N3" s="55"/>
      <c r="O3" s="62"/>
      <c r="P3" t="s">
        <v>49</v>
      </c>
    </row>
    <row r="4" spans="1:16" ht="30" x14ac:dyDescent="0.25">
      <c r="A4" s="96"/>
      <c r="B4" s="99"/>
      <c r="C4" s="74"/>
      <c r="D4" s="75" t="s">
        <v>104</v>
      </c>
      <c r="E4" s="81"/>
      <c r="F4" s="62" t="s">
        <v>47</v>
      </c>
      <c r="G4" s="55"/>
      <c r="H4" s="55" t="s">
        <v>47</v>
      </c>
      <c r="I4" s="55"/>
      <c r="J4" s="55"/>
      <c r="K4" s="55"/>
      <c r="L4" s="55"/>
      <c r="M4" s="55"/>
      <c r="N4" s="55"/>
      <c r="O4" s="62"/>
    </row>
    <row r="5" spans="1:16" ht="25.5" x14ac:dyDescent="0.25">
      <c r="A5" s="96"/>
      <c r="B5" s="99"/>
      <c r="C5" s="74" t="str">
        <f>'Detalles plan de riesgo'!F4</f>
        <v xml:space="preserve"> </v>
      </c>
      <c r="D5" s="74" t="s">
        <v>53</v>
      </c>
      <c r="E5" s="81"/>
      <c r="F5" s="62" t="s">
        <v>49</v>
      </c>
      <c r="G5" s="55"/>
      <c r="H5" s="55"/>
      <c r="I5" s="55"/>
      <c r="J5" s="55"/>
      <c r="K5" s="55"/>
      <c r="L5" s="55"/>
      <c r="M5" s="55"/>
      <c r="N5" s="55"/>
      <c r="O5" s="62"/>
      <c r="P5" t="s">
        <v>77</v>
      </c>
    </row>
    <row r="6" spans="1:16" ht="38.25" x14ac:dyDescent="0.25">
      <c r="A6" s="96"/>
      <c r="B6" s="99"/>
      <c r="C6" s="74" t="str">
        <f>'Detalles plan de riesgo'!F5</f>
        <v xml:space="preserve"> </v>
      </c>
      <c r="D6" s="74" t="s">
        <v>55</v>
      </c>
      <c r="E6" s="81"/>
      <c r="F6" s="62" t="s">
        <v>49</v>
      </c>
      <c r="G6" s="55"/>
      <c r="H6" s="55"/>
      <c r="I6" s="55"/>
      <c r="J6" s="55"/>
      <c r="K6" s="55"/>
      <c r="L6" s="55"/>
      <c r="M6" s="55"/>
      <c r="N6" s="55"/>
      <c r="O6" s="62"/>
    </row>
    <row r="7" spans="1:16" ht="26.25" thickBot="1" x14ac:dyDescent="0.3">
      <c r="A7" s="96"/>
      <c r="B7" s="100"/>
      <c r="C7" s="82" t="str">
        <f>'Detalles plan de riesgo'!F6</f>
        <v xml:space="preserve"> </v>
      </c>
      <c r="D7" s="82" t="s">
        <v>57</v>
      </c>
      <c r="E7" s="83"/>
      <c r="F7" s="62" t="s">
        <v>49</v>
      </c>
      <c r="G7" s="55"/>
      <c r="H7" s="55"/>
      <c r="I7" s="55"/>
      <c r="J7" s="55"/>
      <c r="K7" s="55"/>
      <c r="L7" s="55"/>
      <c r="M7" s="55"/>
      <c r="N7" s="55"/>
      <c r="O7" s="62"/>
    </row>
    <row r="8" spans="1:16" ht="90.75" thickBot="1" x14ac:dyDescent="0.3">
      <c r="A8" s="97"/>
      <c r="B8" s="101" t="s">
        <v>48</v>
      </c>
      <c r="C8" s="102"/>
      <c r="D8" s="102"/>
      <c r="E8" s="103"/>
      <c r="F8" s="72" t="s">
        <v>75</v>
      </c>
      <c r="G8" s="56"/>
      <c r="H8" s="86" t="s">
        <v>103</v>
      </c>
      <c r="I8" s="56" t="s">
        <v>102</v>
      </c>
      <c r="J8" s="56"/>
      <c r="K8" s="56"/>
      <c r="L8" s="56"/>
      <c r="M8" s="56"/>
      <c r="N8" s="56"/>
      <c r="O8" s="65"/>
    </row>
    <row r="9" spans="1:16" ht="25.5" customHeight="1" x14ac:dyDescent="0.25">
      <c r="A9" s="95" t="s">
        <v>18</v>
      </c>
      <c r="B9" s="110">
        <f>'Detalles plan de riesgo'!B8:B12</f>
        <v>0</v>
      </c>
      <c r="C9" s="78" t="s">
        <v>59</v>
      </c>
      <c r="D9" s="79"/>
      <c r="E9" s="80"/>
      <c r="F9" s="61" t="s">
        <v>47</v>
      </c>
      <c r="G9" s="54"/>
      <c r="H9" s="54"/>
      <c r="I9" s="54"/>
      <c r="J9" s="54"/>
      <c r="K9" s="54"/>
      <c r="L9" s="54"/>
      <c r="M9" s="54"/>
      <c r="N9" s="54"/>
      <c r="O9" s="61"/>
    </row>
    <row r="10" spans="1:16" ht="38.25" x14ac:dyDescent="0.25">
      <c r="A10" s="96"/>
      <c r="B10" s="111"/>
      <c r="C10" s="74" t="str">
        <f>'Detalles plan de riesgo'!F9</f>
        <v xml:space="preserve"> Fijar reuniones semanales de seguimiento </v>
      </c>
      <c r="D10" s="75"/>
      <c r="E10" s="81"/>
      <c r="F10" s="62" t="s">
        <v>47</v>
      </c>
      <c r="G10" s="55"/>
      <c r="H10" s="55"/>
      <c r="I10" s="55"/>
      <c r="J10" s="55"/>
      <c r="K10" s="55"/>
      <c r="L10" s="55"/>
      <c r="M10" s="55"/>
      <c r="N10" s="55"/>
      <c r="O10" s="62"/>
    </row>
    <row r="11" spans="1:16" ht="76.5" x14ac:dyDescent="0.25">
      <c r="A11" s="96"/>
      <c r="B11" s="111"/>
      <c r="C11" s="74" t="str">
        <f>'Detalles plan de riesgo'!F10</f>
        <v>Generar archivos de seguimiento al proyecto, formatos por rol  y formato de integración de componentes</v>
      </c>
      <c r="D11" s="75"/>
      <c r="E11" s="81" t="s">
        <v>96</v>
      </c>
      <c r="F11" s="62" t="s">
        <v>77</v>
      </c>
      <c r="G11" s="55"/>
      <c r="H11" s="55"/>
      <c r="I11" s="55"/>
      <c r="J11" s="55"/>
      <c r="K11" s="55"/>
      <c r="L11" s="55"/>
      <c r="M11" s="55"/>
      <c r="N11" s="55"/>
      <c r="O11" s="62"/>
    </row>
    <row r="12" spans="1:16" ht="25.5" x14ac:dyDescent="0.25">
      <c r="A12" s="96"/>
      <c r="B12" s="111"/>
      <c r="C12" s="74" t="str">
        <f>'Detalles plan de riesgo'!F11</f>
        <v xml:space="preserve"> </v>
      </c>
      <c r="D12" s="74" t="s">
        <v>24</v>
      </c>
      <c r="E12" s="81"/>
      <c r="F12" s="62" t="s">
        <v>49</v>
      </c>
      <c r="G12" s="55"/>
      <c r="H12" s="55"/>
      <c r="I12" s="55"/>
      <c r="J12" s="55"/>
      <c r="K12" s="55"/>
      <c r="L12" s="55"/>
      <c r="M12" s="55"/>
      <c r="N12" s="55"/>
      <c r="O12" s="62"/>
    </row>
    <row r="13" spans="1:16" x14ac:dyDescent="0.25">
      <c r="A13" s="96"/>
      <c r="B13" s="111"/>
      <c r="C13" s="74" t="str">
        <f>'Detalles plan de riesgo'!F12</f>
        <v xml:space="preserve"> </v>
      </c>
      <c r="D13" s="25"/>
      <c r="E13" s="81"/>
      <c r="F13" s="62"/>
      <c r="G13" s="55"/>
      <c r="H13" s="55"/>
      <c r="I13" s="55"/>
      <c r="J13" s="55"/>
      <c r="K13" s="55"/>
      <c r="L13" s="55"/>
      <c r="M13" s="55"/>
      <c r="N13" s="55"/>
      <c r="O13" s="62"/>
    </row>
    <row r="14" spans="1:16" ht="150.75" thickBot="1" x14ac:dyDescent="0.3">
      <c r="A14" s="97"/>
      <c r="B14" s="112" t="s">
        <v>48</v>
      </c>
      <c r="C14" s="100"/>
      <c r="D14" s="100"/>
      <c r="E14" s="113"/>
      <c r="F14" s="72" t="s">
        <v>76</v>
      </c>
      <c r="G14" s="56"/>
      <c r="H14" s="56"/>
      <c r="I14" s="56"/>
      <c r="J14" s="56"/>
      <c r="K14" s="56"/>
      <c r="L14" s="56"/>
      <c r="M14" s="56"/>
      <c r="N14" s="56"/>
      <c r="O14" s="65"/>
    </row>
    <row r="15" spans="1:16" ht="38.25" customHeight="1" x14ac:dyDescent="0.25">
      <c r="A15" s="95" t="s">
        <v>19</v>
      </c>
      <c r="B15" s="110" t="s">
        <v>20</v>
      </c>
      <c r="C15" s="78" t="str">
        <f>'Detalles plan de riesgo'!F14</f>
        <v xml:space="preserve">Hacer copias de seguridad de archivos criticos: SVN </v>
      </c>
      <c r="D15" s="79"/>
      <c r="E15" s="80"/>
      <c r="F15" s="61" t="s">
        <v>47</v>
      </c>
      <c r="G15" s="54"/>
      <c r="H15" s="54"/>
      <c r="I15" s="54"/>
      <c r="J15" s="54"/>
      <c r="K15" s="54"/>
      <c r="L15" s="54"/>
      <c r="M15" s="54"/>
      <c r="N15" s="54"/>
      <c r="O15" s="61"/>
    </row>
    <row r="16" spans="1:16" ht="30" x14ac:dyDescent="0.25">
      <c r="A16" s="96"/>
      <c r="B16" s="111"/>
      <c r="C16" s="74" t="str">
        <f>'Detalles plan de riesgo'!F15</f>
        <v xml:space="preserve"> Hacer seguimiento al uso del SVN</v>
      </c>
      <c r="D16" s="75"/>
      <c r="E16" s="81" t="s">
        <v>101</v>
      </c>
      <c r="F16" s="62" t="s">
        <v>77</v>
      </c>
      <c r="G16" s="55"/>
      <c r="H16" s="55"/>
      <c r="I16" s="55"/>
      <c r="J16" s="55"/>
      <c r="K16" s="55"/>
      <c r="L16" s="55"/>
      <c r="M16" s="55"/>
      <c r="N16" s="55"/>
      <c r="O16" s="62"/>
    </row>
    <row r="17" spans="1:15" x14ac:dyDescent="0.25">
      <c r="A17" s="96"/>
      <c r="B17" s="111"/>
      <c r="C17" s="74" t="str">
        <f>'Detalles plan de riesgo'!F16</f>
        <v xml:space="preserve">Realizar copias de seguridad preventivas </v>
      </c>
      <c r="D17" s="75"/>
      <c r="E17" s="81"/>
      <c r="F17" s="62"/>
      <c r="G17" s="55"/>
      <c r="H17" s="55"/>
      <c r="I17" s="55"/>
      <c r="J17" s="55"/>
      <c r="K17" s="55"/>
      <c r="L17" s="55"/>
      <c r="M17" s="55"/>
      <c r="N17" s="55"/>
      <c r="O17" s="62"/>
    </row>
    <row r="18" spans="1:15" x14ac:dyDescent="0.25">
      <c r="A18" s="96"/>
      <c r="B18" s="111"/>
      <c r="C18" s="74" t="str">
        <f>'Detalles plan de riesgo'!F17</f>
        <v xml:space="preserve"> </v>
      </c>
      <c r="D18" s="74">
        <f>'Detalles plan de riesgo'!G17</f>
        <v>0</v>
      </c>
      <c r="E18" s="81"/>
      <c r="F18" s="73"/>
      <c r="G18" s="55"/>
      <c r="H18" s="55"/>
      <c r="I18" s="55"/>
      <c r="J18" s="55"/>
      <c r="K18" s="55"/>
      <c r="L18" s="55"/>
      <c r="M18" s="55"/>
      <c r="N18" s="55"/>
      <c r="O18" s="62"/>
    </row>
    <row r="19" spans="1:15" ht="25.5" x14ac:dyDescent="0.25">
      <c r="A19" s="96"/>
      <c r="B19" s="111"/>
      <c r="C19" s="74" t="str">
        <f>'Detalles plan de riesgo'!F18</f>
        <v xml:space="preserve"> </v>
      </c>
      <c r="D19" s="74" t="s">
        <v>65</v>
      </c>
      <c r="E19" s="81"/>
      <c r="F19" s="62" t="s">
        <v>49</v>
      </c>
      <c r="G19" s="55"/>
      <c r="H19" s="55"/>
      <c r="I19" s="55"/>
      <c r="J19" s="55"/>
      <c r="K19" s="55"/>
      <c r="L19" s="55"/>
      <c r="M19" s="55"/>
      <c r="N19" s="55"/>
      <c r="O19" s="62"/>
    </row>
    <row r="20" spans="1:15" ht="36.75" customHeight="1" thickBot="1" x14ac:dyDescent="0.3">
      <c r="A20" s="97"/>
      <c r="B20" s="112" t="s">
        <v>48</v>
      </c>
      <c r="C20" s="100"/>
      <c r="D20" s="100"/>
      <c r="E20" s="113"/>
      <c r="F20" s="65"/>
      <c r="G20" s="56"/>
      <c r="H20" s="56"/>
      <c r="I20" s="56"/>
      <c r="J20" s="56"/>
      <c r="K20" s="56"/>
      <c r="L20" s="56"/>
      <c r="M20" s="56"/>
      <c r="N20" s="56"/>
      <c r="O20" s="65"/>
    </row>
    <row r="21" spans="1:15" ht="76.5" x14ac:dyDescent="0.25">
      <c r="A21" s="95" t="s">
        <v>25</v>
      </c>
      <c r="B21" s="110" t="s">
        <v>51</v>
      </c>
      <c r="C21" s="78" t="str">
        <f>'Detalles plan de riesgo'!F20</f>
        <v>Comunicación inicial para planear el trabajo y entender el flujo de cada operación por tecnología / documento de integracion</v>
      </c>
      <c r="D21" s="79"/>
      <c r="E21" s="80" t="s">
        <v>97</v>
      </c>
      <c r="F21" s="61" t="s">
        <v>47</v>
      </c>
      <c r="G21" s="54"/>
      <c r="H21" s="54"/>
      <c r="I21" s="54"/>
      <c r="J21" s="54"/>
      <c r="K21" s="54"/>
      <c r="L21" s="54"/>
      <c r="M21" s="54"/>
      <c r="N21" s="54"/>
      <c r="O21" s="61"/>
    </row>
    <row r="22" spans="1:15" ht="51" x14ac:dyDescent="0.25">
      <c r="A22" s="96"/>
      <c r="B22" s="111"/>
      <c r="C22" s="74" t="str">
        <f>'Detalles plan de riesgo'!F21</f>
        <v>Realizar pruebas iniciales con datos de ejemplo para identificar alcance</v>
      </c>
      <c r="D22" s="75"/>
      <c r="E22" s="81" t="s">
        <v>98</v>
      </c>
      <c r="F22" s="62" t="s">
        <v>77</v>
      </c>
      <c r="G22" s="55"/>
      <c r="H22" s="55"/>
      <c r="I22" s="55"/>
      <c r="J22" s="55"/>
      <c r="K22" s="55"/>
      <c r="L22" s="55"/>
      <c r="M22" s="55"/>
      <c r="N22" s="55"/>
      <c r="O22" s="62"/>
    </row>
    <row r="23" spans="1:15" ht="51" x14ac:dyDescent="0.25">
      <c r="A23" s="96"/>
      <c r="B23" s="111"/>
      <c r="C23" s="74" t="str">
        <f>'Detalles plan de riesgo'!F22</f>
        <v xml:space="preserve"> 2 personas deben conocer de un componente tecnologico </v>
      </c>
      <c r="D23" s="75"/>
      <c r="E23" s="81"/>
      <c r="F23" s="62" t="s">
        <v>47</v>
      </c>
      <c r="G23" s="55"/>
      <c r="H23" s="55"/>
      <c r="I23" s="55"/>
      <c r="J23" s="55"/>
      <c r="K23" s="55"/>
      <c r="L23" s="55"/>
      <c r="M23" s="55"/>
      <c r="N23" s="55"/>
      <c r="O23" s="62"/>
    </row>
    <row r="24" spans="1:15" ht="60" x14ac:dyDescent="0.25">
      <c r="A24" s="96"/>
      <c r="B24" s="111"/>
      <c r="C24" s="74" t="str">
        <f>'Detalles plan de riesgo'!F23</f>
        <v xml:space="preserve"> </v>
      </c>
      <c r="D24" s="76" t="s">
        <v>89</v>
      </c>
      <c r="E24" s="81"/>
      <c r="F24" s="62" t="s">
        <v>49</v>
      </c>
      <c r="G24" s="55"/>
      <c r="H24" s="55"/>
      <c r="I24" s="55"/>
      <c r="J24" s="55"/>
      <c r="K24" s="55"/>
      <c r="L24" s="55"/>
      <c r="M24" s="55"/>
      <c r="N24" s="55"/>
      <c r="O24" s="62"/>
    </row>
    <row r="25" spans="1:15" ht="30" x14ac:dyDescent="0.25">
      <c r="A25" s="96"/>
      <c r="B25" s="111"/>
      <c r="C25" s="74" t="str">
        <f>'Detalles plan de riesgo'!F24</f>
        <v xml:space="preserve"> </v>
      </c>
      <c r="D25" s="76" t="s">
        <v>72</v>
      </c>
      <c r="E25" s="81"/>
      <c r="F25" s="62" t="s">
        <v>49</v>
      </c>
      <c r="G25" s="55"/>
      <c r="H25" s="55"/>
      <c r="I25" s="55"/>
      <c r="J25" s="55"/>
      <c r="K25" s="55"/>
      <c r="L25" s="55"/>
      <c r="M25" s="55"/>
      <c r="N25" s="55"/>
      <c r="O25" s="62"/>
    </row>
    <row r="26" spans="1:15" ht="37.5" customHeight="1" thickBot="1" x14ac:dyDescent="0.3">
      <c r="A26" s="97"/>
      <c r="B26" s="112" t="s">
        <v>48</v>
      </c>
      <c r="C26" s="100"/>
      <c r="D26" s="85"/>
      <c r="E26" s="83"/>
      <c r="F26" s="65"/>
      <c r="G26" s="56"/>
      <c r="H26" s="56"/>
      <c r="I26" s="56"/>
      <c r="J26" s="56"/>
      <c r="K26" s="56"/>
      <c r="L26" s="56"/>
      <c r="M26" s="56"/>
      <c r="N26" s="56"/>
      <c r="O26" s="65"/>
    </row>
    <row r="27" spans="1:15" ht="89.25" x14ac:dyDescent="0.25">
      <c r="A27" s="95" t="s">
        <v>27</v>
      </c>
      <c r="B27" s="110" t="s">
        <v>33</v>
      </c>
      <c r="C27" s="78" t="str">
        <f>'Detalles plan de riesgo'!F26</f>
        <v>Tener en cuenta horarios de no disponibilidad previemente notificados por los integrantes al momento de realizar la planeacion de tareas</v>
      </c>
      <c r="D27" s="79"/>
      <c r="E27" s="80" t="s">
        <v>100</v>
      </c>
      <c r="F27" s="61" t="s">
        <v>47</v>
      </c>
      <c r="G27" s="54"/>
      <c r="H27" s="54"/>
      <c r="I27" s="54"/>
      <c r="J27" s="54"/>
      <c r="K27" s="54"/>
      <c r="L27" s="54"/>
      <c r="M27" s="54"/>
      <c r="N27" s="54"/>
      <c r="O27" s="61"/>
    </row>
    <row r="28" spans="1:15" ht="76.5" x14ac:dyDescent="0.25">
      <c r="A28" s="96"/>
      <c r="B28" s="111"/>
      <c r="C28" s="74" t="str">
        <f>'Detalles plan de riesgo'!F27</f>
        <v>Si un miembro sabe que no va a estar disponible en una fecha dada, que en lo posible adelante su aporte al trabajo grupal</v>
      </c>
      <c r="D28" s="25"/>
      <c r="E28" s="81" t="s">
        <v>99</v>
      </c>
      <c r="F28" s="62" t="s">
        <v>47</v>
      </c>
      <c r="G28" s="55"/>
      <c r="H28" s="55"/>
      <c r="I28" s="55"/>
      <c r="J28" s="55"/>
      <c r="K28" s="55"/>
      <c r="L28" s="55"/>
      <c r="M28" s="55"/>
      <c r="N28" s="55"/>
      <c r="O28" s="62"/>
    </row>
    <row r="29" spans="1:15" x14ac:dyDescent="0.25">
      <c r="A29" s="96"/>
      <c r="B29" s="111"/>
      <c r="C29" s="74" t="str">
        <f>'Detalles plan de riesgo'!F28</f>
        <v xml:space="preserve"> </v>
      </c>
      <c r="D29" s="77" t="s">
        <v>71</v>
      </c>
      <c r="E29" s="81"/>
      <c r="F29" s="62" t="s">
        <v>49</v>
      </c>
      <c r="G29" s="55"/>
      <c r="H29" s="55"/>
      <c r="I29" s="55"/>
      <c r="J29" s="55"/>
      <c r="K29" s="55"/>
      <c r="L29" s="55"/>
      <c r="M29" s="55"/>
      <c r="N29" s="55"/>
      <c r="O29" s="62"/>
    </row>
    <row r="30" spans="1:15" ht="25.5" x14ac:dyDescent="0.25">
      <c r="A30" s="96"/>
      <c r="B30" s="111"/>
      <c r="C30" s="74" t="str">
        <f>'Detalles plan de riesgo'!F29</f>
        <v xml:space="preserve"> </v>
      </c>
      <c r="D30" s="77" t="s">
        <v>70</v>
      </c>
      <c r="E30" s="81"/>
      <c r="F30" s="62" t="s">
        <v>49</v>
      </c>
      <c r="G30" s="55"/>
      <c r="H30" s="55"/>
      <c r="I30" s="55"/>
      <c r="J30" s="55"/>
      <c r="K30" s="55"/>
      <c r="L30" s="55"/>
      <c r="M30" s="55"/>
      <c r="N30" s="55"/>
      <c r="O30" s="62"/>
    </row>
    <row r="31" spans="1:15" x14ac:dyDescent="0.25">
      <c r="A31" s="96"/>
      <c r="B31" s="111"/>
      <c r="C31" s="74" t="str">
        <f>'Detalles plan de riesgo'!F30</f>
        <v xml:space="preserve"> </v>
      </c>
      <c r="D31" s="75"/>
      <c r="E31" s="81"/>
      <c r="F31" s="62"/>
      <c r="G31" s="55"/>
      <c r="H31" s="55"/>
      <c r="I31" s="55"/>
      <c r="J31" s="55"/>
      <c r="K31" s="55"/>
      <c r="L31" s="55"/>
      <c r="M31" s="55"/>
      <c r="N31" s="55"/>
      <c r="O31" s="62"/>
    </row>
    <row r="32" spans="1:15" ht="37.5" customHeight="1" thickBot="1" x14ac:dyDescent="0.3">
      <c r="A32" s="97"/>
      <c r="B32" s="112" t="s">
        <v>48</v>
      </c>
      <c r="C32" s="100"/>
      <c r="D32" s="84"/>
      <c r="E32" s="83"/>
      <c r="F32" s="65"/>
      <c r="G32" s="56"/>
      <c r="H32" s="56"/>
      <c r="I32" s="56"/>
      <c r="J32" s="56"/>
      <c r="K32" s="56"/>
      <c r="L32" s="56"/>
      <c r="M32" s="56"/>
      <c r="N32" s="56"/>
      <c r="O32" s="65"/>
    </row>
  </sheetData>
  <mergeCells count="15">
    <mergeCell ref="A27:A32"/>
    <mergeCell ref="B27:B31"/>
    <mergeCell ref="B26:C26"/>
    <mergeCell ref="B32:C32"/>
    <mergeCell ref="B2:B7"/>
    <mergeCell ref="A2:A8"/>
    <mergeCell ref="B8:E8"/>
    <mergeCell ref="A21:A26"/>
    <mergeCell ref="B21:B25"/>
    <mergeCell ref="B20:E20"/>
    <mergeCell ref="B15:B19"/>
    <mergeCell ref="A15:A20"/>
    <mergeCell ref="B9:B13"/>
    <mergeCell ref="A9:A14"/>
    <mergeCell ref="B14:E14"/>
  </mergeCells>
  <conditionalFormatting sqref="G2:O7 D2:D4 F8:O8">
    <cfRule type="cellIs" dxfId="87" priority="77" operator="equal">
      <formula>$P$3</formula>
    </cfRule>
    <cfRule type="cellIs" dxfId="86" priority="78" operator="equal">
      <formula>$P$2</formula>
    </cfRule>
  </conditionalFormatting>
  <conditionalFormatting sqref="D13 H12:O12 H18:O19 D24:D25 H24:O25 F31 H29:O31 D29:D30 G9:O11 G21:O23 G27:O28 F13:O14">
    <cfRule type="cellIs" dxfId="85" priority="75" operator="equal">
      <formula>$P$3</formula>
    </cfRule>
    <cfRule type="cellIs" dxfId="84" priority="76" operator="equal">
      <formula>$P$2</formula>
    </cfRule>
  </conditionalFormatting>
  <conditionalFormatting sqref="F20:O20">
    <cfRule type="cellIs" dxfId="83" priority="73" operator="equal">
      <formula>$P$3</formula>
    </cfRule>
    <cfRule type="cellIs" dxfId="82" priority="74" operator="equal">
      <formula>$P$2</formula>
    </cfRule>
  </conditionalFormatting>
  <conditionalFormatting sqref="D26 F26:O26">
    <cfRule type="cellIs" dxfId="81" priority="71" operator="equal">
      <formula>$P$3</formula>
    </cfRule>
    <cfRule type="cellIs" dxfId="80" priority="72" operator="equal">
      <formula>$P$2</formula>
    </cfRule>
  </conditionalFormatting>
  <conditionalFormatting sqref="F32:O32">
    <cfRule type="cellIs" dxfId="79" priority="69" operator="equal">
      <formula>$P$3</formula>
    </cfRule>
    <cfRule type="cellIs" dxfId="78" priority="70" operator="equal">
      <formula>$P$2</formula>
    </cfRule>
  </conditionalFormatting>
  <conditionalFormatting sqref="D2 D13 H12:O12 H18:O19 D24:D25 H24:O25 F31 H29:O31 D29:D30 G2:O4 G9:O11 G21:O23 G27:O28 F13:O13">
    <cfRule type="cellIs" dxfId="77" priority="66" operator="equal">
      <formula>$P$5</formula>
    </cfRule>
  </conditionalFormatting>
  <conditionalFormatting sqref="D3:D4">
    <cfRule type="cellIs" dxfId="76" priority="65" operator="equal">
      <formula>$P$5</formula>
    </cfRule>
  </conditionalFormatting>
  <conditionalFormatting sqref="G5:O7">
    <cfRule type="cellIs" dxfId="75" priority="64" operator="equal">
      <formula>$P$5</formula>
    </cfRule>
  </conditionalFormatting>
  <conditionalFormatting sqref="F15:O17">
    <cfRule type="cellIs" dxfId="74" priority="59" operator="equal">
      <formula>$P$3</formula>
    </cfRule>
    <cfRule type="cellIs" dxfId="73" priority="60" operator="equal">
      <formula>$P$2</formula>
    </cfRule>
  </conditionalFormatting>
  <conditionalFormatting sqref="F15:O17">
    <cfRule type="cellIs" dxfId="72" priority="58" operator="equal">
      <formula>$P$5</formula>
    </cfRule>
  </conditionalFormatting>
  <conditionalFormatting sqref="D28">
    <cfRule type="cellIs" dxfId="71" priority="53" operator="equal">
      <formula>$P$3</formula>
    </cfRule>
    <cfRule type="cellIs" dxfId="70" priority="54" operator="equal">
      <formula>$P$2</formula>
    </cfRule>
  </conditionalFormatting>
  <conditionalFormatting sqref="D28">
    <cfRule type="cellIs" dxfId="69" priority="52" operator="equal">
      <formula>$P$5</formula>
    </cfRule>
  </conditionalFormatting>
  <conditionalFormatting sqref="G12">
    <cfRule type="cellIs" dxfId="68" priority="50" operator="equal">
      <formula>$P$3</formula>
    </cfRule>
    <cfRule type="cellIs" dxfId="67" priority="51" operator="equal">
      <formula>$P$2</formula>
    </cfRule>
  </conditionalFormatting>
  <conditionalFormatting sqref="G12">
    <cfRule type="cellIs" dxfId="66" priority="49" operator="equal">
      <formula>$P$5</formula>
    </cfRule>
  </conditionalFormatting>
  <conditionalFormatting sqref="G18:G19">
    <cfRule type="cellIs" dxfId="65" priority="47" operator="equal">
      <formula>$P$3</formula>
    </cfRule>
    <cfRule type="cellIs" dxfId="64" priority="48" operator="equal">
      <formula>$P$2</formula>
    </cfRule>
  </conditionalFormatting>
  <conditionalFormatting sqref="G18:G19">
    <cfRule type="cellIs" dxfId="63" priority="46" operator="equal">
      <formula>$P$5</formula>
    </cfRule>
  </conditionalFormatting>
  <conditionalFormatting sqref="G24:G25">
    <cfRule type="cellIs" dxfId="62" priority="44" operator="equal">
      <formula>$P$3</formula>
    </cfRule>
    <cfRule type="cellIs" dxfId="61" priority="45" operator="equal">
      <formula>$P$2</formula>
    </cfRule>
  </conditionalFormatting>
  <conditionalFormatting sqref="G24:G25">
    <cfRule type="cellIs" dxfId="60" priority="43" operator="equal">
      <formula>$P$5</formula>
    </cfRule>
  </conditionalFormatting>
  <conditionalFormatting sqref="G29:G31">
    <cfRule type="cellIs" dxfId="59" priority="41" operator="equal">
      <formula>$P$3</formula>
    </cfRule>
    <cfRule type="cellIs" dxfId="58" priority="42" operator="equal">
      <formula>$P$2</formula>
    </cfRule>
  </conditionalFormatting>
  <conditionalFormatting sqref="G29:G31">
    <cfRule type="cellIs" dxfId="57" priority="40" operator="equal">
      <formula>$P$5</formula>
    </cfRule>
  </conditionalFormatting>
  <conditionalFormatting sqref="F2:F7">
    <cfRule type="cellIs" dxfId="56" priority="38" operator="equal">
      <formula>$P$3</formula>
    </cfRule>
    <cfRule type="cellIs" dxfId="55" priority="39" operator="equal">
      <formula>$P$2</formula>
    </cfRule>
  </conditionalFormatting>
  <conditionalFormatting sqref="F2">
    <cfRule type="cellIs" dxfId="54" priority="37" operator="equal">
      <formula>$P$5</formula>
    </cfRule>
  </conditionalFormatting>
  <conditionalFormatting sqref="F3:F4">
    <cfRule type="cellIs" dxfId="53" priority="36" operator="equal">
      <formula>$P$5</formula>
    </cfRule>
  </conditionalFormatting>
  <conditionalFormatting sqref="F5:F7">
    <cfRule type="cellIs" dxfId="52" priority="35" operator="equal">
      <formula>$P$5</formula>
    </cfRule>
  </conditionalFormatting>
  <conditionalFormatting sqref="F9:F11">
    <cfRule type="cellIs" dxfId="51" priority="33" operator="equal">
      <formula>$P$3</formula>
    </cfRule>
    <cfRule type="cellIs" dxfId="50" priority="34" operator="equal">
      <formula>$P$2</formula>
    </cfRule>
  </conditionalFormatting>
  <conditionalFormatting sqref="F9:F11">
    <cfRule type="cellIs" dxfId="49" priority="32" operator="equal">
      <formula>$P$5</formula>
    </cfRule>
  </conditionalFormatting>
  <conditionalFormatting sqref="F12">
    <cfRule type="cellIs" dxfId="48" priority="30" operator="equal">
      <formula>$P$3</formula>
    </cfRule>
    <cfRule type="cellIs" dxfId="47" priority="31" operator="equal">
      <formula>$P$2</formula>
    </cfRule>
  </conditionalFormatting>
  <conditionalFormatting sqref="F12">
    <cfRule type="cellIs" dxfId="46" priority="29" operator="equal">
      <formula>$P$5</formula>
    </cfRule>
  </conditionalFormatting>
  <conditionalFormatting sqref="F19">
    <cfRule type="cellIs" dxfId="45" priority="27" operator="equal">
      <formula>$P$3</formula>
    </cfRule>
    <cfRule type="cellIs" dxfId="44" priority="28" operator="equal">
      <formula>$P$2</formula>
    </cfRule>
  </conditionalFormatting>
  <conditionalFormatting sqref="F19">
    <cfRule type="cellIs" dxfId="43" priority="26" operator="equal">
      <formula>$P$5</formula>
    </cfRule>
  </conditionalFormatting>
  <conditionalFormatting sqref="F21:F23">
    <cfRule type="cellIs" dxfId="42" priority="24" operator="equal">
      <formula>$P$3</formula>
    </cfRule>
    <cfRule type="cellIs" dxfId="41" priority="25" operator="equal">
      <formula>$P$2</formula>
    </cfRule>
  </conditionalFormatting>
  <conditionalFormatting sqref="F21:F23">
    <cfRule type="cellIs" dxfId="40" priority="23" operator="equal">
      <formula>$P$5</formula>
    </cfRule>
  </conditionalFormatting>
  <conditionalFormatting sqref="F24:F25">
    <cfRule type="cellIs" dxfId="39" priority="21" operator="equal">
      <formula>$P$3</formula>
    </cfRule>
    <cfRule type="cellIs" dxfId="38" priority="22" operator="equal">
      <formula>$P$2</formula>
    </cfRule>
  </conditionalFormatting>
  <conditionalFormatting sqref="F24:F25">
    <cfRule type="cellIs" dxfId="37" priority="20" operator="equal">
      <formula>$P$5</formula>
    </cfRule>
  </conditionalFormatting>
  <conditionalFormatting sqref="F27:F28">
    <cfRule type="cellIs" dxfId="36" priority="18" operator="equal">
      <formula>$P$3</formula>
    </cfRule>
    <cfRule type="cellIs" dxfId="35" priority="19" operator="equal">
      <formula>$P$2</formula>
    </cfRule>
  </conditionalFormatting>
  <conditionalFormatting sqref="F27:F28">
    <cfRule type="cellIs" dxfId="34" priority="17" operator="equal">
      <formula>$P$5</formula>
    </cfRule>
  </conditionalFormatting>
  <conditionalFormatting sqref="F29:F30">
    <cfRule type="cellIs" dxfId="33" priority="15" operator="equal">
      <formula>$P$3</formula>
    </cfRule>
    <cfRule type="cellIs" dxfId="32" priority="16" operator="equal">
      <formula>$P$2</formula>
    </cfRule>
  </conditionalFormatting>
  <conditionalFormatting sqref="F29:F30">
    <cfRule type="cellIs" dxfId="31" priority="14" operator="equal">
      <formula>$P$5</formula>
    </cfRule>
  </conditionalFormatting>
  <conditionalFormatting sqref="D9:D11">
    <cfRule type="cellIs" dxfId="30" priority="12" operator="equal">
      <formula>$P$3</formula>
    </cfRule>
    <cfRule type="cellIs" dxfId="29" priority="13" operator="equal">
      <formula>$P$2</formula>
    </cfRule>
  </conditionalFormatting>
  <conditionalFormatting sqref="D15:D17">
    <cfRule type="cellIs" dxfId="28" priority="10" operator="equal">
      <formula>$P$3</formula>
    </cfRule>
    <cfRule type="cellIs" dxfId="27" priority="11" operator="equal">
      <formula>$P$2</formula>
    </cfRule>
  </conditionalFormatting>
  <conditionalFormatting sqref="D21:D23">
    <cfRule type="cellIs" dxfId="26" priority="8" operator="equal">
      <formula>$P$3</formula>
    </cfRule>
    <cfRule type="cellIs" dxfId="25" priority="9" operator="equal">
      <formula>$P$2</formula>
    </cfRule>
  </conditionalFormatting>
  <conditionalFormatting sqref="D27">
    <cfRule type="cellIs" dxfId="24" priority="6" operator="equal">
      <formula>$P$3</formula>
    </cfRule>
    <cfRule type="cellIs" dxfId="23" priority="7" operator="equal">
      <formula>$P$2</formula>
    </cfRule>
  </conditionalFormatting>
  <conditionalFormatting sqref="D31:D32">
    <cfRule type="cellIs" dxfId="22" priority="4" operator="equal">
      <formula>$P$3</formula>
    </cfRule>
    <cfRule type="cellIs" dxfId="21" priority="5" operator="equal">
      <formula>$P$2</formula>
    </cfRule>
  </conditionalFormatting>
  <conditionalFormatting sqref="E2:E7 E21:E32 E9:E13 E15:E19">
    <cfRule type="cellIs" dxfId="20" priority="2" operator="equal">
      <formula>$P$3</formula>
    </cfRule>
    <cfRule type="cellIs" dxfId="19" priority="3" operator="equal">
      <formula>$P$2</formula>
    </cfRule>
  </conditionalFormatting>
  <conditionalFormatting sqref="F4">
    <cfRule type="cellIs" dxfId="18" priority="1" operator="equal">
      <formula>$P$5</formula>
    </cfRule>
  </conditionalFormatting>
  <dataValidations count="1">
    <dataValidation type="list" allowBlank="1" showInputMessage="1" showErrorMessage="1" sqref="D24:D25 D28:D30 F27:O31 F21:O25 F19 G15:O19 D13 F15:F17 F9:O13 F2:O7">
      <formula1>$P$2:$P$5</formula1>
    </dataValidation>
  </dataValidations>
  <pageMargins left="0.7" right="0.7" top="0.75" bottom="0.75" header="0.3" footer="0.3"/>
  <pageSetup paperSize="119"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R3</vt:lpstr>
      <vt:lpstr>R7</vt:lpstr>
      <vt:lpstr>R8</vt:lpstr>
      <vt:lpstr>R22</vt:lpstr>
      <vt:lpstr>R23</vt:lpstr>
      <vt:lpstr>Detalles plan de riesgo</vt:lpstr>
      <vt:lpstr>Riesgos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Eduardo Abril Molina</dc:creator>
  <cp:lastModifiedBy>Gabriel Martinez</cp:lastModifiedBy>
  <dcterms:created xsi:type="dcterms:W3CDTF">2014-07-23T18:08:16Z</dcterms:created>
  <dcterms:modified xsi:type="dcterms:W3CDTF">2014-10-07T02:31:32Z</dcterms:modified>
</cp:coreProperties>
</file>