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30" yWindow="3690" windowWidth="19695" windowHeight="3810"/>
  </bookViews>
  <sheets>
    <sheet name="R3" sheetId="7" r:id="rId1"/>
    <sheet name="R7" sheetId="8" r:id="rId2"/>
    <sheet name="R8" sheetId="9" r:id="rId3"/>
    <sheet name="R22" sheetId="10" r:id="rId4"/>
    <sheet name="R23" sheetId="11" r:id="rId5"/>
    <sheet name="Detalles plan de riesgo" sheetId="5" r:id="rId6"/>
  </sheets>
  <calcPr calcId="145621"/>
</workbook>
</file>

<file path=xl/calcChain.xml><?xml version="1.0" encoding="utf-8"?>
<calcChain xmlns="http://schemas.openxmlformats.org/spreadsheetml/2006/main">
  <c r="C2" i="7" l="1"/>
  <c r="C6" i="8" l="1"/>
  <c r="C6" i="11" l="1"/>
  <c r="C5" i="11"/>
  <c r="C6" i="9"/>
  <c r="C5" i="9"/>
  <c r="C5" i="8"/>
  <c r="C4" i="7"/>
  <c r="C3" i="7"/>
  <c r="B2" i="7"/>
  <c r="A2" i="7"/>
  <c r="L30" i="5" l="1"/>
  <c r="L29" i="5"/>
  <c r="L28" i="5"/>
  <c r="L27" i="5"/>
  <c r="L31" i="5" s="1"/>
  <c r="L18" i="5" l="1"/>
  <c r="L17" i="5"/>
  <c r="L16" i="5"/>
  <c r="L15" i="5"/>
  <c r="L19" i="5" l="1"/>
</calcChain>
</file>

<file path=xl/comments1.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 Semana de trabajo individual</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 ref="E3" authorId="0">
      <text>
        <r>
          <rPr>
            <b/>
            <sz val="9"/>
            <color indexed="81"/>
            <rFont val="Tahoma"/>
            <family val="2"/>
          </rPr>
          <t>Gabriel Martinez:</t>
        </r>
        <r>
          <rPr>
            <sz val="9"/>
            <color indexed="81"/>
            <rFont val="Tahoma"/>
            <family val="2"/>
          </rPr>
          <t xml:space="preserve">
Se verifica por las actualizaciones realizadas en github.</t>
        </r>
      </text>
    </comment>
    <comment ref="G4" authorId="0">
      <text>
        <r>
          <rPr>
            <b/>
            <sz val="9"/>
            <color indexed="81"/>
            <rFont val="Tahoma"/>
            <charset val="1"/>
          </rPr>
          <t>Gabriel Martinez:</t>
        </r>
        <r>
          <rPr>
            <sz val="9"/>
            <color indexed="81"/>
            <rFont val="Tahoma"/>
            <charset val="1"/>
          </rPr>
          <t xml:space="preserve">
No se hizo</t>
        </r>
      </text>
    </comment>
    <comment ref="H4" authorId="0">
      <text>
        <r>
          <rPr>
            <b/>
            <sz val="9"/>
            <color indexed="81"/>
            <rFont val="Tahoma"/>
            <charset val="1"/>
          </rPr>
          <t>Gabriel Martinez:</t>
        </r>
        <r>
          <rPr>
            <sz val="9"/>
            <color indexed="81"/>
            <rFont val="Tahoma"/>
            <charset val="1"/>
          </rPr>
          <t xml:space="preserve">
No se hizo</t>
        </r>
      </text>
    </comment>
  </commentList>
</comments>
</file>

<file path=xl/comments2.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3.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4.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5.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sharedStrings.xml><?xml version="1.0" encoding="utf-8"?>
<sst xmlns="http://schemas.openxmlformats.org/spreadsheetml/2006/main" count="466" uniqueCount="126">
  <si>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</si>
  <si>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</si>
  <si>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</si>
  <si>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</si>
  <si>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</si>
  <si>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</si>
  <si>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</si>
  <si>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</si>
  <si>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</si>
  <si>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</si>
  <si>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</si>
  <si>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</si>
  <si>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</si>
  <si>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</si>
  <si>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</si>
  <si>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</si>
  <si>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</si>
  <si>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</si>
  <si>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</si>
  <si>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</si>
  <si>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No aplicar y mantener una correcta gestión documental del proyecto</t>
  </si>
  <si>
    <t>Falta de definición de estandarización de la documentación y desarrollo.</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</si>
  <si>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</si>
  <si>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</si>
  <si>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</si>
  <si>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</si>
  <si>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</si>
  <si>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</si>
  <si>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</si>
  <si>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</si>
  <si>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</si>
  <si>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</si>
  <si>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</si>
  <si>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</si>
  <si>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</si>
  <si>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</si>
  <si>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</si>
  <si>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</si>
  <si>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</si>
  <si>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</si>
  <si>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</si>
  <si>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</si>
  <si>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</si>
  <si>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</si>
  <si>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</si>
  <si>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</si>
  <si>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</si>
  <si>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</si>
  <si>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</si>
  <si>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</si>
  <si>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Problemas de Integración de tecnologías</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</si>
  <si>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</si>
  <si>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</si>
  <si>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</si>
  <si>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</si>
  <si>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</si>
  <si>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</si>
  <si>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</si>
  <si>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</si>
  <si>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</si>
  <si>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</si>
  <si>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</si>
  <si>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</si>
  <si>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</si>
  <si>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copias de seguridad preventivas</t>
  </si>
  <si>
    <t>Realizar pruebas iniciales con datos de ejemplo para identificar alcance</t>
  </si>
  <si>
    <t xml:space="preserve"> 2 personas deben conocer de un componente tecnologico </t>
  </si>
  <si>
    <t>Tener en cuenta horarios de no disponibilidad previemente notificados por los integrantes al momento de realizar la planeacion de tareas</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</si>
  <si>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</si>
  <si>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</si>
  <si>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</si>
  <si>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</si>
  <si>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</si>
  <si>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</si>
  <si>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</si>
  <si>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</si>
  <si>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</si>
  <si>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</si>
  <si>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</si>
  <si>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</si>
  <si>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</si>
  <si>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</si>
  <si>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</si>
  <si>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</si>
  <si>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</si>
  <si>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</si>
  <si>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</si>
  <si>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</si>
  <si>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</si>
  <si>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</si>
  <si>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</si>
  <si>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</si>
  <si>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</si>
  <si>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horas ejecutadas sobre planeadas
-Reporte de valor ganado sobre planeado</t>
  </si>
  <si>
    <t>- Reporte de tiempos de cada integrante en el Dashboard</t>
  </si>
  <si>
    <t>-Evidencia de seguimiento semanal de rol.
-Documento de integración</t>
  </si>
  <si>
    <t>-Documento de integración</t>
  </si>
  <si>
    <t>-Resultado de pruebas</t>
  </si>
  <si>
    <t>-valor ganado del integrante con respecto a la planeacion</t>
  </si>
  <si>
    <t>- documento de disponibilidad?</t>
  </si>
  <si>
    <t xml:space="preserve">Revision del historial de commit </t>
  </si>
  <si>
    <t>Falta reporte de tiempos de Felipe</t>
  </si>
  <si>
    <t xml:space="preserve">Notificar al integrante que reporte los tiempos </t>
  </si>
  <si>
    <t>Ciclo 2 Semana 6</t>
  </si>
  <si>
    <t>Ciclo 3 Semana 6</t>
  </si>
  <si>
    <t>Ciclo 2    Semana 5</t>
  </si>
  <si>
    <t>Falta reporte de tiempos de GM por perdida de datos. Se sugiere guardar tiempos con más frecuencia, para en caso de perdida de información esta sea pequeña.</t>
  </si>
  <si>
    <t>Ciclo2   Semana 1</t>
  </si>
  <si>
    <t xml:space="preserve">Hubo un error de comunicación que retraso un día el avance en el desarrollo del frontend (entresemana) . GM hizo limpieza de datos y considero que ya había dejado los datos como los necesitaba DA y FF, ya que fue notificado del error justo despues que realizo la operacion de liempieza.   </t>
  </si>
  <si>
    <t>Comentarios</t>
  </si>
  <si>
    <t>Hemos tenido como medio de comunicación Skype, Hangouts y reuniones presenciales. Y como soportes de la comunicación documentación generada Alojada en Github y Google Drive</t>
  </si>
  <si>
    <t>No fue necesario</t>
  </si>
  <si>
    <t>Se realizo una copia del estado actual de los archivos importantes de las 3 máquinas</t>
  </si>
  <si>
    <t>No se hizo el adecuado seguimiento de esta tarea, porque no se capacito al equipo en el uso de Tortoise, era algo complejo hacerle seguimiento a todos los repositorios, y al finalizar el ciclo (semana 5) hubo problemas de almacenamiento de los commit, probablemente se llego al topo de espacio permitido en el reporsitorio. Se manejo activamente para el proyecto de Sugarcallout</t>
  </si>
  <si>
    <t xml:space="preserve">Realizar copias de seguridad preventivas </t>
  </si>
  <si>
    <t>La mayoria de los integrantes del grupo reporto semanalmente los tiempos</t>
  </si>
  <si>
    <t>El documento de integración siempre que se necesito,estuvo creado. Los de rol se crearon y se publicaron a tiempo</t>
  </si>
  <si>
    <t>Hubo una reunión grupal para limar asperesas</t>
  </si>
  <si>
    <t>Se utilizo para recuperar datos originales</t>
  </si>
  <si>
    <t>Se pidio soporte para reiniciar las máquinas</t>
  </si>
  <si>
    <t>No hubo docuemnto de disponibilidad, pero se informo oportunamente las ausencias.</t>
  </si>
  <si>
    <t xml:space="preserve">Corregir los fallos presentados </t>
  </si>
  <si>
    <t>Cuando se presentaron fallos de inetragración estos se corrigieron</t>
  </si>
  <si>
    <t>Establecer una charla entre los directamente implicados</t>
  </si>
  <si>
    <t>Se aplico</t>
  </si>
  <si>
    <t>No fue necesario aplicarla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</si>
</sst>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50"/>
        <bgColor indexed="64"/>
      </patternFill>
    </fill>
  </fills>
  <borders count="7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85">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55" xfId="0" applyNumberFormat="1"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0" fillId="0" borderId="53" xfId="0" applyNumberFormat="1" applyBorder="1" applyAlignment="1">
      <alignment wrapText="1"/>
    </xf>
    <xf numFmtId="49" fontId="0" fillId="0" borderId="53" xfId="0" applyNumberFormat="1" applyBorder="1" applyAlignment="1">
      <alignment wrapText="1"/>
    </xf>
    <xf numFmtId="49" fontId="5" fillId="0" borderId="0" xfId="0" applyNumberFormat="1" applyFont="1" applyBorder="1" applyAlignment="1">
      <alignment horizontal="center" vertical="center" wrapText="1" readingOrder="1"/>
    </xf>
    <xf numFmtId="0" fontId="5" fillId="0" borderId="3" xfId="0" applyFont="1" applyFill="1" applyBorder="1" applyAlignment="1">
      <alignment horizontal="center" vertical="center" wrapText="1"/>
    </xf>
    <xf numFmtId="0" fontId="1" fillId="2" borderId="0" xfId="0" applyFont="1" applyFill="1" applyBorder="1" applyAlignment="1">
      <alignment horizontal="center" wrapText="1" readingOrder="1"/>
    </xf>
    <xf numFmtId="49" fontId="0" fillId="0" borderId="0" xfId="0" applyNumberFormat="1" applyBorder="1"/>
    <xf numFmtId="0" fontId="0" fillId="0" borderId="0" xfId="0"/>
    <xf numFmtId="0" fontId="1" fillId="2" borderId="56" xfId="0" applyFont="1" applyFill="1" applyBorder="1" applyAlignment="1">
      <alignment horizontal="center" wrapText="1" readingOrder="1"/>
    </xf>
    <xf numFmtId="0" fontId="1" fillId="2" borderId="51" xfId="0" applyFont="1" applyFill="1" applyBorder="1" applyAlignment="1">
      <alignment horizontal="center" wrapText="1" readingOrder="1"/>
    </xf>
    <xf numFmtId="49" fontId="5" fillId="0" borderId="0" xfId="0" applyNumberFormat="1"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2" fillId="0" borderId="3" xfId="0" applyFont="1" applyBorder="1" applyAlignment="1">
      <alignment horizontal="center" vertical="center" wrapText="1"/>
    </xf>
    <xf numFmtId="0" fontId="0" fillId="0" borderId="0" xfId="0" applyAlignment="1">
      <alignment wrapText="1"/>
    </xf>
    <xf numFmtId="0" fontId="0" fillId="8" borderId="52" xfId="0" applyFill="1" applyBorder="1"/>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5" fillId="0" borderId="15" xfId="0" applyNumberFormat="1" applyFont="1" applyBorder="1" applyAlignment="1">
      <alignment horizontal="center" vertical="center" wrapText="1" readingOrder="1"/>
    </xf>
    <xf numFmtId="49" fontId="0" fillId="0" borderId="8" xfId="0" applyNumberFormat="1" applyBorder="1" applyAlignment="1">
      <alignment horizontal="center" wrapText="1"/>
    </xf>
    <xf numFmtId="49" fontId="0" fillId="0" borderId="0" xfId="0" applyNumberFormat="1" applyBorder="1" applyAlignment="1">
      <alignment horizontal="center" wrapText="1"/>
    </xf>
    <xf numFmtId="49" fontId="0" fillId="0" borderId="62" xfId="0" applyNumberFormat="1" applyBorder="1" applyAlignment="1">
      <alignment horizontal="center" wrapText="1"/>
    </xf>
    <xf numFmtId="49" fontId="0" fillId="0" borderId="63" xfId="0" applyNumberFormat="1" applyBorder="1" applyAlignment="1">
      <alignment horizontal="center" wrapText="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0" fillId="0" borderId="0" xfId="0" applyAlignment="1">
      <alignment horizontal="center" wrapText="1"/>
    </xf>
    <xf numFmtId="0" fontId="0" fillId="0" borderId="8" xfId="0" applyBorder="1"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cellXfs>
  <cellStyles count="1">
    <cellStyle name="Normal" xfId="0" builtinId="0"/>
  </cellStyles>
  <dxfs count="97">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
  <sheetViews>
    <sheetView tabSelected="1" topLeftCell="E1" workbookViewId="0">
      <selection activeCell="F2" sqref="F2"/>
    </sheetView>
  </sheetViews>
  <sheetFormatPr baseColWidth="10" defaultRowHeight="15" x14ac:dyDescent="0.25"/>
  <cols>
    <col min="2" max="2" width="27.28515625" bestFit="1" customWidth="1"/>
    <col min="3" max="3" width="19.7109375" bestFit="1" customWidth="1"/>
    <col min="4" max="4" width="27" bestFit="1" customWidth="1"/>
    <col min="5" max="5" width="33.7109375" customWidth="1"/>
    <col min="6" max="6" width="14.85546875" customWidth="1"/>
    <col min="7" max="7" width="14.5703125" customWidth="1"/>
    <col min="8" max="8" width="15" customWidth="1"/>
    <col min="9" max="9" width="13.85546875" customWidth="1"/>
    <col min="10" max="11" width="16" customWidth="1"/>
    <col min="12" max="17" width="0" hidden="1" customWidth="1"/>
    <col min="18" max="18" width="22.28515625" style="90" customWidth="1"/>
  </cols>
  <sheetData>
    <row r="1" spans="1:19" ht="27" thickBot="1" x14ac:dyDescent="0.3">
      <c r="A1" s="62" t="s">
        <v>0</v>
      </c>
      <c r="B1" s="63" t="s">
        <v>1</v>
      </c>
      <c r="C1" s="52" t="s">
        <v>42</v>
      </c>
      <c r="D1" s="68" t="s">
        <v>45</v>
      </c>
      <c r="E1" s="68" t="s">
        <v>92</v>
      </c>
      <c r="F1" s="91" t="s">
        <v>107</v>
      </c>
      <c r="G1" s="92" t="s">
        <v>34</v>
      </c>
      <c r="H1" s="92" t="s">
        <v>35</v>
      </c>
      <c r="I1" s="92" t="s">
        <v>36</v>
      </c>
      <c r="J1" s="92" t="s">
        <v>105</v>
      </c>
      <c r="K1" s="92" t="s">
        <v>103</v>
      </c>
      <c r="L1" s="92" t="s">
        <v>37</v>
      </c>
      <c r="M1" s="92" t="s">
        <v>38</v>
      </c>
      <c r="N1" s="92" t="s">
        <v>39</v>
      </c>
      <c r="O1" s="92" t="s">
        <v>40</v>
      </c>
      <c r="P1" s="91" t="s">
        <v>41</v>
      </c>
      <c r="Q1" s="91" t="s">
        <v>104</v>
      </c>
      <c r="R1" s="88" t="s">
        <v>109</v>
      </c>
    </row>
    <row r="2" spans="1:19" ht="60" x14ac:dyDescent="0.25">
      <c r="A2" s="101" t="str">
        <f>'Detalles plan de riesgo'!A2:A6</f>
        <v>R3</v>
      </c>
      <c r="B2" s="104" t="str">
        <f>'Detalles plan de riesgo'!B2:B6</f>
        <v>El tiempo gastado para llevar a cabo cada una de las actividades del proyecto es superior al planeado</v>
      </c>
      <c r="C2" s="76" t="str">
        <f>'Detalles plan de riesgo'!F2</f>
        <v>Hacer un seguimiento continuo (semanal) al cronograma.</v>
      </c>
      <c r="D2" s="112"/>
      <c r="E2" s="78" t="s">
        <v>93</v>
      </c>
      <c r="F2" s="60" t="s">
        <v>76</v>
      </c>
      <c r="G2" s="53" t="s">
        <v>76</v>
      </c>
      <c r="H2" s="53" t="s">
        <v>76</v>
      </c>
      <c r="I2" s="53" t="s">
        <v>76</v>
      </c>
      <c r="J2" s="53" t="s">
        <v>76</v>
      </c>
      <c r="K2" s="53" t="s">
        <v>76</v>
      </c>
      <c r="L2" s="53"/>
      <c r="M2" s="53"/>
      <c r="N2" s="53"/>
      <c r="O2" s="53"/>
      <c r="P2" s="60"/>
      <c r="Q2" s="25"/>
      <c r="R2" s="96"/>
      <c r="S2" t="s">
        <v>46</v>
      </c>
    </row>
    <row r="3" spans="1:19" ht="60" x14ac:dyDescent="0.25">
      <c r="A3" s="102"/>
      <c r="B3" s="105"/>
      <c r="C3" s="73" t="str">
        <f>'Detalles plan de riesgo'!F3</f>
        <v xml:space="preserve">Hacer un registro continuo de tiempos por parte de cada integrante. </v>
      </c>
      <c r="D3" s="113"/>
      <c r="E3" s="79" t="s">
        <v>94</v>
      </c>
      <c r="F3" s="61" t="s">
        <v>76</v>
      </c>
      <c r="G3" s="54" t="s">
        <v>76</v>
      </c>
      <c r="H3" s="54" t="s">
        <v>76</v>
      </c>
      <c r="I3" s="54" t="s">
        <v>76</v>
      </c>
      <c r="J3" s="54" t="s">
        <v>76</v>
      </c>
      <c r="K3" s="54" t="s">
        <v>76</v>
      </c>
      <c r="L3" s="54"/>
      <c r="M3" s="54"/>
      <c r="N3" s="54"/>
      <c r="O3" s="54"/>
      <c r="P3" s="61"/>
      <c r="Q3" s="25"/>
      <c r="R3" s="96" t="s">
        <v>115</v>
      </c>
      <c r="S3" t="s">
        <v>48</v>
      </c>
    </row>
    <row r="4" spans="1:19" ht="30" x14ac:dyDescent="0.25">
      <c r="A4" s="102"/>
      <c r="B4" s="105"/>
      <c r="C4" s="110" t="str">
        <f>'Detalles plan de riesgo'!F4</f>
        <v xml:space="preserve"> </v>
      </c>
      <c r="D4" s="74" t="s">
        <v>102</v>
      </c>
      <c r="E4" s="114"/>
      <c r="F4" s="61" t="s">
        <v>46</v>
      </c>
      <c r="G4" s="54" t="s">
        <v>46</v>
      </c>
      <c r="H4" s="54" t="s">
        <v>46</v>
      </c>
      <c r="I4" s="54" t="s">
        <v>46</v>
      </c>
      <c r="J4" s="54" t="s">
        <v>46</v>
      </c>
      <c r="K4" s="54" t="s">
        <v>46</v>
      </c>
      <c r="L4" s="54"/>
      <c r="M4" s="54"/>
      <c r="N4" s="54"/>
      <c r="O4" s="54"/>
      <c r="P4" s="61"/>
      <c r="Q4" s="25"/>
    </row>
    <row r="5" spans="1:19" x14ac:dyDescent="0.25">
      <c r="A5" s="102"/>
      <c r="B5" s="105"/>
      <c r="C5" s="110"/>
      <c r="D5" s="73" t="s">
        <v>52</v>
      </c>
      <c r="E5" s="114"/>
      <c r="F5" s="61" t="s">
        <v>48</v>
      </c>
      <c r="G5" s="54" t="s">
        <v>48</v>
      </c>
      <c r="H5" s="54" t="s">
        <v>48</v>
      </c>
      <c r="I5" s="54" t="s">
        <v>48</v>
      </c>
      <c r="J5" s="54" t="s">
        <v>48</v>
      </c>
      <c r="K5" s="54" t="s">
        <v>48</v>
      </c>
      <c r="L5" s="54"/>
      <c r="M5" s="54"/>
      <c r="N5" s="54"/>
      <c r="O5" s="54"/>
      <c r="P5" s="61"/>
      <c r="Q5" s="25"/>
      <c r="S5" t="s">
        <v>76</v>
      </c>
    </row>
    <row r="6" spans="1:19" ht="25.5" x14ac:dyDescent="0.25">
      <c r="A6" s="102"/>
      <c r="B6" s="105"/>
      <c r="C6" s="110"/>
      <c r="D6" s="73" t="s">
        <v>54</v>
      </c>
      <c r="E6" s="114"/>
      <c r="F6" s="61" t="s">
        <v>48</v>
      </c>
      <c r="G6" s="54" t="s">
        <v>48</v>
      </c>
      <c r="H6" s="54" t="s">
        <v>48</v>
      </c>
      <c r="I6" s="54" t="s">
        <v>48</v>
      </c>
      <c r="J6" s="54" t="s">
        <v>48</v>
      </c>
      <c r="K6" s="54" t="s">
        <v>48</v>
      </c>
      <c r="L6" s="54"/>
      <c r="M6" s="54"/>
      <c r="N6" s="54"/>
      <c r="O6" s="54"/>
      <c r="P6" s="61"/>
      <c r="Q6" s="25"/>
      <c r="S6" t="s">
        <v>124</v>
      </c>
    </row>
    <row r="7" spans="1:19" ht="26.25" thickBot="1" x14ac:dyDescent="0.3">
      <c r="A7" s="102"/>
      <c r="B7" s="106"/>
      <c r="C7" s="111"/>
      <c r="D7" s="80" t="s">
        <v>56</v>
      </c>
      <c r="E7" s="115"/>
      <c r="F7" s="61" t="s">
        <v>48</v>
      </c>
      <c r="G7" s="54" t="s">
        <v>48</v>
      </c>
      <c r="H7" s="54" t="s">
        <v>48</v>
      </c>
      <c r="I7" s="54" t="s">
        <v>48</v>
      </c>
      <c r="J7" s="54" t="s">
        <v>48</v>
      </c>
      <c r="K7" s="54" t="s">
        <v>48</v>
      </c>
      <c r="L7" s="54"/>
      <c r="M7" s="54"/>
      <c r="N7" s="54"/>
      <c r="O7" s="54"/>
      <c r="P7" s="61"/>
      <c r="Q7" s="25"/>
      <c r="S7" t="s">
        <v>125</v>
      </c>
    </row>
    <row r="8" spans="1:19" ht="225.75" thickBot="1" x14ac:dyDescent="0.3">
      <c r="A8" s="103"/>
      <c r="B8" s="107" t="s">
        <v>47</v>
      </c>
      <c r="C8" s="108"/>
      <c r="D8" s="108"/>
      <c r="E8" s="109"/>
      <c r="F8" s="71" t="s">
        <v>74</v>
      </c>
      <c r="G8" s="55"/>
      <c r="H8" s="84"/>
      <c r="I8" s="85" t="s">
        <v>106</v>
      </c>
      <c r="J8" s="85" t="s">
        <v>101</v>
      </c>
      <c r="K8" s="55"/>
      <c r="L8" s="55"/>
      <c r="M8" s="55"/>
      <c r="N8" s="55"/>
      <c r="O8" s="55"/>
      <c r="P8" s="64"/>
      <c r="Q8" s="89"/>
    </row>
  </sheetData>
  <mergeCells count="6">
    <mergeCell ref="A2:A8"/>
    <mergeCell ref="B2:B7"/>
    <mergeCell ref="B8:E8"/>
    <mergeCell ref="C4:C7"/>
    <mergeCell ref="D2:D3"/>
    <mergeCell ref="E4:E7"/>
  </mergeCells>
  <conditionalFormatting sqref="D2 F8:Q8 D4 G2:Q7">
    <cfRule type="cellIs" dxfId="96" priority="12" operator="equal">
      <formula>$S$3</formula>
    </cfRule>
    <cfRule type="cellIs" dxfId="95" priority="13" operator="equal">
      <formula>$S$2</formula>
    </cfRule>
  </conditionalFormatting>
  <conditionalFormatting sqref="D2 G2:Q4">
    <cfRule type="cellIs" dxfId="94" priority="11" operator="equal">
      <formula>$S$5</formula>
    </cfRule>
  </conditionalFormatting>
  <conditionalFormatting sqref="D4">
    <cfRule type="cellIs" dxfId="93" priority="10" operator="equal">
      <formula>$S$5</formula>
    </cfRule>
  </conditionalFormatting>
  <conditionalFormatting sqref="G5:Q7">
    <cfRule type="cellIs" dxfId="92" priority="9" operator="equal">
      <formula>$S$5</formula>
    </cfRule>
  </conditionalFormatting>
  <conditionalFormatting sqref="F2:F7">
    <cfRule type="cellIs" dxfId="91" priority="7" operator="equal">
      <formula>$S$3</formula>
    </cfRule>
    <cfRule type="cellIs" dxfId="90" priority="8" operator="equal">
      <formula>$S$2</formula>
    </cfRule>
  </conditionalFormatting>
  <conditionalFormatting sqref="F2">
    <cfRule type="cellIs" dxfId="89" priority="6" operator="equal">
      <formula>$S$5</formula>
    </cfRule>
  </conditionalFormatting>
  <conditionalFormatting sqref="F3:F4">
    <cfRule type="cellIs" dxfId="88" priority="5" operator="equal">
      <formula>$S$5</formula>
    </cfRule>
  </conditionalFormatting>
  <conditionalFormatting sqref="F5:F7">
    <cfRule type="cellIs" dxfId="87" priority="4" operator="equal">
      <formula>$S$5</formula>
    </cfRule>
  </conditionalFormatting>
  <conditionalFormatting sqref="E2:E4">
    <cfRule type="cellIs" dxfId="86" priority="2" operator="equal">
      <formula>$S$3</formula>
    </cfRule>
    <cfRule type="cellIs" dxfId="85" priority="3" operator="equal">
      <formula>$S$2</formula>
    </cfRule>
  </conditionalFormatting>
  <conditionalFormatting sqref="F4">
    <cfRule type="cellIs" dxfId="84" priority="1" operator="equal">
      <formula>$S$5</formula>
    </cfRule>
  </conditionalFormatting>
  <dataValidations count="1">
    <dataValidation type="list" allowBlank="1" showInputMessage="1" showErrorMessage="1" sqref="F2:Q7">
      <formula1>$S$2:$S$5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topLeftCell="A4" workbookViewId="0">
      <selection activeCell="C6" sqref="C6"/>
    </sheetView>
  </sheetViews>
  <sheetFormatPr baseColWidth="10" defaultRowHeight="15" x14ac:dyDescent="0.25"/>
  <cols>
    <col min="2" max="2" width="30.42578125" bestFit="1" customWidth="1"/>
    <col min="3" max="3" width="19.140625" customWidth="1"/>
    <col min="4" max="4" width="26.28515625" customWidth="1"/>
    <col min="5" max="5" width="21.28515625" customWidth="1"/>
    <col min="6" max="6" width="21.28515625" bestFit="1" customWidth="1"/>
    <col min="7" max="7" width="15.85546875" customWidth="1"/>
    <col min="8" max="8" width="16.42578125" customWidth="1"/>
    <col min="9" max="9" width="16" customWidth="1"/>
    <col min="10" max="10" width="16.7109375" customWidth="1"/>
    <col min="11" max="11" width="20.140625" customWidth="1"/>
    <col min="12" max="17" width="0" hidden="1" customWidth="1"/>
    <col min="18" max="18" width="45.140625" style="90" customWidth="1"/>
  </cols>
  <sheetData>
    <row r="1" spans="1:19" ht="27" thickBot="1" x14ac:dyDescent="0.3">
      <c r="A1" s="62" t="s">
        <v>0</v>
      </c>
      <c r="B1" s="63" t="s">
        <v>1</v>
      </c>
      <c r="C1" s="52" t="s">
        <v>42</v>
      </c>
      <c r="D1" s="68" t="s">
        <v>45</v>
      </c>
      <c r="E1" s="68" t="s">
        <v>92</v>
      </c>
      <c r="F1" s="91" t="s">
        <v>91</v>
      </c>
      <c r="G1" s="92" t="s">
        <v>34</v>
      </c>
      <c r="H1" s="92" t="s">
        <v>35</v>
      </c>
      <c r="I1" s="92" t="s">
        <v>36</v>
      </c>
      <c r="J1" s="92" t="s">
        <v>105</v>
      </c>
      <c r="K1" s="92" t="s">
        <v>103</v>
      </c>
      <c r="L1" s="92" t="s">
        <v>37</v>
      </c>
      <c r="M1" s="92" t="s">
        <v>38</v>
      </c>
      <c r="N1" s="92" t="s">
        <v>39</v>
      </c>
      <c r="O1" s="92" t="s">
        <v>40</v>
      </c>
      <c r="P1" s="91" t="s">
        <v>41</v>
      </c>
      <c r="Q1" s="91" t="s">
        <v>104</v>
      </c>
      <c r="R1" s="88" t="s">
        <v>109</v>
      </c>
    </row>
    <row r="2" spans="1:19" ht="75" x14ac:dyDescent="0.25">
      <c r="A2" s="101" t="s">
        <v>18</v>
      </c>
      <c r="B2" s="116" t="s">
        <v>49</v>
      </c>
      <c r="C2" s="76" t="s">
        <v>58</v>
      </c>
      <c r="D2" s="77"/>
      <c r="E2" s="78"/>
      <c r="F2" s="60" t="s">
        <v>46</v>
      </c>
      <c r="G2" s="53" t="s">
        <v>46</v>
      </c>
      <c r="H2" s="53" t="s">
        <v>46</v>
      </c>
      <c r="I2" s="53" t="s">
        <v>46</v>
      </c>
      <c r="J2" s="53" t="s">
        <v>46</v>
      </c>
      <c r="K2" s="53" t="s">
        <v>46</v>
      </c>
      <c r="L2" s="53"/>
      <c r="M2" s="53"/>
      <c r="N2" s="53"/>
      <c r="O2" s="53"/>
      <c r="P2" s="60"/>
      <c r="Q2" s="25"/>
      <c r="R2" s="96" t="s">
        <v>110</v>
      </c>
      <c r="S2" t="s">
        <v>46</v>
      </c>
    </row>
    <row r="3" spans="1:19" ht="38.25" x14ac:dyDescent="0.25">
      <c r="A3" s="102"/>
      <c r="B3" s="117"/>
      <c r="C3" s="73" t="s">
        <v>57</v>
      </c>
      <c r="D3" s="74"/>
      <c r="E3" s="79"/>
      <c r="F3" s="61" t="s">
        <v>46</v>
      </c>
      <c r="G3" s="54" t="s">
        <v>46</v>
      </c>
      <c r="H3" s="54" t="s">
        <v>46</v>
      </c>
      <c r="I3" s="54" t="s">
        <v>46</v>
      </c>
      <c r="J3" s="54" t="s">
        <v>46</v>
      </c>
      <c r="K3" s="54" t="s">
        <v>46</v>
      </c>
      <c r="L3" s="54"/>
      <c r="M3" s="54"/>
      <c r="N3" s="54"/>
      <c r="O3" s="54"/>
      <c r="P3" s="61"/>
      <c r="Q3" s="25"/>
      <c r="S3" t="s">
        <v>48</v>
      </c>
    </row>
    <row r="4" spans="1:19" ht="76.5" x14ac:dyDescent="0.25">
      <c r="A4" s="102"/>
      <c r="B4" s="117"/>
      <c r="C4" s="73" t="s">
        <v>83</v>
      </c>
      <c r="D4" s="74"/>
      <c r="E4" s="79" t="s">
        <v>95</v>
      </c>
      <c r="F4" s="61" t="s">
        <v>76</v>
      </c>
      <c r="G4" s="54" t="s">
        <v>76</v>
      </c>
      <c r="H4" s="54" t="s">
        <v>76</v>
      </c>
      <c r="I4" s="54" t="s">
        <v>76</v>
      </c>
      <c r="J4" s="54" t="s">
        <v>76</v>
      </c>
      <c r="K4" s="54" t="s">
        <v>46</v>
      </c>
      <c r="L4" s="54"/>
      <c r="M4" s="54"/>
      <c r="N4" s="54"/>
      <c r="O4" s="54"/>
      <c r="P4" s="61"/>
      <c r="Q4" s="25"/>
      <c r="R4" s="96" t="s">
        <v>116</v>
      </c>
      <c r="S4" t="s">
        <v>111</v>
      </c>
    </row>
    <row r="5" spans="1:19" ht="25.5" x14ac:dyDescent="0.25">
      <c r="A5" s="102"/>
      <c r="B5" s="117"/>
      <c r="C5" s="73" t="str">
        <f>'Detalles plan de riesgo'!F4</f>
        <v xml:space="preserve"> </v>
      </c>
      <c r="D5" s="73" t="s">
        <v>24</v>
      </c>
      <c r="E5" s="79"/>
      <c r="F5" s="61" t="s">
        <v>48</v>
      </c>
      <c r="G5" s="54" t="s">
        <v>48</v>
      </c>
      <c r="H5" s="54" t="s">
        <v>48</v>
      </c>
      <c r="I5" s="54" t="s">
        <v>48</v>
      </c>
      <c r="J5" s="97" t="s">
        <v>111</v>
      </c>
      <c r="K5" s="54" t="s">
        <v>48</v>
      </c>
      <c r="L5" s="54"/>
      <c r="M5" s="54"/>
      <c r="N5" s="54"/>
      <c r="O5" s="54"/>
      <c r="P5" s="61"/>
      <c r="Q5" s="25"/>
      <c r="S5" t="s">
        <v>76</v>
      </c>
    </row>
    <row r="6" spans="1:19" ht="25.5" x14ac:dyDescent="0.25">
      <c r="A6" s="102"/>
      <c r="B6" s="117"/>
      <c r="C6" s="73" t="str">
        <f>'Detalles plan de riesgo'!F5</f>
        <v xml:space="preserve"> </v>
      </c>
      <c r="D6" s="86" t="s">
        <v>123</v>
      </c>
      <c r="E6" s="79"/>
      <c r="F6" s="61" t="s">
        <v>48</v>
      </c>
      <c r="G6" s="54" t="s">
        <v>48</v>
      </c>
      <c r="H6" s="54" t="s">
        <v>48</v>
      </c>
      <c r="I6" s="54" t="s">
        <v>48</v>
      </c>
      <c r="J6" s="97" t="s">
        <v>46</v>
      </c>
      <c r="K6" s="54" t="s">
        <v>46</v>
      </c>
      <c r="L6" s="54"/>
      <c r="M6" s="54"/>
      <c r="N6" s="54"/>
      <c r="O6" s="54"/>
      <c r="P6" s="61"/>
      <c r="Q6" s="25"/>
    </row>
    <row r="7" spans="1:19" ht="300.75" thickBot="1" x14ac:dyDescent="0.3">
      <c r="A7" s="103"/>
      <c r="B7" s="118" t="s">
        <v>47</v>
      </c>
      <c r="C7" s="106"/>
      <c r="D7" s="106"/>
      <c r="E7" s="119"/>
      <c r="F7" s="71" t="s">
        <v>75</v>
      </c>
      <c r="G7" s="55"/>
      <c r="H7" s="55"/>
      <c r="I7" s="55"/>
      <c r="J7" s="85" t="s">
        <v>108</v>
      </c>
      <c r="K7" s="85" t="s">
        <v>117</v>
      </c>
      <c r="L7" s="55"/>
      <c r="M7" s="55"/>
      <c r="N7" s="55"/>
      <c r="O7" s="55"/>
      <c r="P7" s="64"/>
      <c r="Q7" s="89"/>
    </row>
  </sheetData>
  <mergeCells count="3">
    <mergeCell ref="A2:A7"/>
    <mergeCell ref="B2:B6"/>
    <mergeCell ref="B7:E7"/>
  </mergeCells>
  <conditionalFormatting sqref="G2:Q4 F7:Q7 L5:Q6">
    <cfRule type="cellIs" dxfId="83" priority="27" operator="equal">
      <formula>$S$3</formula>
    </cfRule>
    <cfRule type="cellIs" dxfId="82" priority="28" operator="equal">
      <formula>$S$2</formula>
    </cfRule>
  </conditionalFormatting>
  <conditionalFormatting sqref="G2:Q4 L5:Q6">
    <cfRule type="cellIs" dxfId="81" priority="26" operator="equal">
      <formula>$S$5</formula>
    </cfRule>
  </conditionalFormatting>
  <conditionalFormatting sqref="G5:G6">
    <cfRule type="cellIs" dxfId="80" priority="24" operator="equal">
      <formula>$S$3</formula>
    </cfRule>
    <cfRule type="cellIs" dxfId="79" priority="25" operator="equal">
      <formula>$S$2</formula>
    </cfRule>
  </conditionalFormatting>
  <conditionalFormatting sqref="G5:G6">
    <cfRule type="cellIs" dxfId="78" priority="23" operator="equal">
      <formula>$S$5</formula>
    </cfRule>
  </conditionalFormatting>
  <conditionalFormatting sqref="F2:F4">
    <cfRule type="cellIs" dxfId="77" priority="21" operator="equal">
      <formula>$S$3</formula>
    </cfRule>
    <cfRule type="cellIs" dxfId="76" priority="22" operator="equal">
      <formula>$S$2</formula>
    </cfRule>
  </conditionalFormatting>
  <conditionalFormatting sqref="F2:F4">
    <cfRule type="cellIs" dxfId="75" priority="20" operator="equal">
      <formula>$S$5</formula>
    </cfRule>
  </conditionalFormatting>
  <conditionalFormatting sqref="F5:F6">
    <cfRule type="cellIs" dxfId="74" priority="18" operator="equal">
      <formula>$S$3</formula>
    </cfRule>
    <cfRule type="cellIs" dxfId="73" priority="19" operator="equal">
      <formula>$S$2</formula>
    </cfRule>
  </conditionalFormatting>
  <conditionalFormatting sqref="F5:F6">
    <cfRule type="cellIs" dxfId="72" priority="17" operator="equal">
      <formula>$S$5</formula>
    </cfRule>
  </conditionalFormatting>
  <conditionalFormatting sqref="D2:D4">
    <cfRule type="cellIs" dxfId="71" priority="15" operator="equal">
      <formula>$S$3</formula>
    </cfRule>
    <cfRule type="cellIs" dxfId="70" priority="16" operator="equal">
      <formula>$S$2</formula>
    </cfRule>
  </conditionalFormatting>
  <conditionalFormatting sqref="E2:E6">
    <cfRule type="cellIs" dxfId="69" priority="13" operator="equal">
      <formula>$S$3</formula>
    </cfRule>
    <cfRule type="cellIs" dxfId="68" priority="14" operator="equal">
      <formula>$S$2</formula>
    </cfRule>
  </conditionalFormatting>
  <conditionalFormatting sqref="H5:H6">
    <cfRule type="cellIs" dxfId="67" priority="11" operator="equal">
      <formula>$S$3</formula>
    </cfRule>
    <cfRule type="cellIs" dxfId="66" priority="12" operator="equal">
      <formula>$S$2</formula>
    </cfRule>
  </conditionalFormatting>
  <conditionalFormatting sqref="H5:H6">
    <cfRule type="cellIs" dxfId="65" priority="10" operator="equal">
      <formula>$S$5</formula>
    </cfRule>
  </conditionalFormatting>
  <conditionalFormatting sqref="I5:I6">
    <cfRule type="cellIs" dxfId="64" priority="8" operator="equal">
      <formula>$S$3</formula>
    </cfRule>
    <cfRule type="cellIs" dxfId="63" priority="9" operator="equal">
      <formula>$S$2</formula>
    </cfRule>
  </conditionalFormatting>
  <conditionalFormatting sqref="I5:I6">
    <cfRule type="cellIs" dxfId="62" priority="7" operator="equal">
      <formula>$S$5</formula>
    </cfRule>
  </conditionalFormatting>
  <conditionalFormatting sqref="J5:J6">
    <cfRule type="cellIs" dxfId="61" priority="5" operator="equal">
      <formula>$S$3</formula>
    </cfRule>
    <cfRule type="cellIs" dxfId="60" priority="6" operator="equal">
      <formula>$S$2</formula>
    </cfRule>
  </conditionalFormatting>
  <conditionalFormatting sqref="J5:J6">
    <cfRule type="cellIs" dxfId="59" priority="4" operator="equal">
      <formula>$S$5</formula>
    </cfRule>
  </conditionalFormatting>
  <conditionalFormatting sqref="K5:K6">
    <cfRule type="cellIs" dxfId="58" priority="2" operator="equal">
      <formula>$S$3</formula>
    </cfRule>
    <cfRule type="cellIs" dxfId="57" priority="3" operator="equal">
      <formula>$S$2</formula>
    </cfRule>
  </conditionalFormatting>
  <conditionalFormatting sqref="K5:K6">
    <cfRule type="cellIs" dxfId="56" priority="1" operator="equal">
      <formula>$S$5</formula>
    </cfRule>
  </conditionalFormatting>
  <dataValidations count="1">
    <dataValidation type="list" allowBlank="1" showInputMessage="1" showErrorMessage="1" sqref="F2:Q6">
      <formula1>$S$2:$S$5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election activeCell="G6" sqref="G6"/>
    </sheetView>
  </sheetViews>
  <sheetFormatPr baseColWidth="10" defaultRowHeight="15" x14ac:dyDescent="0.25"/>
  <cols>
    <col min="1" max="1" width="10.85546875" bestFit="1" customWidth="1"/>
    <col min="2" max="2" width="33.140625" customWidth="1"/>
    <col min="3" max="3" width="19.5703125" customWidth="1"/>
    <col min="4" max="4" width="16.28515625" customWidth="1"/>
    <col min="5" max="5" width="18.7109375" customWidth="1"/>
    <col min="12" max="17" width="0" hidden="1" customWidth="1"/>
    <col min="18" max="18" width="33.5703125" style="90" customWidth="1"/>
  </cols>
  <sheetData>
    <row r="1" spans="1:19" ht="27" thickBot="1" x14ac:dyDescent="0.3">
      <c r="A1" s="62" t="s">
        <v>0</v>
      </c>
      <c r="B1" s="63" t="s">
        <v>1</v>
      </c>
      <c r="C1" s="52" t="s">
        <v>42</v>
      </c>
      <c r="D1" s="68" t="s">
        <v>45</v>
      </c>
      <c r="E1" s="68" t="s">
        <v>92</v>
      </c>
      <c r="F1" s="91" t="s">
        <v>91</v>
      </c>
      <c r="G1" s="92" t="s">
        <v>34</v>
      </c>
      <c r="H1" s="92" t="s">
        <v>35</v>
      </c>
      <c r="I1" s="92" t="s">
        <v>36</v>
      </c>
      <c r="J1" s="92" t="s">
        <v>105</v>
      </c>
      <c r="K1" s="92" t="s">
        <v>103</v>
      </c>
      <c r="L1" s="92" t="s">
        <v>37</v>
      </c>
      <c r="M1" s="92" t="s">
        <v>38</v>
      </c>
      <c r="N1" s="92" t="s">
        <v>39</v>
      </c>
      <c r="O1" s="92" t="s">
        <v>40</v>
      </c>
      <c r="P1" s="91" t="s">
        <v>41</v>
      </c>
      <c r="Q1" s="91" t="s">
        <v>104</v>
      </c>
      <c r="R1" s="88" t="s">
        <v>109</v>
      </c>
    </row>
    <row r="2" spans="1:19" ht="38.25" customHeight="1" x14ac:dyDescent="0.25">
      <c r="A2" s="101" t="s">
        <v>19</v>
      </c>
      <c r="B2" s="116" t="s">
        <v>20</v>
      </c>
      <c r="C2" s="76" t="s">
        <v>59</v>
      </c>
      <c r="D2" s="77"/>
      <c r="E2" s="78"/>
      <c r="F2" s="60" t="s">
        <v>46</v>
      </c>
      <c r="G2" s="53" t="s">
        <v>76</v>
      </c>
      <c r="H2" s="53" t="s">
        <v>76</v>
      </c>
      <c r="I2" s="53" t="s">
        <v>76</v>
      </c>
      <c r="J2" s="53" t="s">
        <v>76</v>
      </c>
      <c r="K2" s="53" t="s">
        <v>76</v>
      </c>
      <c r="L2" s="53"/>
      <c r="M2" s="53"/>
      <c r="N2" s="53"/>
      <c r="O2" s="53"/>
      <c r="P2" s="60"/>
      <c r="Q2" s="25"/>
      <c r="S2" t="s">
        <v>46</v>
      </c>
    </row>
    <row r="3" spans="1:19" ht="30" x14ac:dyDescent="0.25">
      <c r="A3" s="102"/>
      <c r="B3" s="117"/>
      <c r="C3" s="73" t="s">
        <v>63</v>
      </c>
      <c r="D3" s="74"/>
      <c r="E3" s="79" t="s">
        <v>100</v>
      </c>
      <c r="F3" s="61" t="s">
        <v>76</v>
      </c>
      <c r="G3" s="54" t="s">
        <v>76</v>
      </c>
      <c r="H3" s="54" t="s">
        <v>76</v>
      </c>
      <c r="I3" s="54" t="s">
        <v>76</v>
      </c>
      <c r="J3" s="54" t="s">
        <v>76</v>
      </c>
      <c r="K3" s="54" t="s">
        <v>76</v>
      </c>
      <c r="L3" s="54"/>
      <c r="M3" s="54"/>
      <c r="N3" s="54"/>
      <c r="O3" s="54"/>
      <c r="P3" s="61"/>
      <c r="Q3" s="25"/>
      <c r="R3" s="120" t="s">
        <v>113</v>
      </c>
      <c r="S3" t="s">
        <v>48</v>
      </c>
    </row>
    <row r="4" spans="1:19" x14ac:dyDescent="0.25">
      <c r="A4" s="102"/>
      <c r="B4" s="117"/>
      <c r="C4" s="73"/>
      <c r="D4" s="74"/>
      <c r="E4" s="79"/>
      <c r="F4" s="61"/>
      <c r="G4" s="54"/>
      <c r="H4" s="54"/>
      <c r="I4" s="54"/>
      <c r="J4" s="54"/>
      <c r="K4" s="54"/>
      <c r="L4" s="54"/>
      <c r="M4" s="54"/>
      <c r="N4" s="54"/>
      <c r="O4" s="54"/>
      <c r="P4" s="61"/>
      <c r="Q4" s="25"/>
      <c r="R4" s="120"/>
    </row>
    <row r="5" spans="1:19" x14ac:dyDescent="0.25">
      <c r="A5" s="102"/>
      <c r="B5" s="117"/>
      <c r="C5" s="73" t="str">
        <f>'Detalles plan de riesgo'!F4</f>
        <v xml:space="preserve"> </v>
      </c>
      <c r="D5" s="73"/>
      <c r="E5" s="79"/>
      <c r="F5" s="72"/>
      <c r="G5" s="54"/>
      <c r="H5" s="54"/>
      <c r="I5" s="54"/>
      <c r="J5" s="54"/>
      <c r="K5" s="54"/>
      <c r="L5" s="54"/>
      <c r="M5" s="54"/>
      <c r="N5" s="54"/>
      <c r="O5" s="54"/>
      <c r="P5" s="61"/>
      <c r="Q5" s="25"/>
      <c r="R5" s="120"/>
      <c r="S5" t="s">
        <v>76</v>
      </c>
    </row>
    <row r="6" spans="1:19" ht="38.25" x14ac:dyDescent="0.25">
      <c r="A6" s="102"/>
      <c r="B6" s="117"/>
      <c r="C6" s="73" t="str">
        <f>'Detalles plan de riesgo'!F5</f>
        <v xml:space="preserve"> </v>
      </c>
      <c r="D6" s="73" t="s">
        <v>64</v>
      </c>
      <c r="E6" s="79"/>
      <c r="F6" s="61" t="s">
        <v>48</v>
      </c>
      <c r="G6" s="54" t="s">
        <v>48</v>
      </c>
      <c r="H6" s="54" t="s">
        <v>48</v>
      </c>
      <c r="I6" s="54" t="s">
        <v>48</v>
      </c>
      <c r="J6" s="54" t="s">
        <v>48</v>
      </c>
      <c r="K6" s="54" t="s">
        <v>48</v>
      </c>
      <c r="L6" s="54"/>
      <c r="M6" s="54"/>
      <c r="N6" s="54"/>
      <c r="O6" s="54"/>
      <c r="P6" s="61"/>
      <c r="Q6" s="25"/>
    </row>
    <row r="7" spans="1:19" ht="132" customHeight="1" thickBot="1" x14ac:dyDescent="0.3">
      <c r="A7" s="103"/>
      <c r="B7" s="118" t="s">
        <v>47</v>
      </c>
      <c r="C7" s="106"/>
      <c r="D7" s="106"/>
      <c r="E7" s="119"/>
      <c r="F7" s="71" t="s">
        <v>112</v>
      </c>
      <c r="G7" s="55"/>
      <c r="H7" s="55"/>
      <c r="I7" s="55"/>
      <c r="J7" s="55"/>
      <c r="K7" s="85" t="s">
        <v>118</v>
      </c>
      <c r="L7" s="55"/>
      <c r="M7" s="55"/>
      <c r="N7" s="55"/>
      <c r="O7" s="55"/>
      <c r="P7" s="64"/>
      <c r="Q7" s="89"/>
    </row>
  </sheetData>
  <mergeCells count="4">
    <mergeCell ref="A2:A7"/>
    <mergeCell ref="B2:B6"/>
    <mergeCell ref="B7:E7"/>
    <mergeCell ref="R3:R5"/>
  </mergeCells>
  <conditionalFormatting sqref="H5:Q5 L6:Q6">
    <cfRule type="cellIs" dxfId="55" priority="17" operator="equal">
      <formula>$S$3</formula>
    </cfRule>
    <cfRule type="cellIs" dxfId="54" priority="18" operator="equal">
      <formula>$S$2</formula>
    </cfRule>
  </conditionalFormatting>
  <conditionalFormatting sqref="F7:Q7">
    <cfRule type="cellIs" dxfId="53" priority="15" operator="equal">
      <formula>$S$3</formula>
    </cfRule>
    <cfRule type="cellIs" dxfId="52" priority="16" operator="equal">
      <formula>$S$2</formula>
    </cfRule>
  </conditionalFormatting>
  <conditionalFormatting sqref="H5:Q5 L6:Q6">
    <cfRule type="cellIs" dxfId="51" priority="14" operator="equal">
      <formula>$S$5</formula>
    </cfRule>
  </conditionalFormatting>
  <conditionalFormatting sqref="F2:Q4">
    <cfRule type="cellIs" dxfId="50" priority="12" operator="equal">
      <formula>$S$3</formula>
    </cfRule>
    <cfRule type="cellIs" dxfId="49" priority="13" operator="equal">
      <formula>$S$2</formula>
    </cfRule>
  </conditionalFormatting>
  <conditionalFormatting sqref="F2:Q4">
    <cfRule type="cellIs" dxfId="48" priority="11" operator="equal">
      <formula>$S$5</formula>
    </cfRule>
  </conditionalFormatting>
  <conditionalFormatting sqref="G5:G6 H6:K6">
    <cfRule type="cellIs" dxfId="47" priority="9" operator="equal">
      <formula>$S$3</formula>
    </cfRule>
    <cfRule type="cellIs" dxfId="46" priority="10" operator="equal">
      <formula>$S$2</formula>
    </cfRule>
  </conditionalFormatting>
  <conditionalFormatting sqref="G5:G6 H6:K6">
    <cfRule type="cellIs" dxfId="45" priority="8" operator="equal">
      <formula>$S$5</formula>
    </cfRule>
  </conditionalFormatting>
  <conditionalFormatting sqref="F6">
    <cfRule type="cellIs" dxfId="44" priority="6" operator="equal">
      <formula>$S$3</formula>
    </cfRule>
    <cfRule type="cellIs" dxfId="43" priority="7" operator="equal">
      <formula>$S$2</formula>
    </cfRule>
  </conditionalFormatting>
  <conditionalFormatting sqref="F6">
    <cfRule type="cellIs" dxfId="42" priority="5" operator="equal">
      <formula>$S$5</formula>
    </cfRule>
  </conditionalFormatting>
  <conditionalFormatting sqref="D2:D4">
    <cfRule type="cellIs" dxfId="41" priority="3" operator="equal">
      <formula>$S$3</formula>
    </cfRule>
    <cfRule type="cellIs" dxfId="40" priority="4" operator="equal">
      <formula>$S$2</formula>
    </cfRule>
  </conditionalFormatting>
  <conditionalFormatting sqref="E2:E6">
    <cfRule type="cellIs" dxfId="39" priority="1" operator="equal">
      <formula>$S$3</formula>
    </cfRule>
    <cfRule type="cellIs" dxfId="38" priority="2" operator="equal">
      <formula>$S$2</formula>
    </cfRule>
  </conditionalFormatting>
  <dataValidations count="1">
    <dataValidation type="list" allowBlank="1" showInputMessage="1" showErrorMessage="1" sqref="F6 F2:F4 G2:Q6">
      <formula1>$S$2:$S$5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
  <sheetViews>
    <sheetView topLeftCell="A2" workbookViewId="0">
      <selection activeCell="A2" sqref="A2:A8"/>
    </sheetView>
  </sheetViews>
  <sheetFormatPr baseColWidth="10" defaultRowHeight="15" x14ac:dyDescent="0.25"/>
  <cols>
    <col min="3" max="3" width="19.140625" customWidth="1"/>
    <col min="4" max="5" width="14.7109375" bestFit="1" customWidth="1"/>
    <col min="6" max="6" width="16.42578125" customWidth="1"/>
    <col min="7" max="7" width="17.42578125" customWidth="1"/>
    <col min="8" max="8" width="14.28515625" customWidth="1"/>
    <col min="9" max="9" width="15.5703125" customWidth="1"/>
    <col min="10" max="10" width="15.28515625" customWidth="1"/>
    <col min="11" max="11" width="15" customWidth="1"/>
    <col min="12" max="17" width="0" hidden="1" customWidth="1"/>
    <col min="18" max="18" width="25.28515625" style="90" customWidth="1"/>
  </cols>
  <sheetData>
    <row r="1" spans="1:19" ht="39.75" thickBot="1" x14ac:dyDescent="0.3">
      <c r="A1" s="62" t="s">
        <v>0</v>
      </c>
      <c r="B1" s="63" t="s">
        <v>1</v>
      </c>
      <c r="C1" s="52" t="s">
        <v>42</v>
      </c>
      <c r="D1" s="68" t="s">
        <v>45</v>
      </c>
      <c r="E1" s="68" t="s">
        <v>92</v>
      </c>
      <c r="F1" s="91" t="s">
        <v>91</v>
      </c>
      <c r="G1" s="92" t="s">
        <v>34</v>
      </c>
      <c r="H1" s="92" t="s">
        <v>35</v>
      </c>
      <c r="I1" s="92" t="s">
        <v>36</v>
      </c>
      <c r="J1" s="92" t="s">
        <v>105</v>
      </c>
      <c r="K1" s="92" t="s">
        <v>103</v>
      </c>
      <c r="L1" s="92" t="s">
        <v>37</v>
      </c>
      <c r="M1" s="92" t="s">
        <v>38</v>
      </c>
      <c r="N1" s="92" t="s">
        <v>39</v>
      </c>
      <c r="O1" s="92" t="s">
        <v>40</v>
      </c>
      <c r="P1" s="91" t="s">
        <v>41</v>
      </c>
      <c r="Q1" s="91" t="s">
        <v>104</v>
      </c>
      <c r="R1" s="88" t="s">
        <v>109</v>
      </c>
    </row>
    <row r="2" spans="1:19" ht="102" x14ac:dyDescent="0.25">
      <c r="A2" s="101" t="s">
        <v>25</v>
      </c>
      <c r="B2" s="116" t="s">
        <v>50</v>
      </c>
      <c r="C2" s="100" t="s">
        <v>84</v>
      </c>
      <c r="D2" s="77"/>
      <c r="E2" s="78" t="s">
        <v>96</v>
      </c>
      <c r="F2" s="60" t="s">
        <v>46</v>
      </c>
      <c r="G2" s="53" t="s">
        <v>46</v>
      </c>
      <c r="H2" s="53" t="s">
        <v>46</v>
      </c>
      <c r="I2" s="53" t="s">
        <v>46</v>
      </c>
      <c r="J2" s="53" t="s">
        <v>46</v>
      </c>
      <c r="K2" s="53" t="s">
        <v>46</v>
      </c>
      <c r="L2" s="53"/>
      <c r="M2" s="53"/>
      <c r="N2" s="53"/>
      <c r="O2" s="53"/>
      <c r="P2" s="60"/>
      <c r="Q2" s="25"/>
      <c r="S2" t="s">
        <v>46</v>
      </c>
    </row>
    <row r="3" spans="1:19" ht="51" x14ac:dyDescent="0.25">
      <c r="A3" s="102"/>
      <c r="B3" s="117"/>
      <c r="C3" s="95" t="s">
        <v>65</v>
      </c>
      <c r="D3" s="74"/>
      <c r="E3" s="79" t="s">
        <v>97</v>
      </c>
      <c r="F3" s="61" t="s">
        <v>76</v>
      </c>
      <c r="G3" s="54" t="s">
        <v>76</v>
      </c>
      <c r="H3" s="54" t="s">
        <v>76</v>
      </c>
      <c r="I3" s="54" t="s">
        <v>76</v>
      </c>
      <c r="J3" s="54" t="s">
        <v>76</v>
      </c>
      <c r="K3" s="54" t="s">
        <v>46</v>
      </c>
      <c r="L3" s="54"/>
      <c r="M3" s="54"/>
      <c r="N3" s="54"/>
      <c r="O3" s="54"/>
      <c r="P3" s="61"/>
      <c r="Q3" s="25"/>
      <c r="S3" t="s">
        <v>48</v>
      </c>
    </row>
    <row r="4" spans="1:19" ht="51" x14ac:dyDescent="0.25">
      <c r="A4" s="102"/>
      <c r="B4" s="117"/>
      <c r="C4" s="95" t="s">
        <v>66</v>
      </c>
      <c r="D4" s="74"/>
      <c r="E4" s="79"/>
      <c r="F4" s="61" t="s">
        <v>46</v>
      </c>
      <c r="G4" s="61" t="s">
        <v>46</v>
      </c>
      <c r="H4" s="61" t="s">
        <v>46</v>
      </c>
      <c r="I4" s="61" t="s">
        <v>46</v>
      </c>
      <c r="J4" s="61" t="s">
        <v>46</v>
      </c>
      <c r="K4" s="61" t="s">
        <v>46</v>
      </c>
      <c r="L4" s="54"/>
      <c r="M4" s="54"/>
      <c r="N4" s="54"/>
      <c r="O4" s="54"/>
      <c r="P4" s="61"/>
      <c r="Q4" s="25"/>
    </row>
    <row r="5" spans="1:19" ht="76.5" x14ac:dyDescent="0.25">
      <c r="A5" s="102"/>
      <c r="B5" s="117"/>
      <c r="C5" s="93"/>
      <c r="D5" s="93" t="s">
        <v>88</v>
      </c>
      <c r="E5" s="79"/>
      <c r="F5" s="61" t="s">
        <v>48</v>
      </c>
      <c r="G5" s="54" t="s">
        <v>48</v>
      </c>
      <c r="H5" s="54" t="s">
        <v>48</v>
      </c>
      <c r="I5" s="54" t="s">
        <v>48</v>
      </c>
      <c r="J5" s="54" t="s">
        <v>48</v>
      </c>
      <c r="K5" s="54" t="s">
        <v>48</v>
      </c>
      <c r="L5" s="54"/>
      <c r="M5" s="54"/>
      <c r="N5" s="54"/>
      <c r="O5" s="54"/>
      <c r="P5" s="61"/>
      <c r="Q5" s="25"/>
      <c r="S5" t="s">
        <v>76</v>
      </c>
    </row>
    <row r="6" spans="1:19" ht="30" x14ac:dyDescent="0.25">
      <c r="A6" s="102"/>
      <c r="B6" s="117"/>
      <c r="C6" s="93"/>
      <c r="D6" s="93" t="s">
        <v>71</v>
      </c>
      <c r="E6" s="79"/>
      <c r="F6" s="61" t="s">
        <v>48</v>
      </c>
      <c r="G6" s="54" t="s">
        <v>48</v>
      </c>
      <c r="H6" s="54" t="s">
        <v>48</v>
      </c>
      <c r="I6" s="54" t="s">
        <v>48</v>
      </c>
      <c r="J6" s="54" t="s">
        <v>48</v>
      </c>
      <c r="K6" s="54" t="s">
        <v>46</v>
      </c>
      <c r="L6" s="54"/>
      <c r="M6" s="54"/>
      <c r="N6" s="54"/>
      <c r="O6" s="54"/>
      <c r="P6" s="61"/>
      <c r="Q6" s="25"/>
      <c r="R6" s="96" t="s">
        <v>119</v>
      </c>
    </row>
    <row r="7" spans="1:19" s="90" customFormat="1" ht="45" x14ac:dyDescent="0.25">
      <c r="A7" s="102"/>
      <c r="B7" s="94"/>
      <c r="C7" s="93"/>
      <c r="D7" s="93" t="s">
        <v>121</v>
      </c>
      <c r="E7" s="79"/>
      <c r="F7" s="61" t="s">
        <v>48</v>
      </c>
      <c r="G7" s="54" t="s">
        <v>48</v>
      </c>
      <c r="H7" s="54" t="s">
        <v>48</v>
      </c>
      <c r="I7" s="54" t="s">
        <v>48</v>
      </c>
      <c r="J7" s="54" t="s">
        <v>46</v>
      </c>
      <c r="K7" s="54" t="s">
        <v>46</v>
      </c>
      <c r="L7" s="54"/>
      <c r="M7" s="54"/>
      <c r="N7" s="54"/>
      <c r="O7" s="54"/>
      <c r="P7" s="61"/>
      <c r="Q7" s="25"/>
      <c r="R7" s="96" t="s">
        <v>122</v>
      </c>
    </row>
    <row r="8" spans="1:19" ht="37.5" customHeight="1" thickBot="1" x14ac:dyDescent="0.3">
      <c r="A8" s="103"/>
      <c r="B8" s="118" t="s">
        <v>47</v>
      </c>
      <c r="C8" s="106"/>
      <c r="D8" s="83"/>
      <c r="E8" s="81"/>
      <c r="F8" s="64"/>
      <c r="G8" s="55"/>
      <c r="H8" s="55"/>
      <c r="I8" s="55"/>
      <c r="J8" s="55"/>
      <c r="K8" s="55"/>
      <c r="L8" s="55"/>
      <c r="M8" s="55"/>
      <c r="N8" s="55"/>
      <c r="O8" s="55"/>
      <c r="P8" s="64"/>
      <c r="Q8" s="89"/>
    </row>
  </sheetData>
  <mergeCells count="3">
    <mergeCell ref="A2:A8"/>
    <mergeCell ref="B2:B6"/>
    <mergeCell ref="B8:C8"/>
  </mergeCells>
  <conditionalFormatting sqref="D8">
    <cfRule type="cellIs" dxfId="37" priority="15" operator="equal">
      <formula>$S$3</formula>
    </cfRule>
    <cfRule type="cellIs" dxfId="36" priority="16" operator="equal">
      <formula>$S$2</formula>
    </cfRule>
  </conditionalFormatting>
  <conditionalFormatting sqref="G5:K7">
    <cfRule type="cellIs" dxfId="35" priority="12" operator="equal">
      <formula>$S$3</formula>
    </cfRule>
    <cfRule type="cellIs" dxfId="34" priority="13" operator="equal">
      <formula>$S$2</formula>
    </cfRule>
  </conditionalFormatting>
  <conditionalFormatting sqref="G5:K7">
    <cfRule type="cellIs" dxfId="33" priority="11" operator="equal">
      <formula>$S$5</formula>
    </cfRule>
  </conditionalFormatting>
  <conditionalFormatting sqref="F2:F4 G4:K4">
    <cfRule type="cellIs" dxfId="32" priority="9" operator="equal">
      <formula>$S$3</formula>
    </cfRule>
    <cfRule type="cellIs" dxfId="31" priority="10" operator="equal">
      <formula>$S$2</formula>
    </cfRule>
  </conditionalFormatting>
  <conditionalFormatting sqref="F2:F4 G4:K4">
    <cfRule type="cellIs" dxfId="30" priority="8" operator="equal">
      <formula>$S$5</formula>
    </cfRule>
  </conditionalFormatting>
  <conditionalFormatting sqref="F5:F7">
    <cfRule type="cellIs" dxfId="29" priority="6" operator="equal">
      <formula>$S$3</formula>
    </cfRule>
    <cfRule type="cellIs" dxfId="28" priority="7" operator="equal">
      <formula>$S$2</formula>
    </cfRule>
  </conditionalFormatting>
  <conditionalFormatting sqref="F5:F7">
    <cfRule type="cellIs" dxfId="27" priority="5" operator="equal">
      <formula>$S$5</formula>
    </cfRule>
  </conditionalFormatting>
  <conditionalFormatting sqref="D2:D4">
    <cfRule type="cellIs" dxfId="26" priority="3" operator="equal">
      <formula>$S$3</formula>
    </cfRule>
    <cfRule type="cellIs" dxfId="25" priority="4" operator="equal">
      <formula>$S$2</formula>
    </cfRule>
  </conditionalFormatting>
  <conditionalFormatting sqref="E2:E8">
    <cfRule type="cellIs" dxfId="24" priority="1" operator="equal">
      <formula>$S$3</formula>
    </cfRule>
    <cfRule type="cellIs" dxfId="23" priority="2" operator="equal">
      <formula>$S$2</formula>
    </cfRule>
  </conditionalFormatting>
  <dataValidations count="1">
    <dataValidation type="list" allowBlank="1" showInputMessage="1" showErrorMessage="1" sqref="F2:Q7">
      <formula1>$S$2:$S$5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topLeftCell="A7" workbookViewId="0">
      <selection activeCell="G3" sqref="G3"/>
    </sheetView>
  </sheetViews>
  <sheetFormatPr baseColWidth="10" defaultRowHeight="15" x14ac:dyDescent="0.25"/>
  <cols>
    <col min="3" max="3" width="17.7109375" customWidth="1"/>
    <col min="12" max="17" width="0" hidden="1" customWidth="1"/>
    <col min="18" max="18" width="12.85546875" style="90" customWidth="1"/>
  </cols>
  <sheetData>
    <row r="1" spans="1:19" ht="39.75" thickBot="1" x14ac:dyDescent="0.3">
      <c r="A1" s="62" t="s">
        <v>0</v>
      </c>
      <c r="B1" s="63" t="s">
        <v>1</v>
      </c>
      <c r="C1" s="52" t="s">
        <v>42</v>
      </c>
      <c r="D1" s="68" t="s">
        <v>45</v>
      </c>
      <c r="E1" s="68" t="s">
        <v>92</v>
      </c>
      <c r="F1" s="91" t="s">
        <v>91</v>
      </c>
      <c r="G1" s="92" t="s">
        <v>34</v>
      </c>
      <c r="H1" s="92" t="s">
        <v>35</v>
      </c>
      <c r="I1" s="92" t="s">
        <v>36</v>
      </c>
      <c r="J1" s="92" t="s">
        <v>105</v>
      </c>
      <c r="K1" s="92" t="s">
        <v>103</v>
      </c>
      <c r="L1" s="92" t="s">
        <v>37</v>
      </c>
      <c r="M1" s="92" t="s">
        <v>38</v>
      </c>
      <c r="N1" s="92" t="s">
        <v>39</v>
      </c>
      <c r="O1" s="92" t="s">
        <v>40</v>
      </c>
      <c r="P1" s="91" t="s">
        <v>41</v>
      </c>
      <c r="Q1" s="91" t="s">
        <v>104</v>
      </c>
      <c r="R1" s="88" t="s">
        <v>109</v>
      </c>
    </row>
    <row r="2" spans="1:19" ht="135" x14ac:dyDescent="0.25">
      <c r="A2" s="101" t="s">
        <v>27</v>
      </c>
      <c r="B2" s="116" t="s">
        <v>33</v>
      </c>
      <c r="C2" s="57" t="s">
        <v>67</v>
      </c>
      <c r="D2" s="77"/>
      <c r="E2" s="78" t="s">
        <v>99</v>
      </c>
      <c r="F2" s="60" t="s">
        <v>46</v>
      </c>
      <c r="G2" s="60" t="s">
        <v>46</v>
      </c>
      <c r="H2" s="60" t="s">
        <v>46</v>
      </c>
      <c r="I2" s="60" t="s">
        <v>46</v>
      </c>
      <c r="J2" s="60" t="s">
        <v>46</v>
      </c>
      <c r="K2" s="60" t="s">
        <v>46</v>
      </c>
      <c r="L2" s="53"/>
      <c r="M2" s="53"/>
      <c r="N2" s="53"/>
      <c r="O2" s="53"/>
      <c r="P2" s="60"/>
      <c r="Q2" s="25"/>
      <c r="R2" s="96" t="s">
        <v>120</v>
      </c>
      <c r="S2" t="s">
        <v>46</v>
      </c>
    </row>
    <row r="3" spans="1:19" ht="105" x14ac:dyDescent="0.25">
      <c r="A3" s="102"/>
      <c r="B3" s="117"/>
      <c r="C3" s="95" t="s">
        <v>68</v>
      </c>
      <c r="D3" s="25"/>
      <c r="E3" s="79" t="s">
        <v>98</v>
      </c>
      <c r="F3" s="61" t="s">
        <v>46</v>
      </c>
      <c r="G3" s="61" t="s">
        <v>46</v>
      </c>
      <c r="H3" s="61" t="s">
        <v>46</v>
      </c>
      <c r="I3" s="61" t="s">
        <v>46</v>
      </c>
      <c r="J3" s="61" t="s">
        <v>46</v>
      </c>
      <c r="K3" s="61" t="s">
        <v>46</v>
      </c>
      <c r="L3" s="54"/>
      <c r="M3" s="54"/>
      <c r="N3" s="54"/>
      <c r="O3" s="54"/>
      <c r="P3" s="61"/>
      <c r="Q3" s="25"/>
      <c r="S3" t="s">
        <v>48</v>
      </c>
    </row>
    <row r="4" spans="1:19" ht="25.5" x14ac:dyDescent="0.25">
      <c r="A4" s="102"/>
      <c r="B4" s="117"/>
      <c r="C4" s="73"/>
      <c r="D4" s="75" t="s">
        <v>70</v>
      </c>
      <c r="E4" s="79"/>
      <c r="F4" s="61" t="s">
        <v>48</v>
      </c>
      <c r="G4" s="61" t="s">
        <v>48</v>
      </c>
      <c r="H4" s="61" t="s">
        <v>48</v>
      </c>
      <c r="I4" s="61" t="s">
        <v>48</v>
      </c>
      <c r="J4" s="61" t="s">
        <v>48</v>
      </c>
      <c r="K4" s="61" t="s">
        <v>48</v>
      </c>
      <c r="L4" s="54"/>
      <c r="M4" s="54"/>
      <c r="N4" s="54"/>
      <c r="O4" s="54"/>
      <c r="P4" s="61"/>
      <c r="Q4" s="25"/>
    </row>
    <row r="5" spans="1:19" ht="38.25" x14ac:dyDescent="0.25">
      <c r="A5" s="102"/>
      <c r="B5" s="117"/>
      <c r="C5" s="73" t="str">
        <f>'Detalles plan de riesgo'!F4</f>
        <v xml:space="preserve"> </v>
      </c>
      <c r="D5" s="75" t="s">
        <v>69</v>
      </c>
      <c r="E5" s="79"/>
      <c r="F5" s="61" t="s">
        <v>48</v>
      </c>
      <c r="G5" s="54" t="s">
        <v>48</v>
      </c>
      <c r="H5" s="54" t="s">
        <v>48</v>
      </c>
      <c r="I5" s="54" t="s">
        <v>48</v>
      </c>
      <c r="J5" s="54" t="s">
        <v>48</v>
      </c>
      <c r="K5" s="54" t="s">
        <v>48</v>
      </c>
      <c r="L5" s="54"/>
      <c r="M5" s="54"/>
      <c r="N5" s="54"/>
      <c r="O5" s="54"/>
      <c r="P5" s="61"/>
      <c r="Q5" s="25"/>
      <c r="S5" t="s">
        <v>76</v>
      </c>
    </row>
    <row r="6" spans="1:19" x14ac:dyDescent="0.25">
      <c r="A6" s="102"/>
      <c r="B6" s="117"/>
      <c r="C6" s="73" t="str">
        <f>'Detalles plan de riesgo'!F5</f>
        <v xml:space="preserve"> </v>
      </c>
      <c r="D6" s="74"/>
      <c r="E6" s="79"/>
      <c r="F6" s="61"/>
      <c r="G6" s="54"/>
      <c r="H6" s="54"/>
      <c r="I6" s="54"/>
      <c r="J6" s="54"/>
      <c r="K6" s="54"/>
      <c r="L6" s="54"/>
      <c r="M6" s="54"/>
      <c r="N6" s="54"/>
      <c r="O6" s="54"/>
      <c r="P6" s="61"/>
      <c r="Q6" s="25"/>
    </row>
    <row r="7" spans="1:19" ht="37.5" customHeight="1" thickBot="1" x14ac:dyDescent="0.3">
      <c r="A7" s="103"/>
      <c r="B7" s="118" t="s">
        <v>47</v>
      </c>
      <c r="C7" s="106"/>
      <c r="D7" s="82"/>
      <c r="E7" s="81"/>
      <c r="F7" s="64"/>
      <c r="G7" s="55"/>
      <c r="H7" s="55"/>
      <c r="I7" s="55"/>
      <c r="J7" s="55"/>
      <c r="K7" s="55"/>
      <c r="L7" s="55"/>
      <c r="M7" s="55"/>
      <c r="N7" s="55"/>
      <c r="O7" s="55"/>
      <c r="P7" s="64"/>
      <c r="Q7" s="89"/>
    </row>
  </sheetData>
  <mergeCells count="3">
    <mergeCell ref="A2:A7"/>
    <mergeCell ref="B2:B6"/>
    <mergeCell ref="B7:C7"/>
  </mergeCells>
  <conditionalFormatting sqref="F6 D4:D5 H6:Q6 L2:Q5">
    <cfRule type="cellIs" dxfId="22" priority="22" operator="equal">
      <formula>$S$3</formula>
    </cfRule>
    <cfRule type="cellIs" dxfId="21" priority="23" operator="equal">
      <formula>$S$2</formula>
    </cfRule>
  </conditionalFormatting>
  <conditionalFormatting sqref="F7:Q7">
    <cfRule type="cellIs" dxfId="20" priority="20" operator="equal">
      <formula>$S$3</formula>
    </cfRule>
    <cfRule type="cellIs" dxfId="19" priority="21" operator="equal">
      <formula>$S$2</formula>
    </cfRule>
  </conditionalFormatting>
  <conditionalFormatting sqref="F6 D4:D5 H6:Q6 L2:Q5">
    <cfRule type="cellIs" dxfId="18" priority="19" operator="equal">
      <formula>$S$5</formula>
    </cfRule>
  </conditionalFormatting>
  <conditionalFormatting sqref="D3">
    <cfRule type="cellIs" dxfId="17" priority="17" operator="equal">
      <formula>$S$3</formula>
    </cfRule>
    <cfRule type="cellIs" dxfId="16" priority="18" operator="equal">
      <formula>$S$2</formula>
    </cfRule>
  </conditionalFormatting>
  <conditionalFormatting sqref="D3">
    <cfRule type="cellIs" dxfId="15" priority="16" operator="equal">
      <formula>$S$5</formula>
    </cfRule>
  </conditionalFormatting>
  <conditionalFormatting sqref="G5:G6 H5:K5">
    <cfRule type="cellIs" dxfId="14" priority="14" operator="equal">
      <formula>$S$3</formula>
    </cfRule>
    <cfRule type="cellIs" dxfId="13" priority="15" operator="equal">
      <formula>$S$2</formula>
    </cfRule>
  </conditionalFormatting>
  <conditionalFormatting sqref="G5:G6 H5:K5">
    <cfRule type="cellIs" dxfId="12" priority="13" operator="equal">
      <formula>$S$5</formula>
    </cfRule>
  </conditionalFormatting>
  <conditionalFormatting sqref="F2:K3">
    <cfRule type="cellIs" dxfId="11" priority="11" operator="equal">
      <formula>$S$3</formula>
    </cfRule>
    <cfRule type="cellIs" dxfId="10" priority="12" operator="equal">
      <formula>$S$2</formula>
    </cfRule>
  </conditionalFormatting>
  <conditionalFormatting sqref="F2:K3">
    <cfRule type="cellIs" dxfId="9" priority="10" operator="equal">
      <formula>$S$5</formula>
    </cfRule>
  </conditionalFormatting>
  <conditionalFormatting sqref="F4:F5 G4:K4">
    <cfRule type="cellIs" dxfId="8" priority="8" operator="equal">
      <formula>$S$3</formula>
    </cfRule>
    <cfRule type="cellIs" dxfId="7" priority="9" operator="equal">
      <formula>$S$2</formula>
    </cfRule>
  </conditionalFormatting>
  <conditionalFormatting sqref="F4:F5 G4:K4">
    <cfRule type="cellIs" dxfId="6" priority="7" operator="equal">
      <formula>$S$5</formula>
    </cfRule>
  </conditionalFormatting>
  <conditionalFormatting sqref="D2">
    <cfRule type="cellIs" dxfId="5" priority="5" operator="equal">
      <formula>$S$3</formula>
    </cfRule>
    <cfRule type="cellIs" dxfId="4" priority="6" operator="equal">
      <formula>$S$2</formula>
    </cfRule>
  </conditionalFormatting>
  <conditionalFormatting sqref="D6:D7">
    <cfRule type="cellIs" dxfId="3" priority="3" operator="equal">
      <formula>$S$3</formula>
    </cfRule>
    <cfRule type="cellIs" dxfId="2" priority="4" operator="equal">
      <formula>$S$2</formula>
    </cfRule>
  </conditionalFormatting>
  <conditionalFormatting sqref="E2:E7">
    <cfRule type="cellIs" dxfId="1" priority="1" operator="equal">
      <formula>$S$3</formula>
    </cfRule>
    <cfRule type="cellIs" dxfId="0" priority="2" operator="equal">
      <formula>$S$2</formula>
    </cfRule>
  </conditionalFormatting>
  <dataValidations count="1">
    <dataValidation type="list" allowBlank="1" showInputMessage="1" showErrorMessage="1" sqref="D3:D5 F2:Q6">
      <formula1>$S$2:$S$5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A22" workbookViewId="0">
      <selection activeCell="H25" sqref="H25"/>
    </sheetView>
  </sheetViews>
  <sheetFormatPr baseColWidth="10" defaultRowHeight="15" x14ac:dyDescent="0.25"/>
  <cols>
    <col min="1" max="1" width="10.42578125" customWidth="1"/>
    <col min="2" max="2" width="19.7109375" customWidth="1"/>
    <col min="3" max="3" width="23.140625" customWidth="1"/>
    <col min="5" max="5" width="16.140625" customWidth="1"/>
    <col min="6" max="6" width="24.140625" customWidth="1"/>
    <col min="7" max="7" width="24.85546875" customWidth="1"/>
    <col min="8" max="8" width="13.140625" bestFit="1" customWidth="1"/>
    <col min="9" max="9" width="16.5703125" customWidth="1"/>
  </cols>
  <sheetData>
    <row r="1" spans="1:13" ht="27" thickBot="1" x14ac:dyDescent="0.3">
      <c r="A1" s="39" t="s">
        <v>0</v>
      </c>
      <c r="B1" s="40" t="s">
        <v>1</v>
      </c>
      <c r="C1" s="41" t="s">
        <v>2</v>
      </c>
      <c r="D1" s="40" t="s">
        <v>3</v>
      </c>
      <c r="E1" s="41" t="s">
        <v>4</v>
      </c>
      <c r="F1" s="49" t="s">
        <v>42</v>
      </c>
      <c r="G1" s="42" t="s">
        <v>43</v>
      </c>
      <c r="H1" s="42" t="s">
        <v>44</v>
      </c>
      <c r="I1" s="42" t="s">
        <v>45</v>
      </c>
      <c r="J1" s="40" t="s">
        <v>5</v>
      </c>
      <c r="K1" s="40" t="s">
        <v>6</v>
      </c>
      <c r="L1" s="40" t="s">
        <v>7</v>
      </c>
      <c r="M1" s="42" t="s">
        <v>8</v>
      </c>
    </row>
    <row r="2" spans="1:13" ht="36.75" customHeight="1" thickBot="1" x14ac:dyDescent="0.3">
      <c r="A2" s="132" t="s">
        <v>16</v>
      </c>
      <c r="B2" s="179" t="s">
        <v>73</v>
      </c>
      <c r="C2" s="182" t="s">
        <v>80</v>
      </c>
      <c r="D2" s="132" t="s">
        <v>9</v>
      </c>
      <c r="E2" s="132">
        <v>3</v>
      </c>
      <c r="F2" s="56" t="s">
        <v>81</v>
      </c>
      <c r="G2" s="8" t="s">
        <v>23</v>
      </c>
      <c r="H2" s="8" t="s">
        <v>61</v>
      </c>
      <c r="I2" s="65" t="s">
        <v>51</v>
      </c>
      <c r="J2" s="1" t="s">
        <v>10</v>
      </c>
      <c r="K2" s="2">
        <v>3</v>
      </c>
      <c r="L2" s="2">
        <v>9</v>
      </c>
      <c r="M2" s="132" t="s">
        <v>17</v>
      </c>
    </row>
    <row r="3" spans="1:13" ht="39" thickBot="1" x14ac:dyDescent="0.3">
      <c r="A3" s="133"/>
      <c r="B3" s="180"/>
      <c r="C3" s="183"/>
      <c r="D3" s="133"/>
      <c r="E3" s="133"/>
      <c r="F3" s="57" t="s">
        <v>53</v>
      </c>
      <c r="G3" s="46" t="s">
        <v>23</v>
      </c>
      <c r="H3" s="9" t="s">
        <v>55</v>
      </c>
      <c r="I3" s="57"/>
      <c r="J3" s="1" t="s">
        <v>12</v>
      </c>
      <c r="K3" s="2">
        <v>1</v>
      </c>
      <c r="L3" s="2">
        <v>3</v>
      </c>
      <c r="M3" s="133"/>
    </row>
    <row r="4" spans="1:13" ht="26.25" thickBot="1" x14ac:dyDescent="0.3">
      <c r="A4" s="133"/>
      <c r="B4" s="180"/>
      <c r="C4" s="183"/>
      <c r="D4" s="133"/>
      <c r="E4" s="133"/>
      <c r="F4" s="9" t="s">
        <v>51</v>
      </c>
      <c r="G4" s="47" t="s">
        <v>77</v>
      </c>
      <c r="H4" s="9" t="s">
        <v>62</v>
      </c>
      <c r="I4" s="57" t="s">
        <v>52</v>
      </c>
      <c r="J4" s="1" t="s">
        <v>13</v>
      </c>
      <c r="K4" s="2">
        <v>2</v>
      </c>
      <c r="L4" s="2">
        <v>6</v>
      </c>
      <c r="M4" s="133"/>
    </row>
    <row r="5" spans="1:13" ht="51.75" thickBot="1" x14ac:dyDescent="0.3">
      <c r="A5" s="133"/>
      <c r="B5" s="180"/>
      <c r="C5" s="183"/>
      <c r="D5" s="133"/>
      <c r="E5" s="133"/>
      <c r="F5" s="9" t="s">
        <v>51</v>
      </c>
      <c r="G5" s="58" t="s">
        <v>77</v>
      </c>
      <c r="H5" s="9" t="s">
        <v>62</v>
      </c>
      <c r="I5" s="66" t="s">
        <v>54</v>
      </c>
      <c r="J5" s="1" t="s">
        <v>14</v>
      </c>
      <c r="K5" s="2">
        <v>3</v>
      </c>
      <c r="L5" s="2">
        <v>9</v>
      </c>
      <c r="M5" s="133"/>
    </row>
    <row r="6" spans="1:13" ht="51.75" thickBot="1" x14ac:dyDescent="0.3">
      <c r="A6" s="134"/>
      <c r="B6" s="181"/>
      <c r="C6" s="184"/>
      <c r="D6" s="134"/>
      <c r="E6" s="134"/>
      <c r="F6" s="10" t="s">
        <v>51</v>
      </c>
      <c r="G6" s="48" t="s">
        <v>77</v>
      </c>
      <c r="H6" s="10" t="s">
        <v>55</v>
      </c>
      <c r="I6" s="67" t="s">
        <v>56</v>
      </c>
      <c r="J6" s="3" t="s">
        <v>15</v>
      </c>
      <c r="K6" s="4"/>
      <c r="L6" s="5">
        <v>27</v>
      </c>
      <c r="M6" s="134"/>
    </row>
    <row r="7" spans="1:13" ht="29.25" customHeight="1" thickBot="1" x14ac:dyDescent="0.3">
      <c r="A7" s="22" t="s">
        <v>28</v>
      </c>
      <c r="B7" s="21" t="s">
        <v>29</v>
      </c>
      <c r="C7" s="23" t="s">
        <v>30</v>
      </c>
      <c r="D7" s="135" t="s">
        <v>72</v>
      </c>
      <c r="E7" s="136"/>
      <c r="F7" s="136"/>
      <c r="G7" s="136"/>
      <c r="H7" s="136"/>
      <c r="I7" s="136"/>
      <c r="J7" s="50"/>
      <c r="K7" s="50"/>
      <c r="L7" s="50"/>
      <c r="M7" s="51"/>
    </row>
    <row r="8" spans="1:13" ht="26.25" thickBot="1" x14ac:dyDescent="0.3">
      <c r="A8" s="132" t="s">
        <v>18</v>
      </c>
      <c r="B8" s="179" t="s">
        <v>49</v>
      </c>
      <c r="C8" s="182" t="s">
        <v>82</v>
      </c>
      <c r="D8" s="132" t="s">
        <v>9</v>
      </c>
      <c r="E8" s="132">
        <v>2</v>
      </c>
      <c r="F8" s="57" t="s">
        <v>58</v>
      </c>
      <c r="G8" s="57" t="s">
        <v>79</v>
      </c>
      <c r="H8" s="8" t="s">
        <v>55</v>
      </c>
      <c r="I8" s="8"/>
      <c r="J8" s="1" t="s">
        <v>10</v>
      </c>
      <c r="K8" s="2">
        <v>3</v>
      </c>
      <c r="L8" s="2">
        <v>3</v>
      </c>
      <c r="M8" s="132" t="s">
        <v>17</v>
      </c>
    </row>
    <row r="9" spans="1:13" ht="26.25" thickBot="1" x14ac:dyDescent="0.3">
      <c r="A9" s="133"/>
      <c r="B9" s="180"/>
      <c r="C9" s="183"/>
      <c r="D9" s="133"/>
      <c r="E9" s="133"/>
      <c r="F9" s="47" t="s">
        <v>57</v>
      </c>
      <c r="G9" s="58" t="s">
        <v>79</v>
      </c>
      <c r="H9" s="9" t="s">
        <v>55</v>
      </c>
      <c r="I9" s="9"/>
      <c r="J9" s="1" t="s">
        <v>12</v>
      </c>
      <c r="K9" s="2">
        <v>2</v>
      </c>
      <c r="L9" s="2">
        <v>2</v>
      </c>
      <c r="M9" s="133"/>
    </row>
    <row r="10" spans="1:13" ht="64.5" thickBot="1" x14ac:dyDescent="0.3">
      <c r="A10" s="133"/>
      <c r="B10" s="180"/>
      <c r="C10" s="183"/>
      <c r="D10" s="133"/>
      <c r="E10" s="133"/>
      <c r="F10" s="47" t="s">
        <v>83</v>
      </c>
      <c r="G10" s="58" t="s">
        <v>79</v>
      </c>
      <c r="H10" s="9" t="s">
        <v>55</v>
      </c>
      <c r="I10" s="9"/>
      <c r="J10" s="1" t="s">
        <v>13</v>
      </c>
      <c r="K10" s="2">
        <v>3</v>
      </c>
      <c r="L10" s="2">
        <v>3</v>
      </c>
      <c r="M10" s="133"/>
    </row>
    <row r="11" spans="1:13" ht="51.75" thickBot="1" x14ac:dyDescent="0.3">
      <c r="A11" s="133"/>
      <c r="B11" s="180"/>
      <c r="C11" s="183"/>
      <c r="D11" s="133"/>
      <c r="E11" s="133"/>
      <c r="F11" s="48" t="s">
        <v>51</v>
      </c>
      <c r="G11" s="48" t="s">
        <v>78</v>
      </c>
      <c r="H11" s="9" t="s">
        <v>55</v>
      </c>
      <c r="I11" s="9" t="s">
        <v>24</v>
      </c>
      <c r="J11" s="1" t="s">
        <v>14</v>
      </c>
      <c r="K11" s="2">
        <v>3</v>
      </c>
      <c r="L11" s="2">
        <v>3</v>
      </c>
      <c r="M11" s="133"/>
    </row>
    <row r="12" spans="1:13" s="90" customFormat="1" ht="51.75" thickBot="1" x14ac:dyDescent="0.3">
      <c r="A12" s="133"/>
      <c r="B12" s="180"/>
      <c r="C12" s="183"/>
      <c r="D12" s="133"/>
      <c r="E12" s="133"/>
      <c r="F12" s="98"/>
      <c r="G12" s="99" t="s">
        <v>78</v>
      </c>
      <c r="H12" s="98" t="s">
        <v>55</v>
      </c>
      <c r="I12" s="98" t="s">
        <v>123</v>
      </c>
      <c r="J12" s="1"/>
      <c r="K12" s="2"/>
      <c r="L12" s="2"/>
      <c r="M12" s="133"/>
    </row>
    <row r="13" spans="1:13" ht="27" thickBot="1" x14ac:dyDescent="0.3">
      <c r="A13" s="134"/>
      <c r="B13" s="181"/>
      <c r="C13" s="184"/>
      <c r="D13" s="134"/>
      <c r="E13" s="134"/>
      <c r="F13" s="57" t="s">
        <v>51</v>
      </c>
      <c r="G13" s="57" t="s">
        <v>51</v>
      </c>
      <c r="H13" s="10"/>
      <c r="I13" s="10"/>
      <c r="J13" s="3" t="s">
        <v>15</v>
      </c>
      <c r="K13" s="4"/>
      <c r="L13" s="5">
        <v>11</v>
      </c>
      <c r="M13" s="134"/>
    </row>
    <row r="14" spans="1:13" ht="29.25" customHeight="1" thickBot="1" x14ac:dyDescent="0.3">
      <c r="A14" s="22" t="s">
        <v>28</v>
      </c>
      <c r="B14" s="21" t="s">
        <v>29</v>
      </c>
      <c r="C14" s="23" t="s">
        <v>30</v>
      </c>
      <c r="D14" s="135" t="s">
        <v>87</v>
      </c>
      <c r="E14" s="136"/>
      <c r="F14" s="136"/>
      <c r="G14" s="136"/>
      <c r="H14" s="136"/>
      <c r="I14" s="136"/>
      <c r="J14" s="50"/>
      <c r="K14" s="50"/>
      <c r="L14" s="50"/>
      <c r="M14" s="51"/>
    </row>
    <row r="15" spans="1:13" ht="26.25" thickBot="1" x14ac:dyDescent="0.3">
      <c r="A15" s="167" t="s">
        <v>19</v>
      </c>
      <c r="B15" s="170" t="s">
        <v>20</v>
      </c>
      <c r="C15" s="173" t="s">
        <v>21</v>
      </c>
      <c r="D15" s="146" t="s">
        <v>9</v>
      </c>
      <c r="E15" s="149">
        <v>1</v>
      </c>
      <c r="F15" s="57" t="s">
        <v>59</v>
      </c>
      <c r="G15" s="57" t="s">
        <v>79</v>
      </c>
      <c r="H15" s="24" t="s">
        <v>55</v>
      </c>
      <c r="I15" s="24"/>
      <c r="J15" s="19" t="s">
        <v>10</v>
      </c>
      <c r="K15" s="20">
        <v>1</v>
      </c>
      <c r="L15" s="20">
        <f>K15*E15</f>
        <v>1</v>
      </c>
      <c r="M15" s="152" t="s">
        <v>11</v>
      </c>
    </row>
    <row r="16" spans="1:13" ht="26.25" thickBot="1" x14ac:dyDescent="0.3">
      <c r="A16" s="168"/>
      <c r="B16" s="171"/>
      <c r="C16" s="174"/>
      <c r="D16" s="147"/>
      <c r="E16" s="150"/>
      <c r="F16" s="47" t="s">
        <v>63</v>
      </c>
      <c r="G16" s="58" t="s">
        <v>79</v>
      </c>
      <c r="H16" s="17" t="s">
        <v>60</v>
      </c>
      <c r="I16" s="17"/>
      <c r="J16" s="12" t="s">
        <v>12</v>
      </c>
      <c r="K16" s="13">
        <v>0</v>
      </c>
      <c r="L16" s="13">
        <f>K16*E15</f>
        <v>0</v>
      </c>
      <c r="M16" s="153"/>
    </row>
    <row r="17" spans="1:16" ht="26.25" thickBot="1" x14ac:dyDescent="0.3">
      <c r="A17" s="168"/>
      <c r="B17" s="171"/>
      <c r="C17" s="174"/>
      <c r="D17" s="147"/>
      <c r="E17" s="150"/>
      <c r="F17" s="47" t="s">
        <v>114</v>
      </c>
      <c r="G17" s="47" t="s">
        <v>78</v>
      </c>
      <c r="H17" s="87" t="s">
        <v>60</v>
      </c>
      <c r="J17" s="12" t="s">
        <v>13</v>
      </c>
      <c r="K17" s="13">
        <v>2</v>
      </c>
      <c r="L17" s="13">
        <f>K17*E15</f>
        <v>2</v>
      </c>
      <c r="M17" s="153"/>
    </row>
    <row r="18" spans="1:16" ht="15.75" thickBot="1" x14ac:dyDescent="0.3">
      <c r="A18" s="168"/>
      <c r="B18" s="171"/>
      <c r="C18" s="174"/>
      <c r="D18" s="147"/>
      <c r="E18" s="150"/>
      <c r="F18" s="48" t="s">
        <v>51</v>
      </c>
      <c r="G18" s="59"/>
      <c r="H18" s="17"/>
      <c r="I18" s="17"/>
      <c r="J18" s="12" t="s">
        <v>14</v>
      </c>
      <c r="K18" s="13">
        <v>3</v>
      </c>
      <c r="L18" s="13">
        <f>K18*E15</f>
        <v>3</v>
      </c>
      <c r="M18" s="153"/>
    </row>
    <row r="19" spans="1:16" ht="27" thickBot="1" x14ac:dyDescent="0.3">
      <c r="A19" s="169"/>
      <c r="B19" s="172"/>
      <c r="C19" s="175"/>
      <c r="D19" s="148"/>
      <c r="E19" s="151"/>
      <c r="F19" s="57" t="s">
        <v>51</v>
      </c>
      <c r="G19" s="57" t="s">
        <v>51</v>
      </c>
      <c r="H19" s="18"/>
      <c r="I19" s="18"/>
      <c r="J19" s="14" t="s">
        <v>15</v>
      </c>
      <c r="K19" s="15"/>
      <c r="L19" s="16">
        <f>SUM(L15:L18)</f>
        <v>6</v>
      </c>
      <c r="M19" s="154"/>
    </row>
    <row r="20" spans="1:16" ht="29.25" customHeight="1" thickBot="1" x14ac:dyDescent="0.3">
      <c r="A20" s="22" t="s">
        <v>28</v>
      </c>
      <c r="B20" s="21" t="s">
        <v>29</v>
      </c>
      <c r="C20" s="23" t="s">
        <v>30</v>
      </c>
      <c r="D20" s="135" t="s">
        <v>86</v>
      </c>
      <c r="E20" s="136"/>
      <c r="F20" s="136"/>
      <c r="G20" s="136"/>
      <c r="H20" s="136"/>
      <c r="I20" s="136"/>
      <c r="J20" s="50"/>
      <c r="K20" s="50"/>
      <c r="L20" s="50"/>
      <c r="M20" s="51"/>
    </row>
    <row r="21" spans="1:16" ht="64.5" thickBot="1" x14ac:dyDescent="0.3">
      <c r="A21" s="176" t="s">
        <v>25</v>
      </c>
      <c r="B21" s="178" t="s">
        <v>50</v>
      </c>
      <c r="C21" s="120" t="s">
        <v>26</v>
      </c>
      <c r="D21" s="121" t="s">
        <v>22</v>
      </c>
      <c r="E21" s="123">
        <v>3</v>
      </c>
      <c r="F21" s="57" t="s">
        <v>84</v>
      </c>
      <c r="G21" s="57" t="s">
        <v>79</v>
      </c>
      <c r="H21" s="11"/>
      <c r="I21" s="11"/>
      <c r="J21" s="6" t="s">
        <v>10</v>
      </c>
      <c r="K21" s="7">
        <v>2</v>
      </c>
      <c r="L21" s="5">
        <v>6</v>
      </c>
      <c r="M21" s="143" t="s">
        <v>17</v>
      </c>
    </row>
    <row r="22" spans="1:16" ht="39" thickBot="1" x14ac:dyDescent="0.3">
      <c r="A22" s="177"/>
      <c r="B22" s="178"/>
      <c r="C22" s="120"/>
      <c r="D22" s="120"/>
      <c r="E22" s="124"/>
      <c r="F22" s="47" t="s">
        <v>65</v>
      </c>
      <c r="G22" s="58" t="s">
        <v>79</v>
      </c>
      <c r="H22" s="11"/>
      <c r="I22" s="11"/>
      <c r="J22" s="6" t="s">
        <v>12</v>
      </c>
      <c r="K22" s="7">
        <v>2</v>
      </c>
      <c r="L22" s="5">
        <v>6</v>
      </c>
      <c r="M22" s="144"/>
    </row>
    <row r="23" spans="1:16" ht="39" thickBot="1" x14ac:dyDescent="0.3">
      <c r="A23" s="177"/>
      <c r="B23" s="178"/>
      <c r="C23" s="120"/>
      <c r="D23" s="120"/>
      <c r="E23" s="124"/>
      <c r="F23" s="47" t="s">
        <v>66</v>
      </c>
      <c r="G23" s="58" t="s">
        <v>79</v>
      </c>
      <c r="H23" s="11"/>
      <c r="I23" s="11"/>
      <c r="J23" s="6" t="s">
        <v>13</v>
      </c>
      <c r="K23" s="7">
        <v>2</v>
      </c>
      <c r="L23" s="5">
        <v>6</v>
      </c>
      <c r="M23" s="144"/>
    </row>
    <row r="24" spans="1:16" ht="90.75" thickBot="1" x14ac:dyDescent="0.3">
      <c r="A24" s="177"/>
      <c r="B24" s="178"/>
      <c r="C24" s="120"/>
      <c r="D24" s="120"/>
      <c r="E24" s="124"/>
      <c r="F24" s="48" t="s">
        <v>51</v>
      </c>
      <c r="G24" s="59" t="s">
        <v>78</v>
      </c>
      <c r="H24" s="69"/>
      <c r="I24" s="69" t="s">
        <v>88</v>
      </c>
      <c r="J24" s="6" t="s">
        <v>14</v>
      </c>
      <c r="K24" s="7">
        <v>2</v>
      </c>
      <c r="L24" s="5">
        <v>6</v>
      </c>
      <c r="M24" s="144"/>
    </row>
    <row r="25" spans="1:16" ht="30.75" thickBot="1" x14ac:dyDescent="0.3">
      <c r="A25" s="177"/>
      <c r="B25" s="178"/>
      <c r="C25" s="120"/>
      <c r="D25" s="122"/>
      <c r="E25" s="125"/>
      <c r="F25" s="57" t="s">
        <v>51</v>
      </c>
      <c r="G25" s="57" t="s">
        <v>78</v>
      </c>
      <c r="H25" s="69"/>
      <c r="I25" s="69" t="s">
        <v>71</v>
      </c>
      <c r="J25" s="3" t="s">
        <v>15</v>
      </c>
      <c r="K25" s="4"/>
      <c r="L25" s="5">
        <v>24</v>
      </c>
      <c r="M25" s="145"/>
    </row>
    <row r="26" spans="1:16" ht="27" customHeight="1" thickBot="1" x14ac:dyDescent="0.3">
      <c r="A26" s="22" t="s">
        <v>28</v>
      </c>
      <c r="B26" s="21" t="s">
        <v>31</v>
      </c>
      <c r="C26" s="23" t="s">
        <v>30</v>
      </c>
      <c r="D26" s="155" t="s">
        <v>32</v>
      </c>
      <c r="E26" s="156"/>
      <c r="F26" s="156"/>
      <c r="G26" s="156"/>
      <c r="H26" s="156"/>
      <c r="I26" s="156"/>
      <c r="J26" s="156"/>
      <c r="K26" s="156"/>
      <c r="L26" s="156"/>
      <c r="M26" s="157"/>
      <c r="N26" s="25"/>
      <c r="O26" s="25"/>
      <c r="P26" s="25"/>
    </row>
    <row r="27" spans="1:16" ht="77.25" thickBot="1" x14ac:dyDescent="0.3">
      <c r="A27" s="158" t="s">
        <v>27</v>
      </c>
      <c r="B27" s="161" t="s">
        <v>33</v>
      </c>
      <c r="C27" s="164" t="s">
        <v>90</v>
      </c>
      <c r="D27" s="137" t="s">
        <v>22</v>
      </c>
      <c r="E27" s="140">
        <v>3</v>
      </c>
      <c r="F27" s="57" t="s">
        <v>67</v>
      </c>
      <c r="G27" s="57" t="s">
        <v>79</v>
      </c>
      <c r="H27" s="43"/>
      <c r="I27" s="43"/>
      <c r="J27" s="26" t="s">
        <v>10</v>
      </c>
      <c r="K27" s="27">
        <v>3</v>
      </c>
      <c r="L27" s="28">
        <f>E27*K27</f>
        <v>9</v>
      </c>
      <c r="M27" s="126" t="s">
        <v>17</v>
      </c>
      <c r="N27" s="25"/>
      <c r="O27" s="25"/>
      <c r="P27" s="25"/>
    </row>
    <row r="28" spans="1:16" ht="64.5" thickBot="1" x14ac:dyDescent="0.3">
      <c r="A28" s="159"/>
      <c r="B28" s="162"/>
      <c r="C28" s="165"/>
      <c r="D28" s="138"/>
      <c r="E28" s="141"/>
      <c r="F28" s="47" t="s">
        <v>68</v>
      </c>
      <c r="G28" s="58" t="s">
        <v>79</v>
      </c>
      <c r="H28" s="44"/>
      <c r="I28" s="44"/>
      <c r="J28" s="29" t="s">
        <v>12</v>
      </c>
      <c r="K28" s="30">
        <v>2</v>
      </c>
      <c r="L28" s="31">
        <f>E27*K28</f>
        <v>6</v>
      </c>
      <c r="M28" s="127"/>
    </row>
    <row r="29" spans="1:16" ht="26.25" thickBot="1" x14ac:dyDescent="0.3">
      <c r="A29" s="159"/>
      <c r="B29" s="162"/>
      <c r="C29" s="165"/>
      <c r="D29" s="138"/>
      <c r="E29" s="141"/>
      <c r="F29" s="47" t="s">
        <v>51</v>
      </c>
      <c r="G29" s="58" t="s">
        <v>78</v>
      </c>
      <c r="H29" s="44"/>
      <c r="I29" s="70" t="s">
        <v>70</v>
      </c>
      <c r="J29" s="32" t="s">
        <v>13</v>
      </c>
      <c r="K29" s="33">
        <v>3</v>
      </c>
      <c r="L29" s="34">
        <f>E27*K29</f>
        <v>9</v>
      </c>
      <c r="M29" s="127"/>
    </row>
    <row r="30" spans="1:16" ht="26.25" thickBot="1" x14ac:dyDescent="0.3">
      <c r="A30" s="159"/>
      <c r="B30" s="162"/>
      <c r="C30" s="165"/>
      <c r="D30" s="138"/>
      <c r="E30" s="141"/>
      <c r="F30" s="48" t="s">
        <v>51</v>
      </c>
      <c r="G30" s="59" t="s">
        <v>78</v>
      </c>
      <c r="H30" s="44"/>
      <c r="I30" s="70" t="s">
        <v>69</v>
      </c>
      <c r="J30" s="29" t="s">
        <v>14</v>
      </c>
      <c r="K30" s="35">
        <v>3</v>
      </c>
      <c r="L30" s="31">
        <f>E27*K30</f>
        <v>9</v>
      </c>
      <c r="M30" s="127"/>
    </row>
    <row r="31" spans="1:16" ht="27" thickBot="1" x14ac:dyDescent="0.3">
      <c r="A31" s="160"/>
      <c r="B31" s="163"/>
      <c r="C31" s="166"/>
      <c r="D31" s="139"/>
      <c r="E31" s="142"/>
      <c r="F31" s="57" t="s">
        <v>51</v>
      </c>
      <c r="G31" s="57" t="s">
        <v>51</v>
      </c>
      <c r="H31" s="45"/>
      <c r="I31" s="45"/>
      <c r="J31" s="36" t="s">
        <v>15</v>
      </c>
      <c r="K31" s="37"/>
      <c r="L31" s="38">
        <f>SUM(L27:L30)</f>
        <v>33</v>
      </c>
      <c r="M31" s="128"/>
    </row>
    <row r="32" spans="1:16" ht="59.25" customHeight="1" thickBot="1" x14ac:dyDescent="0.3">
      <c r="A32" s="22" t="s">
        <v>28</v>
      </c>
      <c r="B32" s="21" t="s">
        <v>85</v>
      </c>
      <c r="C32" s="23" t="s">
        <v>30</v>
      </c>
      <c r="D32" s="129" t="s">
        <v>89</v>
      </c>
      <c r="E32" s="130"/>
      <c r="F32" s="130"/>
      <c r="G32" s="130"/>
      <c r="H32" s="130"/>
      <c r="I32" s="130"/>
      <c r="J32" s="130"/>
      <c r="K32" s="130"/>
      <c r="L32" s="130"/>
      <c r="M32" s="131"/>
    </row>
  </sheetData>
  <mergeCells count="35">
    <mergeCell ref="M2:M6"/>
    <mergeCell ref="D7:I7"/>
    <mergeCell ref="A2:A6"/>
    <mergeCell ref="B2:B6"/>
    <mergeCell ref="C2:C6"/>
    <mergeCell ref="D2:D6"/>
    <mergeCell ref="E2:E6"/>
    <mergeCell ref="A8:A13"/>
    <mergeCell ref="B8:B13"/>
    <mergeCell ref="C8:C13"/>
    <mergeCell ref="D8:D13"/>
    <mergeCell ref="E8:E13"/>
    <mergeCell ref="A27:A31"/>
    <mergeCell ref="B27:B31"/>
    <mergeCell ref="C27:C31"/>
    <mergeCell ref="A15:A19"/>
    <mergeCell ref="B15:B19"/>
    <mergeCell ref="C15:C19"/>
    <mergeCell ref="A21:A25"/>
    <mergeCell ref="B21:B25"/>
    <mergeCell ref="C21:C25"/>
    <mergeCell ref="D21:D25"/>
    <mergeCell ref="E21:E25"/>
    <mergeCell ref="M27:M31"/>
    <mergeCell ref="D32:M32"/>
    <mergeCell ref="M8:M13"/>
    <mergeCell ref="D14:I14"/>
    <mergeCell ref="D27:D31"/>
    <mergeCell ref="E27:E31"/>
    <mergeCell ref="M21:M25"/>
    <mergeCell ref="D20:I20"/>
    <mergeCell ref="D15:D19"/>
    <mergeCell ref="E15:E19"/>
    <mergeCell ref="M15:M19"/>
    <mergeCell ref="D26:M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R3</vt:lpstr>
      <vt:lpstr>R7</vt:lpstr>
      <vt:lpstr>R8</vt:lpstr>
      <vt:lpstr>R22</vt:lpstr>
      <vt:lpstr>R23</vt:lpstr>
      <vt:lpstr>Detalles plan de riesgo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2014-10-12T18:05:15Z</dcterms:modified>
</cp:coreProperties>
</file>