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byjohnso\Desktop\"/>
    </mc:Choice>
  </mc:AlternateContent>
  <bookViews>
    <workbookView xWindow="0" yWindow="0" windowWidth="25560" windowHeight="17475" activeTab="1"/>
  </bookViews>
  <sheets>
    <sheet name="FPA geometry" sheetId="9" r:id="rId1"/>
    <sheet name="Data" sheetId="1" r:id="rId2"/>
    <sheet name="Distortion in X" sheetId="4" r:id="rId3"/>
    <sheet name="Distortion in Y" sheetId="7" r:id="rId4"/>
    <sheet name="Plate scale" sheetId="3" r:id="rId5"/>
    <sheet name="Residual pixel offset" sheetId="2" r:id="rId6"/>
    <sheet name="Residual offset in X" sheetId="11" r:id="rId7"/>
    <sheet name="Residual offset in Y" sheetId="12" r:id="rId8"/>
  </sheets>
  <externalReferences>
    <externalReference r:id="rId9"/>
  </externalReferences>
  <definedNames>
    <definedName name="altitude">[1]Inputs!$C$15</definedName>
    <definedName name="Area">#REF!</definedName>
    <definedName name="B">#REF!</definedName>
    <definedName name="bands">[1]Inputs!$H$21</definedName>
    <definedName name="Boltzmann">'[1]Radiometric Calculations'!$F$8</definedName>
    <definedName name="Cd">#REF!</definedName>
    <definedName name="CutoffWv">[1]Inputs!$C$9</definedName>
    <definedName name="detector">[1]Inputs!$C$7</definedName>
    <definedName name="downlink">[1]Inputs!$H$33</definedName>
    <definedName name="DPR">[1]Design!$C$79</definedName>
    <definedName name="dwell">[1]Inputs!$H$13</definedName>
    <definedName name="ElectronCharge">'[1]Radiometric Calculations'!$F$9</definedName>
    <definedName name="Fnumber">[1]Inputs!$H$3</definedName>
    <definedName name="Focal_length">[1]Inputs!#REF!</definedName>
    <definedName name="focallength">[1]Inputs!$C$3</definedName>
    <definedName name="fpa_tilt">[1]Inputs!$C$4</definedName>
    <definedName name="FPAtemp">[1]Inputs!$H$15</definedName>
    <definedName name="FrameOverhead">[1]Inputs!$C$11</definedName>
    <definedName name="FrameTime">[1]Inputs!$H$11</definedName>
    <definedName name="full_image_dwell">[1]Design!$H$13</definedName>
    <definedName name="GM">398600</definedName>
    <definedName name="inclination">[1]Inputs!$C$14</definedName>
    <definedName name="J.2">0.00108263</definedName>
    <definedName name="Mass">#REF!</definedName>
    <definedName name="Nadir_plate_scale">[1]Design!$C$40</definedName>
    <definedName name="outputs">[1]Inputs!$C$8</definedName>
    <definedName name="pixel">[1]Inputs!$C$6</definedName>
    <definedName name="px_scale_nadir_Xscan">[1]Design!$C$10</definedName>
    <definedName name="px_scale_nadir_Xtrack">[1]Design!$H$10</definedName>
    <definedName name="quantization">[1]Inputs!$H$27</definedName>
    <definedName name="re">#REF!</definedName>
    <definedName name="Rearth">[1]Inputs!$C$17</definedName>
    <definedName name="roll">[1]Inputs!$C$20</definedName>
    <definedName name="RowOverhead">[1]Inputs!$C$10</definedName>
    <definedName name="RPD">[1]Design!$H$81</definedName>
    <definedName name="RPM">[1]Inputs!$H$10</definedName>
    <definedName name="SamplingPeriodPx">[1]Inputs!$H$12</definedName>
    <definedName name="scanning_angle">[1]Inputs!$H$8</definedName>
    <definedName name="swathwidth">[1]Inputs!$H$5</definedName>
    <definedName name="TDI">[1]Inputs!$H$26</definedName>
    <definedName name="Xscan_plate_scale">[1]Design!$C$41</definedName>
    <definedName name="Xtrack_plate_scale">[1]Design!$E$41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0" i="1" l="1"/>
  <c r="T240" i="1" s="1"/>
  <c r="C240" i="2" s="1"/>
  <c r="O240" i="1"/>
  <c r="Q138" i="1"/>
  <c r="O138" i="1"/>
  <c r="T138" i="1" s="1"/>
  <c r="C138" i="2" s="1"/>
  <c r="Q239" i="1"/>
  <c r="O239" i="1"/>
  <c r="T239" i="1"/>
  <c r="C239" i="2"/>
  <c r="Q137" i="1"/>
  <c r="O137" i="1"/>
  <c r="Q238" i="1"/>
  <c r="O238" i="1"/>
  <c r="T238" i="1" s="1"/>
  <c r="C238" i="2" s="1"/>
  <c r="Q136" i="1"/>
  <c r="O136" i="1"/>
  <c r="T136" i="1"/>
  <c r="C136" i="2" s="1"/>
  <c r="Q237" i="1"/>
  <c r="T237" i="1" s="1"/>
  <c r="C237" i="2" s="1"/>
  <c r="O237" i="1"/>
  <c r="Q135" i="1"/>
  <c r="O135" i="1"/>
  <c r="T135" i="1"/>
  <c r="C135" i="2"/>
  <c r="G135" i="2" s="1"/>
  <c r="H135" i="2" s="1"/>
  <c r="G237" i="2"/>
  <c r="H237" i="2" s="1"/>
  <c r="Q236" i="1"/>
  <c r="T236" i="1" s="1"/>
  <c r="C236" i="2" s="1"/>
  <c r="O236" i="1"/>
  <c r="Q134" i="1"/>
  <c r="O134" i="1"/>
  <c r="T134" i="1"/>
  <c r="C134" i="2"/>
  <c r="Q235" i="1"/>
  <c r="O235" i="1"/>
  <c r="T235" i="1"/>
  <c r="C235" i="2"/>
  <c r="Q133" i="1"/>
  <c r="O133" i="1"/>
  <c r="T133" i="1"/>
  <c r="C133" i="2" s="1"/>
  <c r="G235" i="2" s="1"/>
  <c r="Q234" i="1"/>
  <c r="T234" i="1" s="1"/>
  <c r="C234" i="2" s="1"/>
  <c r="O234" i="1"/>
  <c r="Q132" i="1"/>
  <c r="T132" i="1" s="1"/>
  <c r="C132" i="2" s="1"/>
  <c r="O132" i="1"/>
  <c r="Q233" i="1"/>
  <c r="O233" i="1"/>
  <c r="T233" i="1"/>
  <c r="C233" i="2" s="1"/>
  <c r="Q131" i="1"/>
  <c r="O131" i="1"/>
  <c r="T131" i="1"/>
  <c r="C131" i="2"/>
  <c r="G131" i="2" s="1"/>
  <c r="Q232" i="1"/>
  <c r="T232" i="1" s="1"/>
  <c r="C232" i="2" s="1"/>
  <c r="O232" i="1"/>
  <c r="Q130" i="1"/>
  <c r="O130" i="1"/>
  <c r="T130" i="1" s="1"/>
  <c r="C130" i="2" s="1"/>
  <c r="Q231" i="1"/>
  <c r="O231" i="1"/>
  <c r="T231" i="1"/>
  <c r="C231" i="2"/>
  <c r="Q129" i="1"/>
  <c r="O129" i="1"/>
  <c r="Q230" i="1"/>
  <c r="O230" i="1"/>
  <c r="T230" i="1" s="1"/>
  <c r="C230" i="2" s="1"/>
  <c r="Q128" i="1"/>
  <c r="O128" i="1"/>
  <c r="T128" i="1"/>
  <c r="C128" i="2" s="1"/>
  <c r="Q229" i="1"/>
  <c r="T229" i="1" s="1"/>
  <c r="C229" i="2" s="1"/>
  <c r="O229" i="1"/>
  <c r="Q127" i="1"/>
  <c r="O127" i="1"/>
  <c r="T127" i="1"/>
  <c r="C127" i="2"/>
  <c r="G127" i="2" s="1"/>
  <c r="G229" i="2"/>
  <c r="H229" i="2" s="1"/>
  <c r="Q228" i="1"/>
  <c r="T228" i="1" s="1"/>
  <c r="C228" i="2" s="1"/>
  <c r="O228" i="1"/>
  <c r="Q126" i="1"/>
  <c r="O126" i="1"/>
  <c r="T126" i="1"/>
  <c r="C126" i="2"/>
  <c r="G194" i="2" s="1"/>
  <c r="Q227" i="1"/>
  <c r="O227" i="1"/>
  <c r="T227" i="1"/>
  <c r="C227" i="2"/>
  <c r="Q125" i="1"/>
  <c r="O125" i="1"/>
  <c r="T125" i="1"/>
  <c r="C125" i="2" s="1"/>
  <c r="G227" i="2" s="1"/>
  <c r="Q226" i="1"/>
  <c r="T226" i="1" s="1"/>
  <c r="C226" i="2" s="1"/>
  <c r="O226" i="1"/>
  <c r="Q124" i="1"/>
  <c r="T124" i="1" s="1"/>
  <c r="C124" i="2" s="1"/>
  <c r="O124" i="1"/>
  <c r="Q225" i="1"/>
  <c r="O225" i="1"/>
  <c r="T225" i="1"/>
  <c r="C225" i="2" s="1"/>
  <c r="Q123" i="1"/>
  <c r="O123" i="1"/>
  <c r="T123" i="1"/>
  <c r="C123" i="2"/>
  <c r="G123" i="2" s="1"/>
  <c r="Q224" i="1"/>
  <c r="T224" i="1" s="1"/>
  <c r="C224" i="2" s="1"/>
  <c r="O224" i="1"/>
  <c r="Q122" i="1"/>
  <c r="O122" i="1"/>
  <c r="T122" i="1" s="1"/>
  <c r="C122" i="2" s="1"/>
  <c r="Q206" i="1"/>
  <c r="O206" i="1"/>
  <c r="T206" i="1"/>
  <c r="C206" i="2"/>
  <c r="Q205" i="1"/>
  <c r="T205" i="1" s="1"/>
  <c r="C205" i="2" s="1"/>
  <c r="O205" i="1"/>
  <c r="Q204" i="1"/>
  <c r="T204" i="1" s="1"/>
  <c r="C204" i="2" s="1"/>
  <c r="O204" i="1"/>
  <c r="Q203" i="1"/>
  <c r="T203" i="1" s="1"/>
  <c r="C203" i="2" s="1"/>
  <c r="O203" i="1"/>
  <c r="Q202" i="1"/>
  <c r="O202" i="1"/>
  <c r="T202" i="1"/>
  <c r="C202" i="2"/>
  <c r="G202" i="2"/>
  <c r="H202" i="2" s="1"/>
  <c r="Q201" i="1"/>
  <c r="T201" i="1" s="1"/>
  <c r="C201" i="2" s="1"/>
  <c r="O201" i="1"/>
  <c r="Q200" i="1"/>
  <c r="O200" i="1"/>
  <c r="Q199" i="1"/>
  <c r="O199" i="1"/>
  <c r="T199" i="1"/>
  <c r="C199" i="2"/>
  <c r="Q198" i="1"/>
  <c r="O198" i="1"/>
  <c r="T198" i="1" s="1"/>
  <c r="C198" i="2" s="1"/>
  <c r="Q197" i="1"/>
  <c r="T197" i="1" s="1"/>
  <c r="C197" i="2" s="1"/>
  <c r="O197" i="1"/>
  <c r="Q196" i="1"/>
  <c r="T196" i="1" s="1"/>
  <c r="C196" i="2" s="1"/>
  <c r="O196" i="1"/>
  <c r="Q195" i="1"/>
  <c r="O195" i="1"/>
  <c r="T195" i="1"/>
  <c r="C195" i="2"/>
  <c r="Q194" i="1"/>
  <c r="O194" i="1"/>
  <c r="T194" i="1"/>
  <c r="C194" i="2"/>
  <c r="Q193" i="1"/>
  <c r="O193" i="1"/>
  <c r="T193" i="1"/>
  <c r="C193" i="2" s="1"/>
  <c r="Q192" i="1"/>
  <c r="O192" i="1"/>
  <c r="Q191" i="1"/>
  <c r="O191" i="1"/>
  <c r="T191" i="1" s="1"/>
  <c r="C191" i="2" s="1"/>
  <c r="Q190" i="1"/>
  <c r="O190" i="1"/>
  <c r="T190" i="1"/>
  <c r="C190" i="2" s="1"/>
  <c r="Q172" i="1"/>
  <c r="T172" i="1" s="1"/>
  <c r="C172" i="2" s="1"/>
  <c r="O172" i="1"/>
  <c r="Q171" i="1"/>
  <c r="O171" i="1"/>
  <c r="T171" i="1"/>
  <c r="C171" i="2" s="1"/>
  <c r="Q170" i="1"/>
  <c r="T170" i="1" s="1"/>
  <c r="C170" i="2" s="1"/>
  <c r="O170" i="1"/>
  <c r="Q169" i="1"/>
  <c r="O169" i="1"/>
  <c r="T169" i="1"/>
  <c r="C169" i="2"/>
  <c r="G169" i="2" s="1"/>
  <c r="Q168" i="1"/>
  <c r="O168" i="1"/>
  <c r="T168" i="1"/>
  <c r="C168" i="2"/>
  <c r="G168" i="2"/>
  <c r="H168" i="2" s="1"/>
  <c r="Q167" i="1"/>
  <c r="T167" i="1" s="1"/>
  <c r="C167" i="2" s="1"/>
  <c r="O167" i="1"/>
  <c r="Q166" i="1"/>
  <c r="O166" i="1"/>
  <c r="T166" i="1"/>
  <c r="C166" i="2" s="1"/>
  <c r="Q165" i="1"/>
  <c r="T165" i="1" s="1"/>
  <c r="C165" i="2" s="1"/>
  <c r="O165" i="1"/>
  <c r="Q164" i="1"/>
  <c r="T164" i="1" s="1"/>
  <c r="C164" i="2" s="1"/>
  <c r="O164" i="1"/>
  <c r="Q163" i="1"/>
  <c r="T163" i="1" s="1"/>
  <c r="C163" i="2" s="1"/>
  <c r="O163" i="1"/>
  <c r="Q162" i="1"/>
  <c r="O162" i="1"/>
  <c r="T162" i="1"/>
  <c r="C162" i="2" s="1"/>
  <c r="Q161" i="1"/>
  <c r="O161" i="1"/>
  <c r="T161" i="1"/>
  <c r="C161" i="2"/>
  <c r="G161" i="2"/>
  <c r="H161" i="2"/>
  <c r="Q160" i="1"/>
  <c r="T160" i="1" s="1"/>
  <c r="C160" i="2" s="1"/>
  <c r="O160" i="1"/>
  <c r="Q159" i="1"/>
  <c r="O159" i="1"/>
  <c r="Q158" i="1"/>
  <c r="O158" i="1"/>
  <c r="T158" i="1" s="1"/>
  <c r="C158" i="2" s="1"/>
  <c r="Q157" i="1"/>
  <c r="O157" i="1"/>
  <c r="T157" i="1"/>
  <c r="C157" i="2" s="1"/>
  <c r="Q156" i="1"/>
  <c r="T156" i="1" s="1"/>
  <c r="C156" i="2" s="1"/>
  <c r="O156" i="1"/>
  <c r="G134" i="2"/>
  <c r="H134" i="2"/>
  <c r="H131" i="2"/>
  <c r="Q104" i="1"/>
  <c r="O104" i="1"/>
  <c r="T104" i="1"/>
  <c r="C104" i="2"/>
  <c r="G104" i="2" s="1"/>
  <c r="Q103" i="1"/>
  <c r="T103" i="1" s="1"/>
  <c r="C103" i="2" s="1"/>
  <c r="O103" i="1"/>
  <c r="Q102" i="1"/>
  <c r="O102" i="1"/>
  <c r="T102" i="1" s="1"/>
  <c r="C102" i="2" s="1"/>
  <c r="Q101" i="1"/>
  <c r="O101" i="1"/>
  <c r="T101" i="1"/>
  <c r="C101" i="2"/>
  <c r="G101" i="2"/>
  <c r="H101" i="2"/>
  <c r="Q100" i="1"/>
  <c r="T100" i="1" s="1"/>
  <c r="C100" i="2" s="1"/>
  <c r="G100" i="2" s="1"/>
  <c r="O100" i="1"/>
  <c r="Q99" i="1"/>
  <c r="T99" i="1" s="1"/>
  <c r="C99" i="2" s="1"/>
  <c r="O99" i="1"/>
  <c r="Q98" i="1"/>
  <c r="T98" i="1" s="1"/>
  <c r="C98" i="2" s="1"/>
  <c r="O98" i="1"/>
  <c r="Q97" i="1"/>
  <c r="T97" i="1" s="1"/>
  <c r="O97" i="1"/>
  <c r="C97" i="2"/>
  <c r="Q96" i="1"/>
  <c r="T96" i="1" s="1"/>
  <c r="C96" i="2" s="1"/>
  <c r="O96" i="1"/>
  <c r="Q95" i="1"/>
  <c r="O95" i="1"/>
  <c r="Q94" i="1"/>
  <c r="O94" i="1"/>
  <c r="T94" i="1" s="1"/>
  <c r="C94" i="2" s="1"/>
  <c r="Q93" i="1"/>
  <c r="O93" i="1"/>
  <c r="T93" i="1"/>
  <c r="C93" i="2" s="1"/>
  <c r="Q92" i="1"/>
  <c r="O92" i="1"/>
  <c r="T92" i="1"/>
  <c r="C92" i="2" s="1"/>
  <c r="Q91" i="1"/>
  <c r="T91" i="1" s="1"/>
  <c r="C91" i="2" s="1"/>
  <c r="O91" i="1"/>
  <c r="Q90" i="1"/>
  <c r="O90" i="1"/>
  <c r="T90" i="1"/>
  <c r="C90" i="2"/>
  <c r="Q89" i="1"/>
  <c r="T89" i="1" s="1"/>
  <c r="C89" i="2" s="1"/>
  <c r="O89" i="1"/>
  <c r="Q88" i="1"/>
  <c r="O88" i="1"/>
  <c r="T88" i="1"/>
  <c r="C88" i="2"/>
  <c r="Q70" i="1"/>
  <c r="O70" i="1"/>
  <c r="Q69" i="1"/>
  <c r="O69" i="1"/>
  <c r="T69" i="1"/>
  <c r="C69" i="2" s="1"/>
  <c r="Q68" i="1"/>
  <c r="T68" i="1" s="1"/>
  <c r="C68" i="2" s="1"/>
  <c r="O68" i="1"/>
  <c r="Q67" i="1"/>
  <c r="O67" i="1"/>
  <c r="T67" i="1"/>
  <c r="C67" i="2" s="1"/>
  <c r="Q66" i="1"/>
  <c r="O66" i="1"/>
  <c r="T66" i="1"/>
  <c r="C66" i="2" s="1"/>
  <c r="G66" i="2"/>
  <c r="H66" i="2" s="1"/>
  <c r="Q65" i="1"/>
  <c r="T65" i="1" s="1"/>
  <c r="C65" i="2" s="1"/>
  <c r="O65" i="1"/>
  <c r="Q64" i="1"/>
  <c r="T64" i="1" s="1"/>
  <c r="O64" i="1"/>
  <c r="C64" i="2"/>
  <c r="H64" i="2" s="1"/>
  <c r="G64" i="2"/>
  <c r="Q63" i="1"/>
  <c r="O63" i="1"/>
  <c r="T63" i="1"/>
  <c r="C63" i="2"/>
  <c r="Q62" i="1"/>
  <c r="T62" i="1" s="1"/>
  <c r="C62" i="2" s="1"/>
  <c r="O62" i="1"/>
  <c r="Q61" i="1"/>
  <c r="O61" i="1"/>
  <c r="T61" i="1"/>
  <c r="C61" i="2"/>
  <c r="Q60" i="1"/>
  <c r="T60" i="1" s="1"/>
  <c r="C60" i="2" s="1"/>
  <c r="O60" i="1"/>
  <c r="Q59" i="1"/>
  <c r="O59" i="1"/>
  <c r="T59" i="1"/>
  <c r="C59" i="2" s="1"/>
  <c r="G59" i="2" s="1"/>
  <c r="Q58" i="1"/>
  <c r="T58" i="1" s="1"/>
  <c r="C58" i="2" s="1"/>
  <c r="O58" i="1"/>
  <c r="Q57" i="1"/>
  <c r="O57" i="1"/>
  <c r="T57" i="1"/>
  <c r="C57" i="2" s="1"/>
  <c r="Q56" i="1"/>
  <c r="T56" i="1" s="1"/>
  <c r="O56" i="1"/>
  <c r="C56" i="2"/>
  <c r="G56" i="2"/>
  <c r="H56" i="2"/>
  <c r="Q55" i="1"/>
  <c r="T55" i="1" s="1"/>
  <c r="C55" i="2" s="1"/>
  <c r="O55" i="1"/>
  <c r="Q54" i="1"/>
  <c r="T54" i="1" s="1"/>
  <c r="C54" i="2" s="1"/>
  <c r="O54" i="1"/>
  <c r="R240" i="1"/>
  <c r="P240" i="1"/>
  <c r="U240" i="1" s="1"/>
  <c r="E240" i="2" s="1"/>
  <c r="J240" i="2" s="1"/>
  <c r="R138" i="1"/>
  <c r="P138" i="1"/>
  <c r="U138" i="1"/>
  <c r="E138" i="2"/>
  <c r="J138" i="2" s="1"/>
  <c r="R239" i="1"/>
  <c r="U239" i="1" s="1"/>
  <c r="E239" i="2" s="1"/>
  <c r="J239" i="2" s="1"/>
  <c r="P239" i="1"/>
  <c r="R137" i="1"/>
  <c r="P137" i="1"/>
  <c r="U137" i="1" s="1"/>
  <c r="E137" i="2" s="1"/>
  <c r="R238" i="1"/>
  <c r="P238" i="1"/>
  <c r="U238" i="1"/>
  <c r="E238" i="2" s="1"/>
  <c r="R136" i="1"/>
  <c r="P136" i="1"/>
  <c r="U136" i="1"/>
  <c r="E136" i="2"/>
  <c r="J136" i="2" s="1"/>
  <c r="J238" i="2"/>
  <c r="R237" i="1"/>
  <c r="U237" i="1" s="1"/>
  <c r="E237" i="2" s="1"/>
  <c r="P237" i="1"/>
  <c r="R135" i="1"/>
  <c r="P135" i="1"/>
  <c r="U135" i="1"/>
  <c r="E135" i="2" s="1"/>
  <c r="R236" i="1"/>
  <c r="P236" i="1"/>
  <c r="U236" i="1"/>
  <c r="E236" i="2"/>
  <c r="R134" i="1"/>
  <c r="P134" i="1"/>
  <c r="U134" i="1"/>
  <c r="E134" i="2"/>
  <c r="R235" i="1"/>
  <c r="P235" i="1"/>
  <c r="U235" i="1" s="1"/>
  <c r="E235" i="2" s="1"/>
  <c r="R133" i="1"/>
  <c r="U133" i="1" s="1"/>
  <c r="E133" i="2" s="1"/>
  <c r="P133" i="1"/>
  <c r="R234" i="1"/>
  <c r="P234" i="1"/>
  <c r="U234" i="1"/>
  <c r="E234" i="2" s="1"/>
  <c r="R132" i="1"/>
  <c r="P132" i="1"/>
  <c r="R233" i="1"/>
  <c r="P233" i="1"/>
  <c r="U233" i="1"/>
  <c r="E233" i="2"/>
  <c r="R131" i="1"/>
  <c r="P131" i="1"/>
  <c r="R232" i="1"/>
  <c r="U232" i="1" s="1"/>
  <c r="E232" i="2" s="1"/>
  <c r="J232" i="2" s="1"/>
  <c r="P232" i="1"/>
  <c r="R130" i="1"/>
  <c r="P130" i="1"/>
  <c r="U130" i="1"/>
  <c r="E130" i="2" s="1"/>
  <c r="R231" i="1"/>
  <c r="U231" i="1" s="1"/>
  <c r="E231" i="2" s="1"/>
  <c r="J231" i="2" s="1"/>
  <c r="P231" i="1"/>
  <c r="R129" i="1"/>
  <c r="P129" i="1"/>
  <c r="U129" i="1"/>
  <c r="E129" i="2"/>
  <c r="J129" i="2" s="1"/>
  <c r="R230" i="1"/>
  <c r="U230" i="1" s="1"/>
  <c r="E230" i="2" s="1"/>
  <c r="J230" i="2" s="1"/>
  <c r="P230" i="1"/>
  <c r="R128" i="1"/>
  <c r="U128" i="1" s="1"/>
  <c r="P128" i="1"/>
  <c r="E128" i="2"/>
  <c r="J128" i="2" s="1"/>
  <c r="R229" i="1"/>
  <c r="P229" i="1"/>
  <c r="R127" i="1"/>
  <c r="P127" i="1"/>
  <c r="U127" i="1"/>
  <c r="E127" i="2"/>
  <c r="J127" i="2" s="1"/>
  <c r="R228" i="1"/>
  <c r="P228" i="1"/>
  <c r="U228" i="1"/>
  <c r="E228" i="2" s="1"/>
  <c r="J228" i="2" s="1"/>
  <c r="R126" i="1"/>
  <c r="P126" i="1"/>
  <c r="U126" i="1"/>
  <c r="E126" i="2"/>
  <c r="J126" i="2" s="1"/>
  <c r="R227" i="1"/>
  <c r="P227" i="1"/>
  <c r="U227" i="1" s="1"/>
  <c r="E227" i="2" s="1"/>
  <c r="J227" i="2" s="1"/>
  <c r="R125" i="1"/>
  <c r="P125" i="1"/>
  <c r="U125" i="1"/>
  <c r="E125" i="2" s="1"/>
  <c r="J125" i="2" s="1"/>
  <c r="R226" i="1"/>
  <c r="U226" i="1" s="1"/>
  <c r="P226" i="1"/>
  <c r="E226" i="2"/>
  <c r="R124" i="1"/>
  <c r="U124" i="1" s="1"/>
  <c r="E124" i="2" s="1"/>
  <c r="P124" i="1"/>
  <c r="R225" i="1"/>
  <c r="P225" i="1"/>
  <c r="U225" i="1"/>
  <c r="E225" i="2"/>
  <c r="J225" i="2" s="1"/>
  <c r="R123" i="1"/>
  <c r="U123" i="1" s="1"/>
  <c r="E123" i="2" s="1"/>
  <c r="P123" i="1"/>
  <c r="R224" i="1"/>
  <c r="P224" i="1"/>
  <c r="U224" i="1"/>
  <c r="E224" i="2"/>
  <c r="J224" i="2" s="1"/>
  <c r="R122" i="1"/>
  <c r="U122" i="1" s="1"/>
  <c r="E122" i="2" s="1"/>
  <c r="J122" i="2" s="1"/>
  <c r="P122" i="1"/>
  <c r="R206" i="1"/>
  <c r="U206" i="1" s="1"/>
  <c r="E206" i="2" s="1"/>
  <c r="J206" i="2" s="1"/>
  <c r="P206" i="1"/>
  <c r="R205" i="1"/>
  <c r="U205" i="1" s="1"/>
  <c r="E205" i="2" s="1"/>
  <c r="J205" i="2" s="1"/>
  <c r="P205" i="1"/>
  <c r="R204" i="1"/>
  <c r="P204" i="1"/>
  <c r="R203" i="1"/>
  <c r="U203" i="1" s="1"/>
  <c r="E203" i="2" s="1"/>
  <c r="P203" i="1"/>
  <c r="R202" i="1"/>
  <c r="P202" i="1"/>
  <c r="U202" i="1"/>
  <c r="E202" i="2" s="1"/>
  <c r="J202" i="2" s="1"/>
  <c r="R201" i="1"/>
  <c r="U201" i="1" s="1"/>
  <c r="E201" i="2" s="1"/>
  <c r="J201" i="2" s="1"/>
  <c r="P201" i="1"/>
  <c r="R200" i="1"/>
  <c r="P200" i="1"/>
  <c r="U200" i="1"/>
  <c r="E200" i="2"/>
  <c r="R199" i="1"/>
  <c r="U199" i="1" s="1"/>
  <c r="E199" i="2" s="1"/>
  <c r="P199" i="1"/>
  <c r="R198" i="1"/>
  <c r="U198" i="1" s="1"/>
  <c r="E198" i="2" s="1"/>
  <c r="J198" i="2" s="1"/>
  <c r="P198" i="1"/>
  <c r="R197" i="1"/>
  <c r="P197" i="1"/>
  <c r="U197" i="1"/>
  <c r="E197" i="2" s="1"/>
  <c r="J197" i="2" s="1"/>
  <c r="R196" i="1"/>
  <c r="U196" i="1" s="1"/>
  <c r="E196" i="2" s="1"/>
  <c r="J196" i="2" s="1"/>
  <c r="P196" i="1"/>
  <c r="R195" i="1"/>
  <c r="P195" i="1"/>
  <c r="U195" i="1"/>
  <c r="E195" i="2" s="1"/>
  <c r="J195" i="2" s="1"/>
  <c r="R194" i="1"/>
  <c r="P194" i="1"/>
  <c r="U194" i="1"/>
  <c r="E194" i="2"/>
  <c r="J194" i="2" s="1"/>
  <c r="R193" i="1"/>
  <c r="P193" i="1"/>
  <c r="R192" i="1"/>
  <c r="P192" i="1"/>
  <c r="U192" i="1"/>
  <c r="E192" i="2"/>
  <c r="R191" i="1"/>
  <c r="P191" i="1"/>
  <c r="U191" i="1"/>
  <c r="E191" i="2" s="1"/>
  <c r="J191" i="2" s="1"/>
  <c r="R190" i="1"/>
  <c r="P190" i="1"/>
  <c r="U190" i="1"/>
  <c r="E190" i="2" s="1"/>
  <c r="R172" i="1"/>
  <c r="P172" i="1"/>
  <c r="U172" i="1" s="1"/>
  <c r="E172" i="2"/>
  <c r="J172" i="2" s="1"/>
  <c r="R171" i="1"/>
  <c r="P171" i="1"/>
  <c r="R170" i="1"/>
  <c r="P170" i="1"/>
  <c r="U170" i="1" s="1"/>
  <c r="E170" i="2" s="1"/>
  <c r="J170" i="2" s="1"/>
  <c r="R169" i="1"/>
  <c r="P169" i="1"/>
  <c r="U169" i="1"/>
  <c r="E169" i="2" s="1"/>
  <c r="R168" i="1"/>
  <c r="P168" i="1"/>
  <c r="U168" i="1"/>
  <c r="E168" i="2" s="1"/>
  <c r="J168" i="2" s="1"/>
  <c r="R167" i="1"/>
  <c r="P167" i="1"/>
  <c r="U167" i="1"/>
  <c r="E167" i="2"/>
  <c r="R166" i="1"/>
  <c r="U166" i="1" s="1"/>
  <c r="E166" i="2" s="1"/>
  <c r="P166" i="1"/>
  <c r="R165" i="1"/>
  <c r="U165" i="1" s="1"/>
  <c r="E165" i="2" s="1"/>
  <c r="P165" i="1"/>
  <c r="R164" i="1"/>
  <c r="U164" i="1" s="1"/>
  <c r="E164" i="2" s="1"/>
  <c r="J164" i="2" s="1"/>
  <c r="P164" i="1"/>
  <c r="R163" i="1"/>
  <c r="U163" i="1" s="1"/>
  <c r="E163" i="2" s="1"/>
  <c r="P163" i="1"/>
  <c r="R162" i="1"/>
  <c r="P162" i="1"/>
  <c r="U162" i="1"/>
  <c r="E162" i="2"/>
  <c r="J162" i="2" s="1"/>
  <c r="R161" i="1"/>
  <c r="P161" i="1"/>
  <c r="U161" i="1" s="1"/>
  <c r="E161" i="2" s="1"/>
  <c r="J161" i="2" s="1"/>
  <c r="R160" i="1"/>
  <c r="P160" i="1"/>
  <c r="R159" i="1"/>
  <c r="P159" i="1"/>
  <c r="U159" i="1"/>
  <c r="E159" i="2"/>
  <c r="R158" i="1"/>
  <c r="P158" i="1"/>
  <c r="U158" i="1"/>
  <c r="E158" i="2" s="1"/>
  <c r="J158" i="2" s="1"/>
  <c r="R157" i="1"/>
  <c r="U157" i="1" s="1"/>
  <c r="E157" i="2" s="1"/>
  <c r="J157" i="2" s="1"/>
  <c r="P157" i="1"/>
  <c r="R156" i="1"/>
  <c r="P156" i="1"/>
  <c r="U156" i="1"/>
  <c r="E156" i="2"/>
  <c r="J156" i="2" s="1"/>
  <c r="J137" i="2"/>
  <c r="J134" i="2"/>
  <c r="J130" i="2"/>
  <c r="J123" i="2"/>
  <c r="R104" i="1"/>
  <c r="U104" i="1" s="1"/>
  <c r="E104" i="2" s="1"/>
  <c r="J104" i="2" s="1"/>
  <c r="P104" i="1"/>
  <c r="R103" i="1"/>
  <c r="P103" i="1"/>
  <c r="U103" i="1"/>
  <c r="E103" i="2" s="1"/>
  <c r="J103" i="2" s="1"/>
  <c r="R102" i="1"/>
  <c r="P102" i="1"/>
  <c r="U102" i="1"/>
  <c r="E102" i="2"/>
  <c r="J102" i="2" s="1"/>
  <c r="R101" i="1"/>
  <c r="U101" i="1" s="1"/>
  <c r="E101" i="2" s="1"/>
  <c r="J101" i="2" s="1"/>
  <c r="P101" i="1"/>
  <c r="R100" i="1"/>
  <c r="P100" i="1"/>
  <c r="U100" i="1"/>
  <c r="E100" i="2" s="1"/>
  <c r="J100" i="2" s="1"/>
  <c r="R99" i="1"/>
  <c r="P99" i="1"/>
  <c r="U99" i="1"/>
  <c r="E99" i="2"/>
  <c r="R98" i="1"/>
  <c r="U98" i="1" s="1"/>
  <c r="E98" i="2" s="1"/>
  <c r="P98" i="1"/>
  <c r="R97" i="1"/>
  <c r="P97" i="1"/>
  <c r="U97" i="1"/>
  <c r="E97" i="2" s="1"/>
  <c r="R96" i="1"/>
  <c r="U96" i="1" s="1"/>
  <c r="E96" i="2" s="1"/>
  <c r="J96" i="2" s="1"/>
  <c r="P96" i="1"/>
  <c r="R95" i="1"/>
  <c r="P95" i="1"/>
  <c r="U95" i="1"/>
  <c r="E95" i="2"/>
  <c r="R94" i="1"/>
  <c r="P94" i="1"/>
  <c r="U94" i="1" s="1"/>
  <c r="E94" i="2" s="1"/>
  <c r="J94" i="2" s="1"/>
  <c r="R93" i="1"/>
  <c r="U93" i="1" s="1"/>
  <c r="E93" i="2" s="1"/>
  <c r="P93" i="1"/>
  <c r="R92" i="1"/>
  <c r="P92" i="1"/>
  <c r="U92" i="1"/>
  <c r="E92" i="2"/>
  <c r="J92" i="2" s="1"/>
  <c r="R91" i="1"/>
  <c r="P91" i="1"/>
  <c r="U91" i="1"/>
  <c r="E91" i="2"/>
  <c r="J91" i="2"/>
  <c r="R90" i="1"/>
  <c r="U90" i="1" s="1"/>
  <c r="E90" i="2" s="1"/>
  <c r="P90" i="1"/>
  <c r="R89" i="1"/>
  <c r="P89" i="1"/>
  <c r="U89" i="1"/>
  <c r="E89" i="2"/>
  <c r="J89" i="2"/>
  <c r="R88" i="1"/>
  <c r="P88" i="1"/>
  <c r="U88" i="1"/>
  <c r="E88" i="2" s="1"/>
  <c r="J88" i="2" s="1"/>
  <c r="R70" i="1"/>
  <c r="P70" i="1"/>
  <c r="U70" i="1"/>
  <c r="E70" i="2" s="1"/>
  <c r="J70" i="2" s="1"/>
  <c r="R69" i="1"/>
  <c r="P69" i="1"/>
  <c r="U69" i="1"/>
  <c r="E69" i="2"/>
  <c r="J69" i="2" s="1"/>
  <c r="R68" i="1"/>
  <c r="P68" i="1"/>
  <c r="R67" i="1"/>
  <c r="U67" i="1" s="1"/>
  <c r="E67" i="2" s="1"/>
  <c r="J67" i="2" s="1"/>
  <c r="P67" i="1"/>
  <c r="R66" i="1"/>
  <c r="P66" i="1"/>
  <c r="U66" i="1"/>
  <c r="E66" i="2"/>
  <c r="J66" i="2"/>
  <c r="R65" i="1"/>
  <c r="U65" i="1" s="1"/>
  <c r="E65" i="2" s="1"/>
  <c r="J65" i="2" s="1"/>
  <c r="P65" i="1"/>
  <c r="R64" i="1"/>
  <c r="U64" i="1" s="1"/>
  <c r="E64" i="2" s="1"/>
  <c r="P64" i="1"/>
  <c r="R63" i="1"/>
  <c r="U63" i="1" s="1"/>
  <c r="E63" i="2" s="1"/>
  <c r="P63" i="1"/>
  <c r="R62" i="1"/>
  <c r="P62" i="1"/>
  <c r="U62" i="1"/>
  <c r="E62" i="2"/>
  <c r="J62" i="2" s="1"/>
  <c r="R61" i="1"/>
  <c r="U61" i="1" s="1"/>
  <c r="E61" i="2" s="1"/>
  <c r="J61" i="2" s="1"/>
  <c r="P61" i="1"/>
  <c r="R60" i="1"/>
  <c r="U60" i="1" s="1"/>
  <c r="E60" i="2" s="1"/>
  <c r="J60" i="2" s="1"/>
  <c r="P60" i="1"/>
  <c r="R59" i="1"/>
  <c r="P59" i="1"/>
  <c r="U59" i="1"/>
  <c r="E59" i="2" s="1"/>
  <c r="J59" i="2" s="1"/>
  <c r="R58" i="1"/>
  <c r="P58" i="1"/>
  <c r="U58" i="1"/>
  <c r="E58" i="2"/>
  <c r="J58" i="2"/>
  <c r="R57" i="1"/>
  <c r="U57" i="1" s="1"/>
  <c r="E57" i="2" s="1"/>
  <c r="J57" i="2" s="1"/>
  <c r="P57" i="1"/>
  <c r="R56" i="1"/>
  <c r="P56" i="1"/>
  <c r="U56" i="1"/>
  <c r="E56" i="2"/>
  <c r="J56" i="2" s="1"/>
  <c r="R55" i="1"/>
  <c r="U55" i="1" s="1"/>
  <c r="E55" i="2" s="1"/>
  <c r="J55" i="2" s="1"/>
  <c r="P55" i="1"/>
  <c r="R54" i="1"/>
  <c r="P54" i="1"/>
  <c r="U54" i="1"/>
  <c r="E54" i="2" s="1"/>
  <c r="R4" i="1"/>
  <c r="P4" i="1"/>
  <c r="U4" i="1"/>
  <c r="R5" i="1"/>
  <c r="U5" i="1" s="1"/>
  <c r="E5" i="2" s="1"/>
  <c r="P5" i="1"/>
  <c r="R6" i="1"/>
  <c r="U6" i="1" s="1"/>
  <c r="E6" i="2" s="1"/>
  <c r="P6" i="1"/>
  <c r="R7" i="1"/>
  <c r="U7" i="1" s="1"/>
  <c r="E7" i="2" s="1"/>
  <c r="P7" i="1"/>
  <c r="R8" i="1"/>
  <c r="P8" i="1"/>
  <c r="R9" i="1"/>
  <c r="P9" i="1"/>
  <c r="U9" i="1"/>
  <c r="R10" i="1"/>
  <c r="P10" i="1"/>
  <c r="U10" i="1" s="1"/>
  <c r="E10" i="2" s="1"/>
  <c r="R11" i="1"/>
  <c r="P11" i="1"/>
  <c r="R12" i="1"/>
  <c r="U12" i="1" s="1"/>
  <c r="E12" i="2" s="1"/>
  <c r="P12" i="1"/>
  <c r="R13" i="1"/>
  <c r="U13" i="1" s="1"/>
  <c r="E13" i="2" s="1"/>
  <c r="P13" i="1"/>
  <c r="R14" i="1"/>
  <c r="U14" i="1" s="1"/>
  <c r="P14" i="1"/>
  <c r="R15" i="1"/>
  <c r="P15" i="1"/>
  <c r="U15" i="1"/>
  <c r="R16" i="1"/>
  <c r="U16" i="1" s="1"/>
  <c r="E16" i="2" s="1"/>
  <c r="P16" i="1"/>
  <c r="R17" i="1"/>
  <c r="P17" i="1"/>
  <c r="U17" i="1"/>
  <c r="R18" i="1"/>
  <c r="P18" i="1"/>
  <c r="U18" i="1"/>
  <c r="R19" i="1"/>
  <c r="U19" i="1" s="1"/>
  <c r="P19" i="1"/>
  <c r="R20" i="1"/>
  <c r="P20" i="1"/>
  <c r="U20" i="1"/>
  <c r="R21" i="1"/>
  <c r="P21" i="1"/>
  <c r="U21" i="1" s="1"/>
  <c r="E21" i="2" s="1"/>
  <c r="R22" i="1"/>
  <c r="U22" i="1" s="1"/>
  <c r="E22" i="2" s="1"/>
  <c r="P22" i="1"/>
  <c r="R23" i="1"/>
  <c r="U23" i="1" s="1"/>
  <c r="E23" i="2" s="1"/>
  <c r="P23" i="1"/>
  <c r="R24" i="1"/>
  <c r="P24" i="1"/>
  <c r="R25" i="1"/>
  <c r="P25" i="1"/>
  <c r="U25" i="1" s="1"/>
  <c r="E25" i="2" s="1"/>
  <c r="R26" i="1"/>
  <c r="P26" i="1"/>
  <c r="U26" i="1"/>
  <c r="E26" i="2" s="1"/>
  <c r="R27" i="1"/>
  <c r="P27" i="1"/>
  <c r="R28" i="1"/>
  <c r="U28" i="1" s="1"/>
  <c r="E28" i="2" s="1"/>
  <c r="P28" i="1"/>
  <c r="R29" i="1"/>
  <c r="P29" i="1"/>
  <c r="U29" i="1"/>
  <c r="R30" i="1"/>
  <c r="U30" i="1" s="1"/>
  <c r="P30" i="1"/>
  <c r="R31" i="1"/>
  <c r="P31" i="1"/>
  <c r="U31" i="1"/>
  <c r="R32" i="1"/>
  <c r="P32" i="1"/>
  <c r="U32" i="1"/>
  <c r="E32" i="2" s="1"/>
  <c r="R33" i="1"/>
  <c r="P33" i="1"/>
  <c r="U33" i="1" s="1"/>
  <c r="E33" i="2" s="1"/>
  <c r="R34" i="1"/>
  <c r="U34" i="1" s="1"/>
  <c r="E34" i="2" s="1"/>
  <c r="P34" i="1"/>
  <c r="R35" i="1"/>
  <c r="U35" i="1" s="1"/>
  <c r="P35" i="1"/>
  <c r="R36" i="1"/>
  <c r="P36" i="1"/>
  <c r="U36" i="1"/>
  <c r="R37" i="1"/>
  <c r="P37" i="1"/>
  <c r="U37" i="1"/>
  <c r="R38" i="1"/>
  <c r="P38" i="1"/>
  <c r="U38" i="1"/>
  <c r="R39" i="1"/>
  <c r="U39" i="1" s="1"/>
  <c r="E39" i="2" s="1"/>
  <c r="P39" i="1"/>
  <c r="R40" i="1"/>
  <c r="U40" i="1" s="1"/>
  <c r="E40" i="2" s="1"/>
  <c r="P40" i="1"/>
  <c r="R41" i="1"/>
  <c r="U41" i="1" s="1"/>
  <c r="E41" i="2" s="1"/>
  <c r="P41" i="1"/>
  <c r="R42" i="1"/>
  <c r="P42" i="1"/>
  <c r="U42" i="1"/>
  <c r="E42" i="2" s="1"/>
  <c r="R43" i="1"/>
  <c r="U43" i="1" s="1"/>
  <c r="E43" i="2" s="1"/>
  <c r="P43" i="1"/>
  <c r="R44" i="1"/>
  <c r="P44" i="1"/>
  <c r="U44" i="1"/>
  <c r="R45" i="1"/>
  <c r="P45" i="1"/>
  <c r="U45" i="1" s="1"/>
  <c r="E45" i="2" s="1"/>
  <c r="R46" i="1"/>
  <c r="U46" i="1" s="1"/>
  <c r="E46" i="2" s="1"/>
  <c r="P46" i="1"/>
  <c r="R47" i="1"/>
  <c r="P47" i="1"/>
  <c r="U47" i="1"/>
  <c r="R48" i="1"/>
  <c r="P48" i="1"/>
  <c r="U48" i="1"/>
  <c r="E48" i="2" s="1"/>
  <c r="R49" i="1"/>
  <c r="P49" i="1"/>
  <c r="U49" i="1"/>
  <c r="E49" i="2" s="1"/>
  <c r="R50" i="1"/>
  <c r="P50" i="1"/>
  <c r="U50" i="1"/>
  <c r="E50" i="2" s="1"/>
  <c r="R51" i="1"/>
  <c r="U51" i="1" s="1"/>
  <c r="E51" i="2" s="1"/>
  <c r="P51" i="1"/>
  <c r="R52" i="1"/>
  <c r="P52" i="1"/>
  <c r="U52" i="1"/>
  <c r="R53" i="1"/>
  <c r="U53" i="1" s="1"/>
  <c r="E53" i="2" s="1"/>
  <c r="P53" i="1"/>
  <c r="R71" i="1"/>
  <c r="U71" i="1" s="1"/>
  <c r="E71" i="2" s="1"/>
  <c r="P71" i="1"/>
  <c r="R72" i="1"/>
  <c r="P72" i="1"/>
  <c r="U72" i="1"/>
  <c r="E72" i="2" s="1"/>
  <c r="R73" i="1"/>
  <c r="P73" i="1"/>
  <c r="R74" i="1"/>
  <c r="U74" i="1" s="1"/>
  <c r="E74" i="2" s="1"/>
  <c r="P74" i="1"/>
  <c r="R75" i="1"/>
  <c r="P75" i="1"/>
  <c r="U75" i="1" s="1"/>
  <c r="E75" i="2" s="1"/>
  <c r="R76" i="1"/>
  <c r="P76" i="1"/>
  <c r="R77" i="1"/>
  <c r="P77" i="1"/>
  <c r="U77" i="1"/>
  <c r="E77" i="2" s="1"/>
  <c r="R78" i="1"/>
  <c r="P78" i="1"/>
  <c r="U78" i="1"/>
  <c r="R79" i="1"/>
  <c r="U79" i="1" s="1"/>
  <c r="P79" i="1"/>
  <c r="R80" i="1"/>
  <c r="P80" i="1"/>
  <c r="U80" i="1"/>
  <c r="E80" i="2" s="1"/>
  <c r="R81" i="1"/>
  <c r="U81" i="1" s="1"/>
  <c r="E81" i="2" s="1"/>
  <c r="P81" i="1"/>
  <c r="R82" i="1"/>
  <c r="P82" i="1"/>
  <c r="U82" i="1" s="1"/>
  <c r="E82" i="2" s="1"/>
  <c r="R83" i="1"/>
  <c r="U83" i="1" s="1"/>
  <c r="E83" i="2" s="1"/>
  <c r="P83" i="1"/>
  <c r="R84" i="1"/>
  <c r="U84" i="1" s="1"/>
  <c r="P84" i="1"/>
  <c r="R85" i="1"/>
  <c r="P85" i="1"/>
  <c r="U85" i="1"/>
  <c r="R86" i="1"/>
  <c r="U86" i="1" s="1"/>
  <c r="E86" i="2" s="1"/>
  <c r="P86" i="1"/>
  <c r="R87" i="1"/>
  <c r="U87" i="1" s="1"/>
  <c r="E87" i="2" s="1"/>
  <c r="P87" i="1"/>
  <c r="R105" i="1"/>
  <c r="U105" i="1" s="1"/>
  <c r="E105" i="2" s="1"/>
  <c r="P105" i="1"/>
  <c r="R106" i="1"/>
  <c r="U106" i="1" s="1"/>
  <c r="E106" i="2" s="1"/>
  <c r="P106" i="1"/>
  <c r="R107" i="1"/>
  <c r="U107" i="1" s="1"/>
  <c r="E107" i="2" s="1"/>
  <c r="P107" i="1"/>
  <c r="R108" i="1"/>
  <c r="P108" i="1"/>
  <c r="U108" i="1"/>
  <c r="E108" i="2" s="1"/>
  <c r="R109" i="1"/>
  <c r="U109" i="1" s="1"/>
  <c r="E109" i="2" s="1"/>
  <c r="P109" i="1"/>
  <c r="R110" i="1"/>
  <c r="U110" i="1" s="1"/>
  <c r="E110" i="2" s="1"/>
  <c r="P110" i="1"/>
  <c r="R111" i="1"/>
  <c r="U111" i="1" s="1"/>
  <c r="E111" i="2" s="1"/>
  <c r="P111" i="1"/>
  <c r="R112" i="1"/>
  <c r="U112" i="1" s="1"/>
  <c r="P112" i="1"/>
  <c r="R113" i="1"/>
  <c r="P113" i="1"/>
  <c r="U113" i="1"/>
  <c r="E113" i="2" s="1"/>
  <c r="R114" i="1"/>
  <c r="P114" i="1"/>
  <c r="U114" i="1"/>
  <c r="E114" i="2" s="1"/>
  <c r="R115" i="1"/>
  <c r="P115" i="1"/>
  <c r="U115" i="1" s="1"/>
  <c r="E115" i="2" s="1"/>
  <c r="R116" i="1"/>
  <c r="U116" i="1" s="1"/>
  <c r="E116" i="2" s="1"/>
  <c r="P116" i="1"/>
  <c r="R117" i="1"/>
  <c r="U117" i="1" s="1"/>
  <c r="P117" i="1"/>
  <c r="R118" i="1"/>
  <c r="P118" i="1"/>
  <c r="U118" i="1"/>
  <c r="R119" i="1"/>
  <c r="P119" i="1"/>
  <c r="U119" i="1"/>
  <c r="R120" i="1"/>
  <c r="P120" i="1"/>
  <c r="U120" i="1"/>
  <c r="E120" i="2" s="1"/>
  <c r="R121" i="1"/>
  <c r="U121" i="1" s="1"/>
  <c r="E121" i="2" s="1"/>
  <c r="P121" i="1"/>
  <c r="R139" i="1"/>
  <c r="P139" i="1"/>
  <c r="R140" i="1"/>
  <c r="U140" i="1" s="1"/>
  <c r="E140" i="2" s="1"/>
  <c r="P140" i="1"/>
  <c r="R141" i="1"/>
  <c r="P141" i="1"/>
  <c r="U141" i="1" s="1"/>
  <c r="E141" i="2" s="1"/>
  <c r="R142" i="1"/>
  <c r="P142" i="1"/>
  <c r="R143" i="1"/>
  <c r="P143" i="1"/>
  <c r="U143" i="1"/>
  <c r="E143" i="2" s="1"/>
  <c r="R144" i="1"/>
  <c r="U144" i="1" s="1"/>
  <c r="E144" i="2" s="1"/>
  <c r="P144" i="1"/>
  <c r="R145" i="1"/>
  <c r="U145" i="1" s="1"/>
  <c r="E145" i="2" s="1"/>
  <c r="P145" i="1"/>
  <c r="R146" i="1"/>
  <c r="P146" i="1"/>
  <c r="U146" i="1"/>
  <c r="R147" i="1"/>
  <c r="U147" i="1" s="1"/>
  <c r="E147" i="2" s="1"/>
  <c r="P147" i="1"/>
  <c r="R148" i="1"/>
  <c r="P148" i="1"/>
  <c r="U148" i="1"/>
  <c r="E148" i="2" s="1"/>
  <c r="R149" i="1"/>
  <c r="P149" i="1"/>
  <c r="U149" i="1"/>
  <c r="E149" i="2" s="1"/>
  <c r="R150" i="1"/>
  <c r="U150" i="1" s="1"/>
  <c r="E150" i="2" s="1"/>
  <c r="P150" i="1"/>
  <c r="R151" i="1"/>
  <c r="U151" i="1" s="1"/>
  <c r="P151" i="1"/>
  <c r="R152" i="1"/>
  <c r="U152" i="1" s="1"/>
  <c r="E152" i="2" s="1"/>
  <c r="P152" i="1"/>
  <c r="R153" i="1"/>
  <c r="U153" i="1" s="1"/>
  <c r="E153" i="2" s="1"/>
  <c r="P153" i="1"/>
  <c r="R154" i="1"/>
  <c r="P154" i="1"/>
  <c r="U154" i="1"/>
  <c r="E154" i="2" s="1"/>
  <c r="R155" i="1"/>
  <c r="P155" i="1"/>
  <c r="R173" i="1"/>
  <c r="U173" i="1" s="1"/>
  <c r="E173" i="2" s="1"/>
  <c r="P173" i="1"/>
  <c r="R174" i="1"/>
  <c r="P174" i="1"/>
  <c r="U174" i="1" s="1"/>
  <c r="E174" i="2" s="1"/>
  <c r="R175" i="1"/>
  <c r="P175" i="1"/>
  <c r="R176" i="1"/>
  <c r="P176" i="1"/>
  <c r="U176" i="1"/>
  <c r="E176" i="2" s="1"/>
  <c r="R177" i="1"/>
  <c r="P177" i="1"/>
  <c r="U177" i="1"/>
  <c r="R178" i="1"/>
  <c r="P178" i="1"/>
  <c r="U178" i="1"/>
  <c r="R179" i="1"/>
  <c r="P179" i="1"/>
  <c r="U179" i="1"/>
  <c r="R180" i="1"/>
  <c r="U180" i="1" s="1"/>
  <c r="E180" i="2" s="1"/>
  <c r="P180" i="1"/>
  <c r="R181" i="1"/>
  <c r="P181" i="1"/>
  <c r="U181" i="1"/>
  <c r="E181" i="2" s="1"/>
  <c r="R182" i="1"/>
  <c r="U182" i="1" s="1"/>
  <c r="E182" i="2" s="1"/>
  <c r="P182" i="1"/>
  <c r="R183" i="1"/>
  <c r="U183" i="1" s="1"/>
  <c r="E183" i="2" s="1"/>
  <c r="P183" i="1"/>
  <c r="R184" i="1"/>
  <c r="U184" i="1" s="1"/>
  <c r="E184" i="2" s="1"/>
  <c r="P184" i="1"/>
  <c r="R185" i="1"/>
  <c r="U185" i="1" s="1"/>
  <c r="E185" i="2" s="1"/>
  <c r="P185" i="1"/>
  <c r="R186" i="1"/>
  <c r="U186" i="1" s="1"/>
  <c r="E186" i="2" s="1"/>
  <c r="P186" i="1"/>
  <c r="R187" i="1"/>
  <c r="U187" i="1" s="1"/>
  <c r="E187" i="2" s="1"/>
  <c r="P187" i="1"/>
  <c r="R188" i="1"/>
  <c r="U188" i="1" s="1"/>
  <c r="E188" i="2" s="1"/>
  <c r="P188" i="1"/>
  <c r="R189" i="1"/>
  <c r="U189" i="1" s="1"/>
  <c r="E189" i="2" s="1"/>
  <c r="P189" i="1"/>
  <c r="R207" i="1"/>
  <c r="P207" i="1"/>
  <c r="U207" i="1"/>
  <c r="E207" i="2" s="1"/>
  <c r="R208" i="1"/>
  <c r="U208" i="1" s="1"/>
  <c r="E208" i="2" s="1"/>
  <c r="P208" i="1"/>
  <c r="R209" i="1"/>
  <c r="U209" i="1" s="1"/>
  <c r="E209" i="2" s="1"/>
  <c r="P209" i="1"/>
  <c r="R210" i="1"/>
  <c r="U210" i="1" s="1"/>
  <c r="E210" i="2" s="1"/>
  <c r="P210" i="1"/>
  <c r="R211" i="1"/>
  <c r="U211" i="1" s="1"/>
  <c r="P211" i="1"/>
  <c r="R212" i="1"/>
  <c r="P212" i="1"/>
  <c r="U212" i="1"/>
  <c r="E212" i="2" s="1"/>
  <c r="R213" i="1"/>
  <c r="P213" i="1"/>
  <c r="U213" i="1"/>
  <c r="E213" i="2" s="1"/>
  <c r="R214" i="1"/>
  <c r="P214" i="1"/>
  <c r="U214" i="1" s="1"/>
  <c r="E214" i="2" s="1"/>
  <c r="R215" i="1"/>
  <c r="U215" i="1" s="1"/>
  <c r="E215" i="2" s="1"/>
  <c r="P215" i="1"/>
  <c r="R216" i="1"/>
  <c r="U216" i="1" s="1"/>
  <c r="P216" i="1"/>
  <c r="R217" i="1"/>
  <c r="U217" i="1" s="1"/>
  <c r="P217" i="1"/>
  <c r="R218" i="1"/>
  <c r="P218" i="1"/>
  <c r="U218" i="1"/>
  <c r="R219" i="1"/>
  <c r="P219" i="1"/>
  <c r="U219" i="1"/>
  <c r="R220" i="1"/>
  <c r="U220" i="1" s="1"/>
  <c r="E220" i="2" s="1"/>
  <c r="P220" i="1"/>
  <c r="R221" i="1"/>
  <c r="U221" i="1" s="1"/>
  <c r="E221" i="2" s="1"/>
  <c r="P221" i="1"/>
  <c r="R222" i="1"/>
  <c r="P222" i="1"/>
  <c r="U222" i="1" s="1"/>
  <c r="E222" i="2" s="1"/>
  <c r="R223" i="1"/>
  <c r="P223" i="1"/>
  <c r="U223" i="1"/>
  <c r="E223" i="2" s="1"/>
  <c r="R241" i="1"/>
  <c r="U241" i="1" s="1"/>
  <c r="E241" i="2" s="1"/>
  <c r="P241" i="1"/>
  <c r="R242" i="1"/>
  <c r="P242" i="1"/>
  <c r="U242" i="1"/>
  <c r="E242" i="2" s="1"/>
  <c r="R243" i="1"/>
  <c r="P243" i="1"/>
  <c r="U243" i="1" s="1"/>
  <c r="E243" i="2" s="1"/>
  <c r="R244" i="1"/>
  <c r="U244" i="1" s="1"/>
  <c r="E244" i="2" s="1"/>
  <c r="P244" i="1"/>
  <c r="R245" i="1"/>
  <c r="P245" i="1"/>
  <c r="U245" i="1"/>
  <c r="R246" i="1"/>
  <c r="P246" i="1"/>
  <c r="U246" i="1"/>
  <c r="E246" i="2" s="1"/>
  <c r="R247" i="1"/>
  <c r="P247" i="1"/>
  <c r="U247" i="1"/>
  <c r="E247" i="2" s="1"/>
  <c r="R248" i="1"/>
  <c r="P248" i="1"/>
  <c r="U248" i="1"/>
  <c r="E248" i="2" s="1"/>
  <c r="R249" i="1"/>
  <c r="U249" i="1" s="1"/>
  <c r="E249" i="2" s="1"/>
  <c r="P249" i="1"/>
  <c r="R250" i="1"/>
  <c r="U250" i="1" s="1"/>
  <c r="E250" i="2" s="1"/>
  <c r="P250" i="1"/>
  <c r="R251" i="1"/>
  <c r="P251" i="1"/>
  <c r="U251" i="1"/>
  <c r="E251" i="2" s="1"/>
  <c r="R252" i="1"/>
  <c r="P252" i="1"/>
  <c r="U252" i="1"/>
  <c r="E252" i="2" s="1"/>
  <c r="R253" i="1"/>
  <c r="P253" i="1"/>
  <c r="U253" i="1"/>
  <c r="R254" i="1"/>
  <c r="P254" i="1"/>
  <c r="R255" i="1"/>
  <c r="U255" i="1" s="1"/>
  <c r="E255" i="2" s="1"/>
  <c r="P255" i="1"/>
  <c r="R256" i="1"/>
  <c r="P256" i="1"/>
  <c r="U256" i="1" s="1"/>
  <c r="E256" i="2" s="1"/>
  <c r="R257" i="1"/>
  <c r="P257" i="1"/>
  <c r="R258" i="1"/>
  <c r="U258" i="1" s="1"/>
  <c r="E258" i="2" s="1"/>
  <c r="P258" i="1"/>
  <c r="R259" i="1"/>
  <c r="U259" i="1" s="1"/>
  <c r="E259" i="2" s="1"/>
  <c r="P259" i="1"/>
  <c r="R260" i="1"/>
  <c r="U260" i="1" s="1"/>
  <c r="P260" i="1"/>
  <c r="R261" i="1"/>
  <c r="P261" i="1"/>
  <c r="U261" i="1"/>
  <c r="E261" i="2" s="1"/>
  <c r="R262" i="1"/>
  <c r="U262" i="1" s="1"/>
  <c r="E262" i="2" s="1"/>
  <c r="P262" i="1"/>
  <c r="R263" i="1"/>
  <c r="P263" i="1"/>
  <c r="U263" i="1"/>
  <c r="E263" i="2" s="1"/>
  <c r="R264" i="1"/>
  <c r="P264" i="1"/>
  <c r="U264" i="1"/>
  <c r="R265" i="1"/>
  <c r="U265" i="1" s="1"/>
  <c r="P265" i="1"/>
  <c r="R266" i="1"/>
  <c r="U266" i="1" s="1"/>
  <c r="E266" i="2" s="1"/>
  <c r="P266" i="1"/>
  <c r="R267" i="1"/>
  <c r="P267" i="1"/>
  <c r="U267" i="1"/>
  <c r="E267" i="2" s="1"/>
  <c r="R268" i="1"/>
  <c r="U268" i="1" s="1"/>
  <c r="E268" i="2" s="1"/>
  <c r="P268" i="1"/>
  <c r="R269" i="1"/>
  <c r="P269" i="1"/>
  <c r="U269" i="1"/>
  <c r="R270" i="1"/>
  <c r="P270" i="1"/>
  <c r="R271" i="1"/>
  <c r="P271" i="1"/>
  <c r="U271" i="1" s="1"/>
  <c r="E271" i="2" s="1"/>
  <c r="R272" i="1"/>
  <c r="P272" i="1"/>
  <c r="U272" i="1"/>
  <c r="E272" i="2" s="1"/>
  <c r="R273" i="1"/>
  <c r="P273" i="1"/>
  <c r="R274" i="1"/>
  <c r="U274" i="1" s="1"/>
  <c r="E274" i="2" s="1"/>
  <c r="P274" i="1"/>
  <c r="R275" i="1"/>
  <c r="U275" i="1" s="1"/>
  <c r="E275" i="2" s="1"/>
  <c r="P275" i="1"/>
  <c r="R276" i="1"/>
  <c r="P276" i="1"/>
  <c r="U276" i="1"/>
  <c r="R277" i="1"/>
  <c r="P277" i="1"/>
  <c r="U277" i="1"/>
  <c r="R278" i="1"/>
  <c r="P278" i="1"/>
  <c r="U278" i="1"/>
  <c r="E278" i="2" s="1"/>
  <c r="R279" i="1"/>
  <c r="P279" i="1"/>
  <c r="U279" i="1" s="1"/>
  <c r="E279" i="2" s="1"/>
  <c r="R280" i="1"/>
  <c r="U280" i="1" s="1"/>
  <c r="E280" i="2" s="1"/>
  <c r="P280" i="1"/>
  <c r="R281" i="1"/>
  <c r="U281" i="1" s="1"/>
  <c r="P281" i="1"/>
  <c r="R282" i="1"/>
  <c r="U282" i="1" s="1"/>
  <c r="P282" i="1"/>
  <c r="R283" i="1"/>
  <c r="U283" i="1" s="1"/>
  <c r="E283" i="2" s="1"/>
  <c r="P283" i="1"/>
  <c r="R284" i="1"/>
  <c r="P284" i="1"/>
  <c r="U284" i="1"/>
  <c r="R285" i="1"/>
  <c r="P285" i="1"/>
  <c r="U285" i="1" s="1"/>
  <c r="E285" i="2" s="1"/>
  <c r="R286" i="1"/>
  <c r="U286" i="1" s="1"/>
  <c r="E286" i="2" s="1"/>
  <c r="P286" i="1"/>
  <c r="R287" i="1"/>
  <c r="U287" i="1" s="1"/>
  <c r="E287" i="2" s="1"/>
  <c r="P287" i="1"/>
  <c r="R288" i="1"/>
  <c r="P288" i="1"/>
  <c r="U288" i="1"/>
  <c r="E288" i="2" s="1"/>
  <c r="R289" i="1"/>
  <c r="U289" i="1" s="1"/>
  <c r="E289" i="2" s="1"/>
  <c r="P289" i="1"/>
  <c r="R290" i="1"/>
  <c r="P290" i="1"/>
  <c r="U290" i="1"/>
  <c r="E290" i="2" s="1"/>
  <c r="R291" i="1"/>
  <c r="P291" i="1"/>
  <c r="U291" i="1"/>
  <c r="E291" i="2" s="1"/>
  <c r="R3" i="1"/>
  <c r="P3" i="1"/>
  <c r="U3" i="1"/>
  <c r="E146" i="2"/>
  <c r="E151" i="2"/>
  <c r="Q139" i="1"/>
  <c r="O139" i="1"/>
  <c r="T139" i="1" s="1"/>
  <c r="C139" i="2" s="1"/>
  <c r="Q140" i="1"/>
  <c r="T140" i="1" s="1"/>
  <c r="C140" i="2" s="1"/>
  <c r="O140" i="1"/>
  <c r="Q141" i="1"/>
  <c r="T141" i="1" s="1"/>
  <c r="C141" i="2" s="1"/>
  <c r="O141" i="1"/>
  <c r="Q142" i="1"/>
  <c r="O142" i="1"/>
  <c r="T142" i="1"/>
  <c r="C142" i="2"/>
  <c r="Q143" i="1"/>
  <c r="O143" i="1"/>
  <c r="T143" i="1"/>
  <c r="C143" i="2" s="1"/>
  <c r="Q144" i="1"/>
  <c r="O144" i="1"/>
  <c r="T144" i="1" s="1"/>
  <c r="C144" i="2" s="1"/>
  <c r="Q145" i="1"/>
  <c r="T145" i="1" s="1"/>
  <c r="C145" i="2" s="1"/>
  <c r="O145" i="1"/>
  <c r="Q146" i="1"/>
  <c r="O146" i="1"/>
  <c r="T146" i="1"/>
  <c r="C146" i="2"/>
  <c r="Q147" i="1"/>
  <c r="T147" i="1" s="1"/>
  <c r="C147" i="2" s="1"/>
  <c r="O147" i="1"/>
  <c r="Q148" i="1"/>
  <c r="O148" i="1"/>
  <c r="T148" i="1"/>
  <c r="C148" i="2"/>
  <c r="Q149" i="1"/>
  <c r="T149" i="1" s="1"/>
  <c r="C149" i="2" s="1"/>
  <c r="O149" i="1"/>
  <c r="Q150" i="1"/>
  <c r="O150" i="1"/>
  <c r="T150" i="1"/>
  <c r="C150" i="2"/>
  <c r="Q151" i="1"/>
  <c r="T151" i="1" s="1"/>
  <c r="C151" i="2" s="1"/>
  <c r="O151" i="1"/>
  <c r="Q152" i="1"/>
  <c r="T152" i="1" s="1"/>
  <c r="C152" i="2" s="1"/>
  <c r="O152" i="1"/>
  <c r="Q153" i="1"/>
  <c r="O153" i="1"/>
  <c r="Q154" i="1"/>
  <c r="O154" i="1"/>
  <c r="T154" i="1"/>
  <c r="C154" i="2"/>
  <c r="Q155" i="1"/>
  <c r="T155" i="1" s="1"/>
  <c r="C155" i="2" s="1"/>
  <c r="O155" i="1"/>
  <c r="E3" i="2"/>
  <c r="E4" i="2"/>
  <c r="E9" i="2"/>
  <c r="E14" i="2"/>
  <c r="E15" i="2"/>
  <c r="E17" i="2"/>
  <c r="E18" i="2"/>
  <c r="E19" i="2"/>
  <c r="E20" i="2"/>
  <c r="E29" i="2"/>
  <c r="E30" i="2"/>
  <c r="E31" i="2"/>
  <c r="E35" i="2"/>
  <c r="E36" i="2"/>
  <c r="E37" i="2"/>
  <c r="E38" i="2"/>
  <c r="E44" i="2"/>
  <c r="E47" i="2"/>
  <c r="E52" i="2"/>
  <c r="E78" i="2"/>
  <c r="E79" i="2"/>
  <c r="E84" i="2"/>
  <c r="E85" i="2"/>
  <c r="E112" i="2"/>
  <c r="E117" i="2"/>
  <c r="E118" i="2"/>
  <c r="E119" i="2"/>
  <c r="E177" i="2"/>
  <c r="E178" i="2"/>
  <c r="E179" i="2"/>
  <c r="E211" i="2"/>
  <c r="E216" i="2"/>
  <c r="E217" i="2"/>
  <c r="E218" i="2"/>
  <c r="E219" i="2"/>
  <c r="E245" i="2"/>
  <c r="E253" i="2"/>
  <c r="E260" i="2"/>
  <c r="E264" i="2"/>
  <c r="E265" i="2"/>
  <c r="E269" i="2"/>
  <c r="E276" i="2"/>
  <c r="E277" i="2"/>
  <c r="E281" i="2"/>
  <c r="E282" i="2"/>
  <c r="E284" i="2"/>
  <c r="Q3" i="1"/>
  <c r="T3" i="1" s="1"/>
  <c r="C3" i="2" s="1"/>
  <c r="O3" i="1"/>
  <c r="Q4" i="1"/>
  <c r="T4" i="1" s="1"/>
  <c r="C4" i="2" s="1"/>
  <c r="O4" i="1"/>
  <c r="Q5" i="1"/>
  <c r="T5" i="1" s="1"/>
  <c r="C5" i="2" s="1"/>
  <c r="O5" i="1"/>
  <c r="Q6" i="1"/>
  <c r="O6" i="1"/>
  <c r="T6" i="1"/>
  <c r="C6" i="2"/>
  <c r="Q7" i="1"/>
  <c r="O7" i="1"/>
  <c r="T7" i="1" s="1"/>
  <c r="C7" i="2" s="1"/>
  <c r="Q8" i="1"/>
  <c r="T8" i="1" s="1"/>
  <c r="C8" i="2" s="1"/>
  <c r="O8" i="1"/>
  <c r="Q9" i="1"/>
  <c r="T9" i="1" s="1"/>
  <c r="C9" i="2" s="1"/>
  <c r="O9" i="1"/>
  <c r="Q10" i="1"/>
  <c r="O10" i="1"/>
  <c r="T10" i="1"/>
  <c r="C10" i="2" s="1"/>
  <c r="Q11" i="1"/>
  <c r="O11" i="1"/>
  <c r="T11" i="1"/>
  <c r="C11" i="2" s="1"/>
  <c r="Q12" i="1"/>
  <c r="O12" i="1"/>
  <c r="T12" i="1" s="1"/>
  <c r="C12" i="2" s="1"/>
  <c r="Q13" i="1"/>
  <c r="T13" i="1" s="1"/>
  <c r="C13" i="2" s="1"/>
  <c r="O13" i="1"/>
  <c r="Q14" i="1"/>
  <c r="O14" i="1"/>
  <c r="T14" i="1"/>
  <c r="C14" i="2"/>
  <c r="Q15" i="1"/>
  <c r="T15" i="1" s="1"/>
  <c r="C15" i="2" s="1"/>
  <c r="O15" i="1"/>
  <c r="Q16" i="1"/>
  <c r="O16" i="1"/>
  <c r="T16" i="1"/>
  <c r="C16" i="2"/>
  <c r="Q17" i="1"/>
  <c r="T17" i="1" s="1"/>
  <c r="C17" i="2" s="1"/>
  <c r="O17" i="1"/>
  <c r="Q18" i="1"/>
  <c r="O18" i="1"/>
  <c r="T18" i="1"/>
  <c r="C18" i="2"/>
  <c r="Q19" i="1"/>
  <c r="T19" i="1" s="1"/>
  <c r="C19" i="2" s="1"/>
  <c r="O19" i="1"/>
  <c r="Q20" i="1"/>
  <c r="T20" i="1" s="1"/>
  <c r="C20" i="2" s="1"/>
  <c r="O20" i="1"/>
  <c r="Q21" i="1"/>
  <c r="O21" i="1"/>
  <c r="Q22" i="1"/>
  <c r="O22" i="1"/>
  <c r="T22" i="1"/>
  <c r="C22" i="2" s="1"/>
  <c r="Q23" i="1"/>
  <c r="T23" i="1" s="1"/>
  <c r="C23" i="2" s="1"/>
  <c r="O23" i="1"/>
  <c r="Q24" i="1"/>
  <c r="T24" i="1" s="1"/>
  <c r="C24" i="2" s="1"/>
  <c r="O24" i="1"/>
  <c r="Q25" i="1"/>
  <c r="T25" i="1" s="1"/>
  <c r="C25" i="2" s="1"/>
  <c r="O25" i="1"/>
  <c r="Q26" i="1"/>
  <c r="O26" i="1"/>
  <c r="T26" i="1"/>
  <c r="C26" i="2" s="1"/>
  <c r="Q27" i="1"/>
  <c r="T27" i="1" s="1"/>
  <c r="C27" i="2" s="1"/>
  <c r="O27" i="1"/>
  <c r="Q28" i="1"/>
  <c r="T28" i="1" s="1"/>
  <c r="C28" i="2" s="1"/>
  <c r="O28" i="1"/>
  <c r="Q29" i="1"/>
  <c r="O29" i="1"/>
  <c r="Q30" i="1"/>
  <c r="O30" i="1"/>
  <c r="T30" i="1"/>
  <c r="C30" i="2"/>
  <c r="Q31" i="1"/>
  <c r="O31" i="1"/>
  <c r="T31" i="1" s="1"/>
  <c r="C31" i="2" s="1"/>
  <c r="Q32" i="1"/>
  <c r="T32" i="1" s="1"/>
  <c r="C32" i="2" s="1"/>
  <c r="O32" i="1"/>
  <c r="Q33" i="1"/>
  <c r="O33" i="1"/>
  <c r="Q34" i="1"/>
  <c r="O34" i="1"/>
  <c r="T34" i="1"/>
  <c r="C34" i="2"/>
  <c r="Q35" i="1"/>
  <c r="O35" i="1"/>
  <c r="T35" i="1"/>
  <c r="C35" i="2" s="1"/>
  <c r="Q36" i="1"/>
  <c r="O36" i="1"/>
  <c r="T36" i="1" s="1"/>
  <c r="C36" i="2" s="1"/>
  <c r="Q37" i="1"/>
  <c r="T37" i="1" s="1"/>
  <c r="C37" i="2" s="1"/>
  <c r="O37" i="1"/>
  <c r="Q38" i="1"/>
  <c r="O38" i="1"/>
  <c r="T38" i="1"/>
  <c r="C38" i="2"/>
  <c r="Q39" i="1"/>
  <c r="O39" i="1"/>
  <c r="T39" i="1"/>
  <c r="C39" i="2" s="1"/>
  <c r="Q40" i="1"/>
  <c r="O40" i="1"/>
  <c r="T40" i="1"/>
  <c r="C40" i="2"/>
  <c r="Q41" i="1"/>
  <c r="T41" i="1" s="1"/>
  <c r="C41" i="2" s="1"/>
  <c r="O41" i="1"/>
  <c r="Q42" i="1"/>
  <c r="T42" i="1" s="1"/>
  <c r="C42" i="2" s="1"/>
  <c r="O42" i="1"/>
  <c r="Q43" i="1"/>
  <c r="O43" i="1"/>
  <c r="T43" i="1"/>
  <c r="C43" i="2" s="1"/>
  <c r="Q44" i="1"/>
  <c r="O44" i="1"/>
  <c r="T44" i="1"/>
  <c r="C44" i="2" s="1"/>
  <c r="Q45" i="1"/>
  <c r="O45" i="1"/>
  <c r="Q46" i="1"/>
  <c r="O46" i="1"/>
  <c r="T46" i="1" s="1"/>
  <c r="C46" i="2" s="1"/>
  <c r="Q47" i="1"/>
  <c r="T47" i="1" s="1"/>
  <c r="C47" i="2" s="1"/>
  <c r="O47" i="1"/>
  <c r="Q48" i="1"/>
  <c r="O48" i="1"/>
  <c r="T48" i="1"/>
  <c r="C48" i="2" s="1"/>
  <c r="Q49" i="1"/>
  <c r="O49" i="1"/>
  <c r="Q50" i="1"/>
  <c r="O50" i="1"/>
  <c r="T50" i="1"/>
  <c r="C50" i="2"/>
  <c r="Q51" i="1"/>
  <c r="O51" i="1"/>
  <c r="T51" i="1"/>
  <c r="C51" i="2" s="1"/>
  <c r="Q52" i="1"/>
  <c r="T52" i="1" s="1"/>
  <c r="C52" i="2" s="1"/>
  <c r="O52" i="1"/>
  <c r="Q53" i="1"/>
  <c r="T53" i="1" s="1"/>
  <c r="C53" i="2" s="1"/>
  <c r="O53" i="1"/>
  <c r="Q71" i="1"/>
  <c r="T71" i="1" s="1"/>
  <c r="C71" i="2" s="1"/>
  <c r="O71" i="1"/>
  <c r="Q72" i="1"/>
  <c r="O72" i="1"/>
  <c r="T72" i="1" s="1"/>
  <c r="C72" i="2" s="1"/>
  <c r="Q73" i="1"/>
  <c r="T73" i="1" s="1"/>
  <c r="C73" i="2" s="1"/>
  <c r="O73" i="1"/>
  <c r="Q74" i="1"/>
  <c r="T74" i="1" s="1"/>
  <c r="C74" i="2" s="1"/>
  <c r="O74" i="1"/>
  <c r="Q75" i="1"/>
  <c r="T75" i="1" s="1"/>
  <c r="C75" i="2" s="1"/>
  <c r="O75" i="1"/>
  <c r="Q76" i="1"/>
  <c r="O76" i="1"/>
  <c r="T76" i="1" s="1"/>
  <c r="C76" i="2" s="1"/>
  <c r="Q77" i="1"/>
  <c r="T77" i="1" s="1"/>
  <c r="C77" i="2" s="1"/>
  <c r="O77" i="1"/>
  <c r="Q78" i="1"/>
  <c r="T78" i="1" s="1"/>
  <c r="C78" i="2" s="1"/>
  <c r="O78" i="1"/>
  <c r="Q79" i="1"/>
  <c r="T79" i="1" s="1"/>
  <c r="C79" i="2" s="1"/>
  <c r="O79" i="1"/>
  <c r="Q80" i="1"/>
  <c r="O80" i="1"/>
  <c r="T80" i="1" s="1"/>
  <c r="C80" i="2" s="1"/>
  <c r="Q81" i="1"/>
  <c r="T81" i="1" s="1"/>
  <c r="C81" i="2" s="1"/>
  <c r="O81" i="1"/>
  <c r="Q82" i="1"/>
  <c r="T82" i="1" s="1"/>
  <c r="C82" i="2" s="1"/>
  <c r="O82" i="1"/>
  <c r="Q83" i="1"/>
  <c r="T83" i="1" s="1"/>
  <c r="C83" i="2" s="1"/>
  <c r="O83" i="1"/>
  <c r="Q84" i="1"/>
  <c r="O84" i="1"/>
  <c r="T84" i="1" s="1"/>
  <c r="C84" i="2" s="1"/>
  <c r="Q85" i="1"/>
  <c r="T85" i="1" s="1"/>
  <c r="C85" i="2" s="1"/>
  <c r="O85" i="1"/>
  <c r="Q86" i="1"/>
  <c r="T86" i="1" s="1"/>
  <c r="C86" i="2" s="1"/>
  <c r="O86" i="1"/>
  <c r="Q87" i="1"/>
  <c r="T87" i="1" s="1"/>
  <c r="C87" i="2" s="1"/>
  <c r="O87" i="1"/>
  <c r="Q105" i="1"/>
  <c r="O105" i="1"/>
  <c r="T105" i="1" s="1"/>
  <c r="C105" i="2" s="1"/>
  <c r="Q106" i="1"/>
  <c r="T106" i="1" s="1"/>
  <c r="C106" i="2" s="1"/>
  <c r="O106" i="1"/>
  <c r="Q107" i="1"/>
  <c r="T107" i="1" s="1"/>
  <c r="C107" i="2" s="1"/>
  <c r="O107" i="1"/>
  <c r="Q108" i="1"/>
  <c r="T108" i="1" s="1"/>
  <c r="C108" i="2" s="1"/>
  <c r="O108" i="1"/>
  <c r="Q109" i="1"/>
  <c r="O109" i="1"/>
  <c r="T109" i="1" s="1"/>
  <c r="C109" i="2" s="1"/>
  <c r="Q110" i="1"/>
  <c r="T110" i="1" s="1"/>
  <c r="C110" i="2" s="1"/>
  <c r="O110" i="1"/>
  <c r="Q111" i="1"/>
  <c r="T111" i="1" s="1"/>
  <c r="C111" i="2" s="1"/>
  <c r="O111" i="1"/>
  <c r="Q112" i="1"/>
  <c r="T112" i="1" s="1"/>
  <c r="C112" i="2" s="1"/>
  <c r="O112" i="1"/>
  <c r="Q113" i="1"/>
  <c r="O113" i="1"/>
  <c r="T113" i="1" s="1"/>
  <c r="C113" i="2" s="1"/>
  <c r="Q114" i="1"/>
  <c r="T114" i="1" s="1"/>
  <c r="C114" i="2" s="1"/>
  <c r="O114" i="1"/>
  <c r="Q115" i="1"/>
  <c r="T115" i="1" s="1"/>
  <c r="C115" i="2" s="1"/>
  <c r="O115" i="1"/>
  <c r="Q116" i="1"/>
  <c r="T116" i="1" s="1"/>
  <c r="C116" i="2" s="1"/>
  <c r="O116" i="1"/>
  <c r="Q117" i="1"/>
  <c r="O117" i="1"/>
  <c r="T117" i="1" s="1"/>
  <c r="C117" i="2" s="1"/>
  <c r="Q118" i="1"/>
  <c r="T118" i="1" s="1"/>
  <c r="C118" i="2" s="1"/>
  <c r="O118" i="1"/>
  <c r="Q119" i="1"/>
  <c r="T119" i="1" s="1"/>
  <c r="C119" i="2" s="1"/>
  <c r="O119" i="1"/>
  <c r="Q120" i="1"/>
  <c r="T120" i="1" s="1"/>
  <c r="C120" i="2" s="1"/>
  <c r="O120" i="1"/>
  <c r="Q121" i="1"/>
  <c r="O121" i="1"/>
  <c r="T121" i="1" s="1"/>
  <c r="C121" i="2" s="1"/>
  <c r="Q173" i="1"/>
  <c r="T173" i="1" s="1"/>
  <c r="C173" i="2" s="1"/>
  <c r="O173" i="1"/>
  <c r="Q174" i="1"/>
  <c r="T174" i="1" s="1"/>
  <c r="C174" i="2" s="1"/>
  <c r="O174" i="1"/>
  <c r="Q175" i="1"/>
  <c r="T175" i="1" s="1"/>
  <c r="C175" i="2" s="1"/>
  <c r="O175" i="1"/>
  <c r="Q176" i="1"/>
  <c r="O176" i="1"/>
  <c r="T176" i="1" s="1"/>
  <c r="C176" i="2" s="1"/>
  <c r="Q177" i="1"/>
  <c r="T177" i="1" s="1"/>
  <c r="C177" i="2" s="1"/>
  <c r="O177" i="1"/>
  <c r="Q178" i="1"/>
  <c r="T178" i="1" s="1"/>
  <c r="C178" i="2" s="1"/>
  <c r="O178" i="1"/>
  <c r="Q179" i="1"/>
  <c r="T179" i="1" s="1"/>
  <c r="C179" i="2" s="1"/>
  <c r="O179" i="1"/>
  <c r="Q180" i="1"/>
  <c r="O180" i="1"/>
  <c r="T180" i="1" s="1"/>
  <c r="C180" i="2" s="1"/>
  <c r="Q181" i="1"/>
  <c r="T181" i="1" s="1"/>
  <c r="C181" i="2" s="1"/>
  <c r="O181" i="1"/>
  <c r="Q182" i="1"/>
  <c r="T182" i="1" s="1"/>
  <c r="C182" i="2" s="1"/>
  <c r="O182" i="1"/>
  <c r="Q183" i="1"/>
  <c r="T183" i="1" s="1"/>
  <c r="C183" i="2" s="1"/>
  <c r="O183" i="1"/>
  <c r="Q184" i="1"/>
  <c r="O184" i="1"/>
  <c r="T184" i="1" s="1"/>
  <c r="C184" i="2" s="1"/>
  <c r="Q185" i="1"/>
  <c r="T185" i="1" s="1"/>
  <c r="C185" i="2" s="1"/>
  <c r="O185" i="1"/>
  <c r="Q186" i="1"/>
  <c r="T186" i="1" s="1"/>
  <c r="C186" i="2" s="1"/>
  <c r="O186" i="1"/>
  <c r="Q187" i="1"/>
  <c r="T187" i="1" s="1"/>
  <c r="C187" i="2" s="1"/>
  <c r="O187" i="1"/>
  <c r="Q188" i="1"/>
  <c r="O188" i="1"/>
  <c r="T188" i="1" s="1"/>
  <c r="C188" i="2" s="1"/>
  <c r="Q189" i="1"/>
  <c r="T189" i="1" s="1"/>
  <c r="C189" i="2" s="1"/>
  <c r="O189" i="1"/>
  <c r="Q207" i="1"/>
  <c r="T207" i="1" s="1"/>
  <c r="C207" i="2" s="1"/>
  <c r="O207" i="1"/>
  <c r="Q208" i="1"/>
  <c r="T208" i="1" s="1"/>
  <c r="C208" i="2" s="1"/>
  <c r="O208" i="1"/>
  <c r="Q209" i="1"/>
  <c r="O209" i="1"/>
  <c r="T209" i="1" s="1"/>
  <c r="C209" i="2" s="1"/>
  <c r="Q210" i="1"/>
  <c r="T210" i="1" s="1"/>
  <c r="C210" i="2" s="1"/>
  <c r="O210" i="1"/>
  <c r="Q211" i="1"/>
  <c r="T211" i="1" s="1"/>
  <c r="C211" i="2" s="1"/>
  <c r="O211" i="1"/>
  <c r="Q212" i="1"/>
  <c r="T212" i="1" s="1"/>
  <c r="C212" i="2" s="1"/>
  <c r="O212" i="1"/>
  <c r="Q213" i="1"/>
  <c r="O213" i="1"/>
  <c r="T213" i="1" s="1"/>
  <c r="C213" i="2" s="1"/>
  <c r="Q214" i="1"/>
  <c r="T214" i="1" s="1"/>
  <c r="C214" i="2" s="1"/>
  <c r="O214" i="1"/>
  <c r="Q215" i="1"/>
  <c r="T215" i="1" s="1"/>
  <c r="C215" i="2" s="1"/>
  <c r="O215" i="1"/>
  <c r="Q216" i="1"/>
  <c r="T216" i="1" s="1"/>
  <c r="C216" i="2" s="1"/>
  <c r="O216" i="1"/>
  <c r="Q217" i="1"/>
  <c r="O217" i="1"/>
  <c r="T217" i="1" s="1"/>
  <c r="C217" i="2" s="1"/>
  <c r="Q218" i="1"/>
  <c r="T218" i="1" s="1"/>
  <c r="C218" i="2" s="1"/>
  <c r="O218" i="1"/>
  <c r="Q219" i="1"/>
  <c r="T219" i="1" s="1"/>
  <c r="C219" i="2" s="1"/>
  <c r="O219" i="1"/>
  <c r="Q220" i="1"/>
  <c r="T220" i="1" s="1"/>
  <c r="C220" i="2" s="1"/>
  <c r="O220" i="1"/>
  <c r="Q221" i="1"/>
  <c r="O221" i="1"/>
  <c r="T221" i="1" s="1"/>
  <c r="C221" i="2" s="1"/>
  <c r="Q222" i="1"/>
  <c r="T222" i="1" s="1"/>
  <c r="C222" i="2" s="1"/>
  <c r="O222" i="1"/>
  <c r="Q223" i="1"/>
  <c r="T223" i="1" s="1"/>
  <c r="C223" i="2" s="1"/>
  <c r="O223" i="1"/>
  <c r="Q241" i="1"/>
  <c r="T241" i="1" s="1"/>
  <c r="C241" i="2" s="1"/>
  <c r="O241" i="1"/>
  <c r="Q242" i="1"/>
  <c r="O242" i="1"/>
  <c r="T242" i="1" s="1"/>
  <c r="C242" i="2" s="1"/>
  <c r="Q243" i="1"/>
  <c r="T243" i="1" s="1"/>
  <c r="C243" i="2" s="1"/>
  <c r="O243" i="1"/>
  <c r="Q244" i="1"/>
  <c r="T244" i="1" s="1"/>
  <c r="C244" i="2" s="1"/>
  <c r="O244" i="1"/>
  <c r="Q245" i="1"/>
  <c r="T245" i="1" s="1"/>
  <c r="C245" i="2" s="1"/>
  <c r="O245" i="1"/>
  <c r="Q246" i="1"/>
  <c r="O246" i="1"/>
  <c r="T246" i="1" s="1"/>
  <c r="C246" i="2" s="1"/>
  <c r="Q247" i="1"/>
  <c r="T247" i="1" s="1"/>
  <c r="C247" i="2" s="1"/>
  <c r="O247" i="1"/>
  <c r="Q248" i="1"/>
  <c r="T248" i="1" s="1"/>
  <c r="C248" i="2" s="1"/>
  <c r="O248" i="1"/>
  <c r="Q249" i="1"/>
  <c r="T249" i="1" s="1"/>
  <c r="C249" i="2" s="1"/>
  <c r="O249" i="1"/>
  <c r="Q250" i="1"/>
  <c r="O250" i="1"/>
  <c r="T250" i="1" s="1"/>
  <c r="C250" i="2" s="1"/>
  <c r="Q251" i="1"/>
  <c r="T251" i="1" s="1"/>
  <c r="C251" i="2" s="1"/>
  <c r="O251" i="1"/>
  <c r="Q252" i="1"/>
  <c r="T252" i="1" s="1"/>
  <c r="C252" i="2" s="1"/>
  <c r="O252" i="1"/>
  <c r="Q253" i="1"/>
  <c r="T253" i="1" s="1"/>
  <c r="C253" i="2" s="1"/>
  <c r="O253" i="1"/>
  <c r="Q254" i="1"/>
  <c r="O254" i="1"/>
  <c r="T254" i="1" s="1"/>
  <c r="C254" i="2" s="1"/>
  <c r="Q255" i="1"/>
  <c r="T255" i="1" s="1"/>
  <c r="C255" i="2" s="1"/>
  <c r="O255" i="1"/>
  <c r="Q256" i="1"/>
  <c r="T256" i="1" s="1"/>
  <c r="C256" i="2" s="1"/>
  <c r="O256" i="1"/>
  <c r="Q257" i="1"/>
  <c r="T257" i="1" s="1"/>
  <c r="C257" i="2" s="1"/>
  <c r="O257" i="1"/>
  <c r="Q258" i="1"/>
  <c r="O258" i="1"/>
  <c r="T258" i="1" s="1"/>
  <c r="C258" i="2" s="1"/>
  <c r="Q259" i="1"/>
  <c r="T259" i="1" s="1"/>
  <c r="C259" i="2" s="1"/>
  <c r="O259" i="1"/>
  <c r="Q260" i="1"/>
  <c r="T260" i="1" s="1"/>
  <c r="C260" i="2" s="1"/>
  <c r="O260" i="1"/>
  <c r="Q261" i="1"/>
  <c r="T261" i="1" s="1"/>
  <c r="C261" i="2" s="1"/>
  <c r="O261" i="1"/>
  <c r="Q262" i="1"/>
  <c r="O262" i="1"/>
  <c r="T262" i="1" s="1"/>
  <c r="C262" i="2" s="1"/>
  <c r="Q263" i="1"/>
  <c r="T263" i="1" s="1"/>
  <c r="C263" i="2" s="1"/>
  <c r="O263" i="1"/>
  <c r="Q264" i="1"/>
  <c r="T264" i="1" s="1"/>
  <c r="C264" i="2" s="1"/>
  <c r="O264" i="1"/>
  <c r="Q265" i="1"/>
  <c r="T265" i="1" s="1"/>
  <c r="C265" i="2" s="1"/>
  <c r="O265" i="1"/>
  <c r="Q266" i="1"/>
  <c r="O266" i="1"/>
  <c r="T266" i="1" s="1"/>
  <c r="C266" i="2" s="1"/>
  <c r="Q267" i="1"/>
  <c r="T267" i="1" s="1"/>
  <c r="C267" i="2" s="1"/>
  <c r="O267" i="1"/>
  <c r="Q268" i="1"/>
  <c r="T268" i="1" s="1"/>
  <c r="C268" i="2" s="1"/>
  <c r="O268" i="1"/>
  <c r="Q269" i="1"/>
  <c r="T269" i="1" s="1"/>
  <c r="C269" i="2" s="1"/>
  <c r="O269" i="1"/>
  <c r="Q270" i="1"/>
  <c r="O270" i="1"/>
  <c r="T270" i="1" s="1"/>
  <c r="C270" i="2" s="1"/>
  <c r="Q271" i="1"/>
  <c r="T271" i="1" s="1"/>
  <c r="C271" i="2" s="1"/>
  <c r="O271" i="1"/>
  <c r="Q272" i="1"/>
  <c r="T272" i="1" s="1"/>
  <c r="C272" i="2" s="1"/>
  <c r="O272" i="1"/>
  <c r="Q273" i="1"/>
  <c r="T273" i="1" s="1"/>
  <c r="C273" i="2" s="1"/>
  <c r="O273" i="1"/>
  <c r="Q274" i="1"/>
  <c r="O274" i="1"/>
  <c r="T274" i="1"/>
  <c r="C274" i="2"/>
  <c r="Q275" i="1"/>
  <c r="T275" i="1" s="1"/>
  <c r="C275" i="2" s="1"/>
  <c r="O275" i="1"/>
  <c r="Q276" i="1"/>
  <c r="T276" i="1" s="1"/>
  <c r="C276" i="2" s="1"/>
  <c r="O276" i="1"/>
  <c r="Q277" i="1"/>
  <c r="T277" i="1" s="1"/>
  <c r="C277" i="2" s="1"/>
  <c r="O277" i="1"/>
  <c r="Q278" i="1"/>
  <c r="O278" i="1"/>
  <c r="T278" i="1"/>
  <c r="C278" i="2"/>
  <c r="Q279" i="1"/>
  <c r="T279" i="1" s="1"/>
  <c r="C279" i="2" s="1"/>
  <c r="O279" i="1"/>
  <c r="Q280" i="1"/>
  <c r="T280" i="1" s="1"/>
  <c r="C280" i="2" s="1"/>
  <c r="O280" i="1"/>
  <c r="Q281" i="1"/>
  <c r="T281" i="1" s="1"/>
  <c r="C281" i="2" s="1"/>
  <c r="O281" i="1"/>
  <c r="Q282" i="1"/>
  <c r="O282" i="1"/>
  <c r="T282" i="1"/>
  <c r="C282" i="2"/>
  <c r="Q283" i="1"/>
  <c r="T283" i="1" s="1"/>
  <c r="C283" i="2" s="1"/>
  <c r="O283" i="1"/>
  <c r="Q284" i="1"/>
  <c r="T284" i="1" s="1"/>
  <c r="C284" i="2" s="1"/>
  <c r="O284" i="1"/>
  <c r="Q285" i="1"/>
  <c r="T285" i="1" s="1"/>
  <c r="C285" i="2" s="1"/>
  <c r="O285" i="1"/>
  <c r="Q286" i="1"/>
  <c r="O286" i="1"/>
  <c r="T286" i="1"/>
  <c r="C286" i="2"/>
  <c r="Q287" i="1"/>
  <c r="T287" i="1" s="1"/>
  <c r="C287" i="2" s="1"/>
  <c r="O287" i="1"/>
  <c r="Q288" i="1"/>
  <c r="T288" i="1" s="1"/>
  <c r="C288" i="2" s="1"/>
  <c r="O288" i="1"/>
  <c r="Q289" i="1"/>
  <c r="T289" i="1" s="1"/>
  <c r="C289" i="2" s="1"/>
  <c r="O289" i="1"/>
  <c r="Q290" i="1"/>
  <c r="O290" i="1"/>
  <c r="T290" i="1"/>
  <c r="C290" i="2"/>
  <c r="Q291" i="1"/>
  <c r="T291" i="1" s="1"/>
  <c r="C291" i="2" s="1"/>
  <c r="O291" i="1"/>
  <c r="M130" i="1"/>
  <c r="B130" i="3" s="1"/>
  <c r="M164" i="1"/>
  <c r="B164" i="3" s="1"/>
  <c r="D130" i="3"/>
  <c r="D164" i="3"/>
  <c r="L146" i="1"/>
  <c r="A146" i="3" s="1"/>
  <c r="L148" i="1"/>
  <c r="A148" i="3" s="1"/>
  <c r="C146" i="3"/>
  <c r="C148" i="3"/>
  <c r="L225" i="1"/>
  <c r="A225" i="3" s="1"/>
  <c r="E225" i="3" s="1"/>
  <c r="L226" i="1"/>
  <c r="A226" i="3" s="1"/>
  <c r="C225" i="3"/>
  <c r="C226" i="3"/>
  <c r="M208" i="1"/>
  <c r="B208" i="3" s="1"/>
  <c r="F225" i="3" s="1"/>
  <c r="M242" i="1"/>
  <c r="B242" i="3" s="1"/>
  <c r="D208" i="3"/>
  <c r="D242" i="3"/>
  <c r="L227" i="1"/>
  <c r="A227" i="3" s="1"/>
  <c r="C227" i="3"/>
  <c r="M209" i="1"/>
  <c r="B209" i="3" s="1"/>
  <c r="M243" i="1"/>
  <c r="B243" i="3" s="1"/>
  <c r="D209" i="3"/>
  <c r="D243" i="3"/>
  <c r="L228" i="1"/>
  <c r="A228" i="3" s="1"/>
  <c r="E228" i="3" s="1"/>
  <c r="C228" i="3"/>
  <c r="M210" i="1"/>
  <c r="B210" i="3"/>
  <c r="M244" i="1"/>
  <c r="B244" i="3" s="1"/>
  <c r="D210" i="3"/>
  <c r="D244" i="3"/>
  <c r="L229" i="1"/>
  <c r="A229" i="3" s="1"/>
  <c r="C229" i="3"/>
  <c r="M211" i="1"/>
  <c r="B211" i="3"/>
  <c r="M245" i="1"/>
  <c r="B245" i="3" s="1"/>
  <c r="D211" i="3"/>
  <c r="D245" i="3"/>
  <c r="F228" i="3"/>
  <c r="L230" i="1"/>
  <c r="A230" i="3" s="1"/>
  <c r="E230" i="3" s="1"/>
  <c r="C230" i="3"/>
  <c r="M212" i="1"/>
  <c r="B212" i="3"/>
  <c r="M246" i="1"/>
  <c r="B246" i="3" s="1"/>
  <c r="D212" i="3"/>
  <c r="D246" i="3"/>
  <c r="F229" i="3"/>
  <c r="L231" i="1"/>
  <c r="A231" i="3" s="1"/>
  <c r="C231" i="3"/>
  <c r="M213" i="1"/>
  <c r="B213" i="3"/>
  <c r="M247" i="1"/>
  <c r="B247" i="3" s="1"/>
  <c r="D213" i="3"/>
  <c r="D247" i="3"/>
  <c r="F230" i="3"/>
  <c r="L232" i="1"/>
  <c r="A232" i="3" s="1"/>
  <c r="E232" i="3" s="1"/>
  <c r="C232" i="3"/>
  <c r="M214" i="1"/>
  <c r="B214" i="3" s="1"/>
  <c r="F231" i="3" s="1"/>
  <c r="M248" i="1"/>
  <c r="B248" i="3" s="1"/>
  <c r="D214" i="3"/>
  <c r="D248" i="3"/>
  <c r="L233" i="1"/>
  <c r="A233" i="3" s="1"/>
  <c r="E233" i="3" s="1"/>
  <c r="C233" i="3"/>
  <c r="M215" i="1"/>
  <c r="B215" i="3"/>
  <c r="M249" i="1"/>
  <c r="B249" i="3"/>
  <c r="D215" i="3"/>
  <c r="D249" i="3"/>
  <c r="F232" i="3"/>
  <c r="L234" i="1"/>
  <c r="A234" i="3" s="1"/>
  <c r="C234" i="3"/>
  <c r="M216" i="1"/>
  <c r="B216" i="3" s="1"/>
  <c r="F233" i="3" s="1"/>
  <c r="M250" i="1"/>
  <c r="B250" i="3"/>
  <c r="D216" i="3"/>
  <c r="D250" i="3"/>
  <c r="L235" i="1"/>
  <c r="A235" i="3"/>
  <c r="E235" i="3" s="1"/>
  <c r="C235" i="3"/>
  <c r="M217" i="1"/>
  <c r="B217" i="3" s="1"/>
  <c r="F234" i="3" s="1"/>
  <c r="M251" i="1"/>
  <c r="B251" i="3"/>
  <c r="D217" i="3"/>
  <c r="D251" i="3"/>
  <c r="L236" i="1"/>
  <c r="A236" i="3"/>
  <c r="C236" i="3"/>
  <c r="M218" i="1"/>
  <c r="B218" i="3" s="1"/>
  <c r="M252" i="1"/>
  <c r="B252" i="3" s="1"/>
  <c r="D218" i="3"/>
  <c r="D252" i="3"/>
  <c r="L237" i="1"/>
  <c r="A237" i="3"/>
  <c r="C237" i="3"/>
  <c r="E236" i="3"/>
  <c r="M219" i="1"/>
  <c r="B219" i="3"/>
  <c r="F236" i="3" s="1"/>
  <c r="M253" i="1"/>
  <c r="B253" i="3" s="1"/>
  <c r="D219" i="3"/>
  <c r="D253" i="3"/>
  <c r="L238" i="1"/>
  <c r="A238" i="3" s="1"/>
  <c r="E237" i="3" s="1"/>
  <c r="C238" i="3"/>
  <c r="M220" i="1"/>
  <c r="B220" i="3" s="1"/>
  <c r="F237" i="3" s="1"/>
  <c r="M254" i="1"/>
  <c r="B254" i="3"/>
  <c r="D220" i="3"/>
  <c r="D254" i="3"/>
  <c r="L239" i="1"/>
  <c r="A239" i="3" s="1"/>
  <c r="C239" i="3"/>
  <c r="E238" i="3"/>
  <c r="M221" i="1"/>
  <c r="B221" i="3"/>
  <c r="F238" i="3" s="1"/>
  <c r="M255" i="1"/>
  <c r="B255" i="3"/>
  <c r="D221" i="3"/>
  <c r="D255" i="3"/>
  <c r="L240" i="1"/>
  <c r="A240" i="3"/>
  <c r="C240" i="3"/>
  <c r="M222" i="1"/>
  <c r="B222" i="3"/>
  <c r="M256" i="1"/>
  <c r="B256" i="3"/>
  <c r="D222" i="3"/>
  <c r="D256" i="3"/>
  <c r="F239" i="3"/>
  <c r="M223" i="1"/>
  <c r="B223" i="3"/>
  <c r="F240" i="3" s="1"/>
  <c r="M257" i="1"/>
  <c r="B257" i="3" s="1"/>
  <c r="D223" i="3"/>
  <c r="D257" i="3"/>
  <c r="M207" i="1"/>
  <c r="B207" i="3" s="1"/>
  <c r="M241" i="1"/>
  <c r="B241" i="3"/>
  <c r="D207" i="3"/>
  <c r="D241" i="3"/>
  <c r="F224" i="3"/>
  <c r="L191" i="1"/>
  <c r="A191" i="3"/>
  <c r="L192" i="1"/>
  <c r="A192" i="3"/>
  <c r="E192" i="3" s="1"/>
  <c r="C191" i="3"/>
  <c r="C192" i="3"/>
  <c r="M174" i="1"/>
  <c r="B174" i="3"/>
  <c r="D174" i="3"/>
  <c r="F191" i="3" s="1"/>
  <c r="L193" i="1"/>
  <c r="A193" i="3"/>
  <c r="C193" i="3"/>
  <c r="M175" i="1"/>
  <c r="B175" i="3" s="1"/>
  <c r="D175" i="3"/>
  <c r="L194" i="1"/>
  <c r="A194" i="3"/>
  <c r="E194" i="3" s="1"/>
  <c r="C194" i="3"/>
  <c r="M176" i="1"/>
  <c r="B176" i="3"/>
  <c r="F193" i="3" s="1"/>
  <c r="D176" i="3"/>
  <c r="L195" i="1"/>
  <c r="A195" i="3"/>
  <c r="C195" i="3"/>
  <c r="M177" i="1"/>
  <c r="B177" i="3" s="1"/>
  <c r="D177" i="3"/>
  <c r="L196" i="1"/>
  <c r="A196" i="3"/>
  <c r="E196" i="3" s="1"/>
  <c r="C196" i="3"/>
  <c r="M178" i="1"/>
  <c r="B178" i="3"/>
  <c r="D178" i="3"/>
  <c r="F195" i="3"/>
  <c r="L197" i="1"/>
  <c r="A197" i="3" s="1"/>
  <c r="E197" i="3" s="1"/>
  <c r="C197" i="3"/>
  <c r="M179" i="1"/>
  <c r="B179" i="3" s="1"/>
  <c r="D179" i="3"/>
  <c r="L198" i="1"/>
  <c r="A198" i="3"/>
  <c r="C198" i="3"/>
  <c r="M180" i="1"/>
  <c r="B180" i="3"/>
  <c r="D180" i="3"/>
  <c r="L199" i="1"/>
  <c r="A199" i="3"/>
  <c r="C199" i="3"/>
  <c r="E198" i="3"/>
  <c r="M181" i="1"/>
  <c r="B181" i="3" s="1"/>
  <c r="F198" i="3" s="1"/>
  <c r="D181" i="3"/>
  <c r="L200" i="1"/>
  <c r="A200" i="3" s="1"/>
  <c r="E200" i="3" s="1"/>
  <c r="C200" i="3"/>
  <c r="M182" i="1"/>
  <c r="B182" i="3" s="1"/>
  <c r="F199" i="3" s="1"/>
  <c r="D182" i="3"/>
  <c r="L201" i="1"/>
  <c r="A201" i="3"/>
  <c r="C201" i="3"/>
  <c r="M183" i="1"/>
  <c r="B183" i="3" s="1"/>
  <c r="F200" i="3" s="1"/>
  <c r="D183" i="3"/>
  <c r="L202" i="1"/>
  <c r="A202" i="3" s="1"/>
  <c r="E202" i="3" s="1"/>
  <c r="C202" i="3"/>
  <c r="M184" i="1"/>
  <c r="B184" i="3" s="1"/>
  <c r="D184" i="3"/>
  <c r="L203" i="1"/>
  <c r="A203" i="3"/>
  <c r="E203" i="3" s="1"/>
  <c r="C203" i="3"/>
  <c r="M185" i="1"/>
  <c r="B185" i="3" s="1"/>
  <c r="F202" i="3" s="1"/>
  <c r="D185" i="3"/>
  <c r="L204" i="1"/>
  <c r="A204" i="3" s="1"/>
  <c r="E204" i="3" s="1"/>
  <c r="C204" i="3"/>
  <c r="M186" i="1"/>
  <c r="B186" i="3" s="1"/>
  <c r="F203" i="3" s="1"/>
  <c r="D186" i="3"/>
  <c r="L205" i="1"/>
  <c r="A205" i="3"/>
  <c r="E205" i="3" s="1"/>
  <c r="C205" i="3"/>
  <c r="M187" i="1"/>
  <c r="B187" i="3" s="1"/>
  <c r="F204" i="3" s="1"/>
  <c r="D187" i="3"/>
  <c r="L206" i="1"/>
  <c r="A206" i="3" s="1"/>
  <c r="C206" i="3"/>
  <c r="M188" i="1"/>
  <c r="B188" i="3" s="1"/>
  <c r="D188" i="3"/>
  <c r="M189" i="1"/>
  <c r="B189" i="3"/>
  <c r="D189" i="3"/>
  <c r="F206" i="3"/>
  <c r="M173" i="1"/>
  <c r="B173" i="3" s="1"/>
  <c r="F190" i="3" s="1"/>
  <c r="D173" i="3"/>
  <c r="M140" i="1"/>
  <c r="B140" i="3" s="1"/>
  <c r="F157" i="3" s="1"/>
  <c r="D140" i="3"/>
  <c r="M141" i="1"/>
  <c r="B141" i="3" s="1"/>
  <c r="D141" i="3"/>
  <c r="M142" i="1"/>
  <c r="B142" i="3"/>
  <c r="D142" i="3"/>
  <c r="M143" i="1"/>
  <c r="B143" i="3" s="1"/>
  <c r="F160" i="3" s="1"/>
  <c r="D143" i="3"/>
  <c r="M144" i="1"/>
  <c r="B144" i="3" s="1"/>
  <c r="F161" i="3" s="1"/>
  <c r="D144" i="3"/>
  <c r="M145" i="1"/>
  <c r="B145" i="3" s="1"/>
  <c r="D145" i="3"/>
  <c r="M146" i="1"/>
  <c r="B146" i="3"/>
  <c r="D146" i="3"/>
  <c r="F163" i="3"/>
  <c r="M147" i="1"/>
  <c r="B147" i="3" s="1"/>
  <c r="D147" i="3"/>
  <c r="M148" i="1"/>
  <c r="B148" i="3" s="1"/>
  <c r="F165" i="3" s="1"/>
  <c r="D148" i="3"/>
  <c r="M149" i="1"/>
  <c r="B149" i="3" s="1"/>
  <c r="D149" i="3"/>
  <c r="M150" i="1"/>
  <c r="B150" i="3"/>
  <c r="D150" i="3"/>
  <c r="M151" i="1"/>
  <c r="B151" i="3" s="1"/>
  <c r="F168" i="3" s="1"/>
  <c r="D151" i="3"/>
  <c r="M152" i="1"/>
  <c r="B152" i="3" s="1"/>
  <c r="D152" i="3"/>
  <c r="M153" i="1"/>
  <c r="B153" i="3" s="1"/>
  <c r="D153" i="3"/>
  <c r="M154" i="1"/>
  <c r="B154" i="3"/>
  <c r="D154" i="3"/>
  <c r="M155" i="1"/>
  <c r="B155" i="3" s="1"/>
  <c r="F172" i="3" s="1"/>
  <c r="D155" i="3"/>
  <c r="M139" i="1"/>
  <c r="B139" i="3" s="1"/>
  <c r="F156" i="3" s="1"/>
  <c r="D139" i="3"/>
  <c r="M106" i="1"/>
  <c r="B106" i="3" s="1"/>
  <c r="D106" i="3"/>
  <c r="M107" i="1"/>
  <c r="B107" i="3"/>
  <c r="D107" i="3"/>
  <c r="M108" i="1"/>
  <c r="B108" i="3" s="1"/>
  <c r="F125" i="3" s="1"/>
  <c r="D108" i="3"/>
  <c r="M109" i="1"/>
  <c r="B109" i="3" s="1"/>
  <c r="D109" i="3"/>
  <c r="M110" i="1"/>
  <c r="B110" i="3" s="1"/>
  <c r="D110" i="3"/>
  <c r="M111" i="1"/>
  <c r="B111" i="3"/>
  <c r="D111" i="3"/>
  <c r="M112" i="1"/>
  <c r="B112" i="3" s="1"/>
  <c r="F129" i="3" s="1"/>
  <c r="D112" i="3"/>
  <c r="M113" i="1"/>
  <c r="B113" i="3" s="1"/>
  <c r="F130" i="3" s="1"/>
  <c r="D113" i="3"/>
  <c r="M114" i="1"/>
  <c r="B114" i="3" s="1"/>
  <c r="D114" i="3"/>
  <c r="M115" i="1"/>
  <c r="B115" i="3"/>
  <c r="D115" i="3"/>
  <c r="M116" i="1"/>
  <c r="B116" i="3" s="1"/>
  <c r="F133" i="3" s="1"/>
  <c r="D116" i="3"/>
  <c r="M117" i="1"/>
  <c r="B117" i="3" s="1"/>
  <c r="D117" i="3"/>
  <c r="M118" i="1"/>
  <c r="B118" i="3" s="1"/>
  <c r="D118" i="3"/>
  <c r="M119" i="1"/>
  <c r="B119" i="3"/>
  <c r="D119" i="3"/>
  <c r="M120" i="1"/>
  <c r="B120" i="3" s="1"/>
  <c r="F137" i="3" s="1"/>
  <c r="D120" i="3"/>
  <c r="M121" i="1"/>
  <c r="B121" i="3" s="1"/>
  <c r="F138" i="3" s="1"/>
  <c r="D121" i="3"/>
  <c r="M105" i="1"/>
  <c r="B105" i="3" s="1"/>
  <c r="D105" i="3"/>
  <c r="M72" i="1"/>
  <c r="B72" i="3"/>
  <c r="D72" i="3"/>
  <c r="M73" i="1"/>
  <c r="B73" i="3" s="1"/>
  <c r="F90" i="3" s="1"/>
  <c r="D73" i="3"/>
  <c r="M74" i="1"/>
  <c r="B74" i="3" s="1"/>
  <c r="F91" i="3" s="1"/>
  <c r="D74" i="3"/>
  <c r="M75" i="1"/>
  <c r="B75" i="3" s="1"/>
  <c r="D75" i="3"/>
  <c r="M76" i="1"/>
  <c r="B76" i="3"/>
  <c r="D76" i="3"/>
  <c r="M77" i="1"/>
  <c r="B77" i="3" s="1"/>
  <c r="F94" i="3" s="1"/>
  <c r="D77" i="3"/>
  <c r="M78" i="1"/>
  <c r="B78" i="3" s="1"/>
  <c r="D78" i="3"/>
  <c r="M79" i="1"/>
  <c r="B79" i="3" s="1"/>
  <c r="D79" i="3"/>
  <c r="M80" i="1"/>
  <c r="B80" i="3"/>
  <c r="D80" i="3"/>
  <c r="M81" i="1"/>
  <c r="B81" i="3" s="1"/>
  <c r="F98" i="3" s="1"/>
  <c r="D81" i="3"/>
  <c r="M82" i="1"/>
  <c r="B82" i="3" s="1"/>
  <c r="F99" i="3" s="1"/>
  <c r="D82" i="3"/>
  <c r="M83" i="1"/>
  <c r="B83" i="3" s="1"/>
  <c r="D83" i="3"/>
  <c r="M84" i="1"/>
  <c r="B84" i="3"/>
  <c r="D84" i="3"/>
  <c r="M85" i="1"/>
  <c r="B85" i="3" s="1"/>
  <c r="F102" i="3" s="1"/>
  <c r="D85" i="3"/>
  <c r="M86" i="1"/>
  <c r="B86" i="3" s="1"/>
  <c r="D86" i="3"/>
  <c r="M87" i="1"/>
  <c r="B87" i="3" s="1"/>
  <c r="D87" i="3"/>
  <c r="M71" i="1"/>
  <c r="B71" i="3"/>
  <c r="D71" i="3"/>
  <c r="M37" i="1"/>
  <c r="B37" i="3" s="1"/>
  <c r="F54" i="3" s="1"/>
  <c r="D37" i="3"/>
  <c r="M38" i="1"/>
  <c r="B38" i="3" s="1"/>
  <c r="F55" i="3" s="1"/>
  <c r="D38" i="3"/>
  <c r="M40" i="1"/>
  <c r="B40" i="3" s="1"/>
  <c r="F57" i="3" s="1"/>
  <c r="D40" i="3"/>
  <c r="M41" i="1"/>
  <c r="B41" i="3"/>
  <c r="D41" i="3"/>
  <c r="M42" i="1"/>
  <c r="B42" i="3" s="1"/>
  <c r="F59" i="3" s="1"/>
  <c r="D42" i="3"/>
  <c r="M43" i="1"/>
  <c r="B43" i="3" s="1"/>
  <c r="D43" i="3"/>
  <c r="M44" i="1"/>
  <c r="B44" i="3" s="1"/>
  <c r="F61" i="3" s="1"/>
  <c r="D44" i="3"/>
  <c r="M45" i="1"/>
  <c r="B45" i="3"/>
  <c r="D45" i="3"/>
  <c r="M46" i="1"/>
  <c r="B46" i="3" s="1"/>
  <c r="F63" i="3" s="1"/>
  <c r="D46" i="3"/>
  <c r="M47" i="1"/>
  <c r="B47" i="3" s="1"/>
  <c r="F64" i="3" s="1"/>
  <c r="D47" i="3"/>
  <c r="M48" i="1"/>
  <c r="B48" i="3" s="1"/>
  <c r="F65" i="3" s="1"/>
  <c r="D48" i="3"/>
  <c r="M49" i="1"/>
  <c r="B49" i="3"/>
  <c r="D49" i="3"/>
  <c r="M50" i="1"/>
  <c r="B50" i="3" s="1"/>
  <c r="F67" i="3" s="1"/>
  <c r="D50" i="3"/>
  <c r="M51" i="1"/>
  <c r="B51" i="3" s="1"/>
  <c r="F68" i="3" s="1"/>
  <c r="D51" i="3"/>
  <c r="M52" i="1"/>
  <c r="B52" i="3" s="1"/>
  <c r="F69" i="3" s="1"/>
  <c r="D52" i="3"/>
  <c r="M53" i="1"/>
  <c r="B53" i="3"/>
  <c r="D53" i="3"/>
  <c r="M39" i="1"/>
  <c r="B39" i="3" s="1"/>
  <c r="F56" i="3" s="1"/>
  <c r="D39" i="3"/>
  <c r="L224" i="1"/>
  <c r="A224" i="3" s="1"/>
  <c r="E224" i="3" s="1"/>
  <c r="C224" i="3"/>
  <c r="L190" i="1"/>
  <c r="A190" i="3" s="1"/>
  <c r="E190" i="3" s="1"/>
  <c r="C190" i="3"/>
  <c r="L170" i="1"/>
  <c r="A170" i="3"/>
  <c r="E170" i="3" s="1"/>
  <c r="L171" i="1"/>
  <c r="A171" i="3"/>
  <c r="E171" i="3" s="1"/>
  <c r="C170" i="3"/>
  <c r="C171" i="3"/>
  <c r="L172" i="1"/>
  <c r="A172" i="3"/>
  <c r="C172" i="3"/>
  <c r="L156" i="1"/>
  <c r="A156" i="3"/>
  <c r="E156" i="3" s="1"/>
  <c r="L157" i="1"/>
  <c r="A157" i="3"/>
  <c r="E157" i="3" s="1"/>
  <c r="C156" i="3"/>
  <c r="C157" i="3"/>
  <c r="L158" i="1"/>
  <c r="A158" i="3"/>
  <c r="C158" i="3"/>
  <c r="L123" i="1"/>
  <c r="A123" i="3"/>
  <c r="L124" i="1"/>
  <c r="A124" i="3" s="1"/>
  <c r="C123" i="3"/>
  <c r="C124" i="3"/>
  <c r="L125" i="1"/>
  <c r="A125" i="3"/>
  <c r="C125" i="3"/>
  <c r="L126" i="1"/>
  <c r="A126" i="3"/>
  <c r="E126" i="3" s="1"/>
  <c r="C126" i="3"/>
  <c r="E125" i="3"/>
  <c r="L127" i="1"/>
  <c r="A127" i="3" s="1"/>
  <c r="C127" i="3"/>
  <c r="L128" i="1"/>
  <c r="A128" i="3" s="1"/>
  <c r="E128" i="3" s="1"/>
  <c r="C128" i="3"/>
  <c r="L129" i="1"/>
  <c r="A129" i="3"/>
  <c r="C129" i="3"/>
  <c r="L130" i="1"/>
  <c r="A130" i="3"/>
  <c r="E130" i="3" s="1"/>
  <c r="C130" i="3"/>
  <c r="E129" i="3"/>
  <c r="L131" i="1"/>
  <c r="A131" i="3" s="1"/>
  <c r="C131" i="3"/>
  <c r="L132" i="1"/>
  <c r="A132" i="3" s="1"/>
  <c r="E132" i="3" s="1"/>
  <c r="C132" i="3"/>
  <c r="L133" i="1"/>
  <c r="A133" i="3"/>
  <c r="C133" i="3"/>
  <c r="L134" i="1"/>
  <c r="A134" i="3"/>
  <c r="C134" i="3"/>
  <c r="E133" i="3"/>
  <c r="L135" i="1"/>
  <c r="A135" i="3" s="1"/>
  <c r="C135" i="3"/>
  <c r="L136" i="1"/>
  <c r="A136" i="3" s="1"/>
  <c r="E136" i="3" s="1"/>
  <c r="C136" i="3"/>
  <c r="L137" i="1"/>
  <c r="A137" i="3"/>
  <c r="C137" i="3"/>
  <c r="L138" i="1"/>
  <c r="A138" i="3"/>
  <c r="C138" i="3"/>
  <c r="E137" i="3"/>
  <c r="L122" i="1"/>
  <c r="A122" i="3" s="1"/>
  <c r="E122" i="3" s="1"/>
  <c r="C122" i="3"/>
  <c r="L92" i="1"/>
  <c r="A92" i="3" s="1"/>
  <c r="L93" i="1"/>
  <c r="A93" i="3"/>
  <c r="C92" i="3"/>
  <c r="C93" i="3"/>
  <c r="L94" i="1"/>
  <c r="A94" i="3"/>
  <c r="E94" i="3" s="1"/>
  <c r="C94" i="3"/>
  <c r="E93" i="3"/>
  <c r="L95" i="1"/>
  <c r="A95" i="3" s="1"/>
  <c r="C95" i="3"/>
  <c r="L96" i="1"/>
  <c r="A96" i="3" s="1"/>
  <c r="E96" i="3" s="1"/>
  <c r="C96" i="3"/>
  <c r="L97" i="1"/>
  <c r="A97" i="3" s="1"/>
  <c r="E97" i="3" s="1"/>
  <c r="C97" i="3"/>
  <c r="L98" i="1"/>
  <c r="A98" i="3"/>
  <c r="C98" i="3"/>
  <c r="L99" i="1"/>
  <c r="A99" i="3" s="1"/>
  <c r="C99" i="3"/>
  <c r="L100" i="1"/>
  <c r="A100" i="3" s="1"/>
  <c r="C100" i="3"/>
  <c r="L101" i="1"/>
  <c r="A101" i="3" s="1"/>
  <c r="E101" i="3" s="1"/>
  <c r="C101" i="3"/>
  <c r="L102" i="1"/>
  <c r="A102" i="3"/>
  <c r="C102" i="3"/>
  <c r="L103" i="1"/>
  <c r="A103" i="3" s="1"/>
  <c r="E103" i="3" s="1"/>
  <c r="C103" i="3"/>
  <c r="L104" i="1"/>
  <c r="A104" i="3" s="1"/>
  <c r="C104" i="3"/>
  <c r="L88" i="1"/>
  <c r="A88" i="3" s="1"/>
  <c r="E88" i="3" s="1"/>
  <c r="L89" i="1"/>
  <c r="A89" i="3"/>
  <c r="E89" i="3" s="1"/>
  <c r="C88" i="3"/>
  <c r="C89" i="3"/>
  <c r="L90" i="1"/>
  <c r="A90" i="3"/>
  <c r="E90" i="3" s="1"/>
  <c r="C90" i="3"/>
  <c r="L91" i="1"/>
  <c r="A91" i="3"/>
  <c r="C91" i="3"/>
  <c r="L68" i="1"/>
  <c r="A68" i="3"/>
  <c r="E68" i="3" s="1"/>
  <c r="L69" i="1"/>
  <c r="A69" i="3"/>
  <c r="E69" i="3" s="1"/>
  <c r="C68" i="3"/>
  <c r="C69" i="3"/>
  <c r="L70" i="1"/>
  <c r="A70" i="3"/>
  <c r="C70" i="3"/>
  <c r="L54" i="1"/>
  <c r="A54" i="3" s="1"/>
  <c r="L55" i="1"/>
  <c r="A55" i="3" s="1"/>
  <c r="E55" i="3" s="1"/>
  <c r="C54" i="3"/>
  <c r="C55" i="3"/>
  <c r="L56" i="1"/>
  <c r="A56" i="3"/>
  <c r="E56" i="3" s="1"/>
  <c r="C56" i="3"/>
  <c r="L147" i="1"/>
  <c r="A147" i="3"/>
  <c r="C147" i="3"/>
  <c r="L5" i="1"/>
  <c r="A5" i="3" s="1"/>
  <c r="L6" i="1"/>
  <c r="A6" i="3"/>
  <c r="C5" i="3"/>
  <c r="C6" i="3"/>
  <c r="L7" i="1"/>
  <c r="A7" i="3"/>
  <c r="C7" i="3"/>
  <c r="L8" i="1"/>
  <c r="A8" i="3"/>
  <c r="C8" i="3"/>
  <c r="L9" i="1"/>
  <c r="A9" i="3"/>
  <c r="C9" i="3"/>
  <c r="L10" i="1"/>
  <c r="A10" i="3" s="1"/>
  <c r="C10" i="3"/>
  <c r="L11" i="1"/>
  <c r="A11" i="3"/>
  <c r="C11" i="3"/>
  <c r="L12" i="1"/>
  <c r="A12" i="3"/>
  <c r="C12" i="3"/>
  <c r="L13" i="1"/>
  <c r="A13" i="3"/>
  <c r="C13" i="3"/>
  <c r="L14" i="1"/>
  <c r="A14" i="3"/>
  <c r="C14" i="3"/>
  <c r="L15" i="1"/>
  <c r="A15" i="3"/>
  <c r="C15" i="3"/>
  <c r="L16" i="1"/>
  <c r="A16" i="3" s="1"/>
  <c r="C16" i="3"/>
  <c r="L17" i="1"/>
  <c r="A17" i="3" s="1"/>
  <c r="C17" i="3"/>
  <c r="L22" i="1"/>
  <c r="A22" i="3" s="1"/>
  <c r="L23" i="1"/>
  <c r="A23" i="3"/>
  <c r="C22" i="3"/>
  <c r="C23" i="3"/>
  <c r="L24" i="1"/>
  <c r="A24" i="3"/>
  <c r="C24" i="3"/>
  <c r="L25" i="1"/>
  <c r="A25" i="3" s="1"/>
  <c r="C25" i="3"/>
  <c r="L26" i="1"/>
  <c r="A26" i="3" s="1"/>
  <c r="C26" i="3"/>
  <c r="L27" i="1"/>
  <c r="A27" i="3"/>
  <c r="C27" i="3"/>
  <c r="L28" i="1"/>
  <c r="A28" i="3"/>
  <c r="C28" i="3"/>
  <c r="L29" i="1"/>
  <c r="A29" i="3"/>
  <c r="C29" i="3"/>
  <c r="L30" i="1"/>
  <c r="A30" i="3" s="1"/>
  <c r="C30" i="3"/>
  <c r="L31" i="1"/>
  <c r="A31" i="3"/>
  <c r="C31" i="3"/>
  <c r="L32" i="1"/>
  <c r="A32" i="3"/>
  <c r="C32" i="3"/>
  <c r="L33" i="1"/>
  <c r="A33" i="3"/>
  <c r="C33" i="3"/>
  <c r="L34" i="1"/>
  <c r="A34" i="3"/>
  <c r="C34" i="3"/>
  <c r="L39" i="1"/>
  <c r="A39" i="3"/>
  <c r="L40" i="1"/>
  <c r="A40" i="3" s="1"/>
  <c r="C39" i="3"/>
  <c r="C40" i="3"/>
  <c r="L41" i="1"/>
  <c r="A41" i="3" s="1"/>
  <c r="C41" i="3"/>
  <c r="L42" i="1"/>
  <c r="A42" i="3" s="1"/>
  <c r="C42" i="3"/>
  <c r="L43" i="1"/>
  <c r="A43" i="3" s="1"/>
  <c r="C43" i="3"/>
  <c r="L44" i="1"/>
  <c r="A44" i="3"/>
  <c r="C44" i="3"/>
  <c r="L45" i="1"/>
  <c r="A45" i="3" s="1"/>
  <c r="C45" i="3"/>
  <c r="L46" i="1"/>
  <c r="A46" i="3" s="1"/>
  <c r="C46" i="3"/>
  <c r="L47" i="1"/>
  <c r="A47" i="3"/>
  <c r="C47" i="3"/>
  <c r="L48" i="1"/>
  <c r="A48" i="3"/>
  <c r="C48" i="3"/>
  <c r="L49" i="1"/>
  <c r="A49" i="3"/>
  <c r="C49" i="3"/>
  <c r="L50" i="1"/>
  <c r="A50" i="3" s="1"/>
  <c r="C50" i="3"/>
  <c r="L51" i="1"/>
  <c r="A51" i="3"/>
  <c r="C51" i="3"/>
  <c r="L57" i="1"/>
  <c r="A57" i="3"/>
  <c r="C57" i="3"/>
  <c r="L58" i="1"/>
  <c r="A58" i="3"/>
  <c r="E58" i="3" s="1"/>
  <c r="C58" i="3"/>
  <c r="L59" i="1"/>
  <c r="A59" i="3"/>
  <c r="E59" i="3" s="1"/>
  <c r="C59" i="3"/>
  <c r="L60" i="1"/>
  <c r="A60" i="3"/>
  <c r="E60" i="3" s="1"/>
  <c r="C60" i="3"/>
  <c r="L61" i="1"/>
  <c r="A61" i="3"/>
  <c r="C61" i="3"/>
  <c r="L62" i="1"/>
  <c r="A62" i="3"/>
  <c r="E62" i="3" s="1"/>
  <c r="C62" i="3"/>
  <c r="L63" i="1"/>
  <c r="A63" i="3"/>
  <c r="E63" i="3" s="1"/>
  <c r="C63" i="3"/>
  <c r="L64" i="1"/>
  <c r="A64" i="3"/>
  <c r="E64" i="3" s="1"/>
  <c r="C64" i="3"/>
  <c r="L65" i="1"/>
  <c r="A65" i="3"/>
  <c r="C65" i="3"/>
  <c r="L66" i="1"/>
  <c r="A66" i="3"/>
  <c r="E66" i="3" s="1"/>
  <c r="C66" i="3"/>
  <c r="L67" i="1"/>
  <c r="A67" i="3"/>
  <c r="E67" i="3" s="1"/>
  <c r="C67" i="3"/>
  <c r="L73" i="1"/>
  <c r="A73" i="3"/>
  <c r="L74" i="1"/>
  <c r="A74" i="3" s="1"/>
  <c r="C73" i="3"/>
  <c r="C74" i="3"/>
  <c r="L75" i="1"/>
  <c r="A75" i="3"/>
  <c r="C75" i="3"/>
  <c r="L76" i="1"/>
  <c r="A76" i="3"/>
  <c r="C76" i="3"/>
  <c r="L77" i="1"/>
  <c r="A77" i="3"/>
  <c r="C77" i="3"/>
  <c r="L78" i="1"/>
  <c r="A78" i="3"/>
  <c r="C78" i="3"/>
  <c r="L79" i="1"/>
  <c r="A79" i="3" s="1"/>
  <c r="C79" i="3"/>
  <c r="L80" i="1"/>
  <c r="A80" i="3" s="1"/>
  <c r="C80" i="3"/>
  <c r="L81" i="1"/>
  <c r="A81" i="3" s="1"/>
  <c r="C81" i="3"/>
  <c r="L82" i="1"/>
  <c r="A82" i="3"/>
  <c r="C82" i="3"/>
  <c r="L83" i="1"/>
  <c r="A83" i="3" s="1"/>
  <c r="C83" i="3"/>
  <c r="L84" i="1"/>
  <c r="A84" i="3" s="1"/>
  <c r="C84" i="3"/>
  <c r="L85" i="1"/>
  <c r="A85" i="3"/>
  <c r="C85" i="3"/>
  <c r="L107" i="1"/>
  <c r="A107" i="3" s="1"/>
  <c r="L108" i="1"/>
  <c r="A108" i="3"/>
  <c r="C107" i="3"/>
  <c r="C108" i="3"/>
  <c r="L109" i="1"/>
  <c r="A109" i="3" s="1"/>
  <c r="C109" i="3"/>
  <c r="L110" i="1"/>
  <c r="A110" i="3" s="1"/>
  <c r="C110" i="3"/>
  <c r="L111" i="1"/>
  <c r="A111" i="3"/>
  <c r="C111" i="3"/>
  <c r="L112" i="1"/>
  <c r="A112" i="3"/>
  <c r="C112" i="3"/>
  <c r="L113" i="1"/>
  <c r="A113" i="3"/>
  <c r="C113" i="3"/>
  <c r="L114" i="1"/>
  <c r="A114" i="3" s="1"/>
  <c r="C114" i="3"/>
  <c r="L115" i="1"/>
  <c r="A115" i="3"/>
  <c r="C115" i="3"/>
  <c r="L116" i="1"/>
  <c r="A116" i="3"/>
  <c r="C116" i="3"/>
  <c r="L117" i="1"/>
  <c r="A117" i="3"/>
  <c r="C117" i="3"/>
  <c r="L118" i="1"/>
  <c r="A118" i="3"/>
  <c r="C118" i="3"/>
  <c r="L119" i="1"/>
  <c r="A119" i="3"/>
  <c r="C119" i="3"/>
  <c r="L141" i="1"/>
  <c r="A141" i="3"/>
  <c r="L142" i="1"/>
  <c r="A142" i="3" s="1"/>
  <c r="C141" i="3"/>
  <c r="C142" i="3"/>
  <c r="L143" i="1"/>
  <c r="A143" i="3" s="1"/>
  <c r="C143" i="3"/>
  <c r="L144" i="1"/>
  <c r="A144" i="3" s="1"/>
  <c r="C144" i="3"/>
  <c r="L145" i="1"/>
  <c r="A145" i="3"/>
  <c r="C145" i="3"/>
  <c r="L149" i="1"/>
  <c r="A149" i="3" s="1"/>
  <c r="C149" i="3"/>
  <c r="L150" i="1"/>
  <c r="A150" i="3" s="1"/>
  <c r="C150" i="3"/>
  <c r="L151" i="1"/>
  <c r="A151" i="3"/>
  <c r="C151" i="3"/>
  <c r="L152" i="1"/>
  <c r="A152" i="3"/>
  <c r="C152" i="3"/>
  <c r="L153" i="1"/>
  <c r="A153" i="3"/>
  <c r="C153" i="3"/>
  <c r="L159" i="1"/>
  <c r="A159" i="3" s="1"/>
  <c r="C159" i="3"/>
  <c r="L160" i="1"/>
  <c r="A160" i="3" s="1"/>
  <c r="C160" i="3"/>
  <c r="L161" i="1"/>
  <c r="A161" i="3" s="1"/>
  <c r="E161" i="3" s="1"/>
  <c r="C161" i="3"/>
  <c r="L162" i="1"/>
  <c r="A162" i="3"/>
  <c r="C162" i="3"/>
  <c r="L163" i="1"/>
  <c r="A163" i="3" s="1"/>
  <c r="E163" i="3" s="1"/>
  <c r="C163" i="3"/>
  <c r="L164" i="1"/>
  <c r="A164" i="3" s="1"/>
  <c r="C164" i="3"/>
  <c r="L165" i="1"/>
  <c r="A165" i="3" s="1"/>
  <c r="E165" i="3" s="1"/>
  <c r="C165" i="3"/>
  <c r="L166" i="1"/>
  <c r="A166" i="3"/>
  <c r="C166" i="3"/>
  <c r="L167" i="1"/>
  <c r="A167" i="3" s="1"/>
  <c r="C167" i="3"/>
  <c r="L168" i="1"/>
  <c r="A168" i="3" s="1"/>
  <c r="E168" i="3" s="1"/>
  <c r="C168" i="3"/>
  <c r="L169" i="1"/>
  <c r="A169" i="3" s="1"/>
  <c r="E169" i="3" s="1"/>
  <c r="C169" i="3"/>
  <c r="L175" i="1"/>
  <c r="A175" i="3"/>
  <c r="L176" i="1"/>
  <c r="A176" i="3"/>
  <c r="C175" i="3"/>
  <c r="C176" i="3"/>
  <c r="L177" i="1"/>
  <c r="A177" i="3"/>
  <c r="C177" i="3"/>
  <c r="L178" i="1"/>
  <c r="A178" i="3"/>
  <c r="C178" i="3"/>
  <c r="L179" i="1"/>
  <c r="A179" i="3"/>
  <c r="C179" i="3"/>
  <c r="L180" i="1"/>
  <c r="A180" i="3"/>
  <c r="C180" i="3"/>
  <c r="L181" i="1"/>
  <c r="A181" i="3"/>
  <c r="C181" i="3"/>
  <c r="L182" i="1"/>
  <c r="A182" i="3"/>
  <c r="C182" i="3"/>
  <c r="L183" i="1"/>
  <c r="A183" i="3" s="1"/>
  <c r="C183" i="3"/>
  <c r="L184" i="1"/>
  <c r="A184" i="3" s="1"/>
  <c r="C184" i="3"/>
  <c r="L185" i="1"/>
  <c r="A185" i="3" s="1"/>
  <c r="C185" i="3"/>
  <c r="L186" i="1"/>
  <c r="A186" i="3"/>
  <c r="C186" i="3"/>
  <c r="L187" i="1"/>
  <c r="A187" i="3" s="1"/>
  <c r="C187" i="3"/>
  <c r="L209" i="1"/>
  <c r="A209" i="3" s="1"/>
  <c r="L210" i="1"/>
  <c r="A210" i="3"/>
  <c r="C209" i="3"/>
  <c r="C210" i="3"/>
  <c r="L211" i="1"/>
  <c r="A211" i="3"/>
  <c r="C211" i="3"/>
  <c r="L212" i="1"/>
  <c r="A212" i="3"/>
  <c r="C212" i="3"/>
  <c r="L213" i="1"/>
  <c r="A213" i="3" s="1"/>
  <c r="C213" i="3"/>
  <c r="L214" i="1"/>
  <c r="A214" i="3"/>
  <c r="C214" i="3"/>
  <c r="L215" i="1"/>
  <c r="A215" i="3"/>
  <c r="C215" i="3"/>
  <c r="L216" i="1"/>
  <c r="A216" i="3"/>
  <c r="C216" i="3"/>
  <c r="L217" i="1"/>
  <c r="A217" i="3"/>
  <c r="C217" i="3"/>
  <c r="L218" i="1"/>
  <c r="A218" i="3"/>
  <c r="C218" i="3"/>
  <c r="L219" i="1"/>
  <c r="A219" i="3"/>
  <c r="C219" i="3"/>
  <c r="L220" i="1"/>
  <c r="A220" i="3"/>
  <c r="C220" i="3"/>
  <c r="L221" i="1"/>
  <c r="A221" i="3" s="1"/>
  <c r="C221" i="3"/>
  <c r="L243" i="1"/>
  <c r="A243" i="3" s="1"/>
  <c r="L244" i="1"/>
  <c r="A244" i="3"/>
  <c r="C243" i="3"/>
  <c r="C244" i="3"/>
  <c r="L245" i="1"/>
  <c r="A245" i="3" s="1"/>
  <c r="C245" i="3"/>
  <c r="L246" i="1"/>
  <c r="A246" i="3" s="1"/>
  <c r="C246" i="3"/>
  <c r="L247" i="1"/>
  <c r="A247" i="3"/>
  <c r="C247" i="3"/>
  <c r="L248" i="1"/>
  <c r="A248" i="3"/>
  <c r="C248" i="3"/>
  <c r="L249" i="1"/>
  <c r="A249" i="3"/>
  <c r="C249" i="3"/>
  <c r="L250" i="1"/>
  <c r="A250" i="3" s="1"/>
  <c r="C250" i="3"/>
  <c r="L251" i="1"/>
  <c r="A251" i="3"/>
  <c r="C251" i="3"/>
  <c r="L252" i="1"/>
  <c r="A252" i="3"/>
  <c r="C252" i="3"/>
  <c r="L253" i="1"/>
  <c r="A253" i="3"/>
  <c r="C253" i="3"/>
  <c r="L254" i="1"/>
  <c r="A254" i="3"/>
  <c r="C254" i="3"/>
  <c r="L255" i="1"/>
  <c r="A255" i="3"/>
  <c r="C255" i="3"/>
  <c r="L260" i="1"/>
  <c r="A260" i="3"/>
  <c r="L261" i="1"/>
  <c r="A261" i="3" s="1"/>
  <c r="C260" i="3"/>
  <c r="C261" i="3"/>
  <c r="L262" i="1"/>
  <c r="A262" i="3" s="1"/>
  <c r="C262" i="3"/>
  <c r="L263" i="1"/>
  <c r="A263" i="3" s="1"/>
  <c r="C263" i="3"/>
  <c r="L264" i="1"/>
  <c r="A264" i="3"/>
  <c r="C264" i="3"/>
  <c r="L265" i="1"/>
  <c r="A265" i="3" s="1"/>
  <c r="C265" i="3"/>
  <c r="L266" i="1"/>
  <c r="A266" i="3" s="1"/>
  <c r="C266" i="3"/>
  <c r="L267" i="1"/>
  <c r="A267" i="3"/>
  <c r="C267" i="3"/>
  <c r="L268" i="1"/>
  <c r="A268" i="3"/>
  <c r="C268" i="3"/>
  <c r="L269" i="1"/>
  <c r="A269" i="3"/>
  <c r="C269" i="3"/>
  <c r="L270" i="1"/>
  <c r="A270" i="3" s="1"/>
  <c r="C270" i="3"/>
  <c r="L271" i="1"/>
  <c r="A271" i="3"/>
  <c r="C271" i="3"/>
  <c r="L272" i="1"/>
  <c r="A272" i="3"/>
  <c r="C272" i="3"/>
  <c r="L277" i="1"/>
  <c r="A277" i="3"/>
  <c r="L278" i="1"/>
  <c r="A278" i="3" s="1"/>
  <c r="C277" i="3"/>
  <c r="C278" i="3"/>
  <c r="L279" i="1"/>
  <c r="A279" i="3"/>
  <c r="C279" i="3"/>
  <c r="L280" i="1"/>
  <c r="A280" i="3"/>
  <c r="C280" i="3"/>
  <c r="L281" i="1"/>
  <c r="A281" i="3"/>
  <c r="C281" i="3"/>
  <c r="L282" i="1"/>
  <c r="A282" i="3" s="1"/>
  <c r="C282" i="3"/>
  <c r="L283" i="1"/>
  <c r="A283" i="3" s="1"/>
  <c r="C283" i="3"/>
  <c r="L284" i="1"/>
  <c r="A284" i="3"/>
  <c r="C284" i="3"/>
  <c r="L285" i="1"/>
  <c r="A285" i="3" s="1"/>
  <c r="C285" i="3"/>
  <c r="L286" i="1"/>
  <c r="A286" i="3" s="1"/>
  <c r="C286" i="3"/>
  <c r="L287" i="1"/>
  <c r="A287" i="3"/>
  <c r="C287" i="3"/>
  <c r="L288" i="1"/>
  <c r="A288" i="3"/>
  <c r="C288" i="3"/>
  <c r="L289" i="1"/>
  <c r="A289" i="3"/>
  <c r="C289" i="3"/>
  <c r="M5" i="1"/>
  <c r="B5" i="3" s="1"/>
  <c r="M22" i="1"/>
  <c r="B22" i="3"/>
  <c r="D5" i="3"/>
  <c r="D22" i="3"/>
  <c r="M6" i="1"/>
  <c r="B6" i="3"/>
  <c r="M23" i="1"/>
  <c r="B23" i="3"/>
  <c r="D6" i="3"/>
  <c r="D23" i="3"/>
  <c r="M7" i="1"/>
  <c r="B7" i="3" s="1"/>
  <c r="M24" i="1"/>
  <c r="B24" i="3" s="1"/>
  <c r="D7" i="3"/>
  <c r="D24" i="3"/>
  <c r="M8" i="1"/>
  <c r="B8" i="3"/>
  <c r="M25" i="1"/>
  <c r="B25" i="3" s="1"/>
  <c r="D8" i="3"/>
  <c r="D25" i="3"/>
  <c r="M9" i="1"/>
  <c r="B9" i="3"/>
  <c r="M26" i="1"/>
  <c r="B26" i="3"/>
  <c r="D9" i="3"/>
  <c r="D26" i="3"/>
  <c r="M10" i="1"/>
  <c r="B10" i="3" s="1"/>
  <c r="M27" i="1"/>
  <c r="B27" i="3" s="1"/>
  <c r="D10" i="3"/>
  <c r="D27" i="3"/>
  <c r="M11" i="1"/>
  <c r="B11" i="3" s="1"/>
  <c r="M28" i="1"/>
  <c r="B28" i="3"/>
  <c r="D11" i="3"/>
  <c r="D28" i="3"/>
  <c r="M12" i="1"/>
  <c r="B12" i="3"/>
  <c r="M29" i="1"/>
  <c r="B29" i="3" s="1"/>
  <c r="D12" i="3"/>
  <c r="D29" i="3"/>
  <c r="M13" i="1"/>
  <c r="B13" i="3" s="1"/>
  <c r="M30" i="1"/>
  <c r="B30" i="3"/>
  <c r="D13" i="3"/>
  <c r="D30" i="3"/>
  <c r="M14" i="1"/>
  <c r="B14" i="3"/>
  <c r="M31" i="1"/>
  <c r="B31" i="3"/>
  <c r="D14" i="3"/>
  <c r="D31" i="3"/>
  <c r="M15" i="1"/>
  <c r="B15" i="3" s="1"/>
  <c r="M32" i="1"/>
  <c r="B32" i="3" s="1"/>
  <c r="D15" i="3"/>
  <c r="D32" i="3"/>
  <c r="M16" i="1"/>
  <c r="B16" i="3"/>
  <c r="M33" i="1"/>
  <c r="B33" i="3" s="1"/>
  <c r="D16" i="3"/>
  <c r="D33" i="3"/>
  <c r="M17" i="1"/>
  <c r="B17" i="3"/>
  <c r="M34" i="1"/>
  <c r="B34" i="3"/>
  <c r="D17" i="3"/>
  <c r="D34" i="3"/>
  <c r="M56" i="1"/>
  <c r="B56" i="3" s="1"/>
  <c r="D56" i="3"/>
  <c r="M57" i="1"/>
  <c r="B57" i="3"/>
  <c r="D57" i="3"/>
  <c r="M58" i="1"/>
  <c r="B58" i="3" s="1"/>
  <c r="D58" i="3"/>
  <c r="M59" i="1"/>
  <c r="B59" i="3" s="1"/>
  <c r="D59" i="3"/>
  <c r="M60" i="1"/>
  <c r="B60" i="3"/>
  <c r="D60" i="3"/>
  <c r="M61" i="1"/>
  <c r="B61" i="3"/>
  <c r="D61" i="3"/>
  <c r="M62" i="1"/>
  <c r="B62" i="3" s="1"/>
  <c r="D62" i="3"/>
  <c r="M63" i="1"/>
  <c r="B63" i="3"/>
  <c r="D63" i="3"/>
  <c r="M64" i="1"/>
  <c r="B64" i="3"/>
  <c r="D64" i="3"/>
  <c r="M65" i="1"/>
  <c r="B65" i="3"/>
  <c r="D65" i="3"/>
  <c r="M66" i="1"/>
  <c r="B66" i="3" s="1"/>
  <c r="D66" i="3"/>
  <c r="M67" i="1"/>
  <c r="B67" i="3"/>
  <c r="D67" i="3"/>
  <c r="M68" i="1"/>
  <c r="B68" i="3"/>
  <c r="D68" i="3"/>
  <c r="M90" i="1"/>
  <c r="B90" i="3"/>
  <c r="D90" i="3"/>
  <c r="M91" i="1"/>
  <c r="B91" i="3"/>
  <c r="D91" i="3"/>
  <c r="M92" i="1"/>
  <c r="B92" i="3"/>
  <c r="D92" i="3"/>
  <c r="M93" i="1"/>
  <c r="B93" i="3" s="1"/>
  <c r="D93" i="3"/>
  <c r="M94" i="1"/>
  <c r="B94" i="3"/>
  <c r="D94" i="3"/>
  <c r="M95" i="1"/>
  <c r="B95" i="3" s="1"/>
  <c r="D95" i="3"/>
  <c r="M96" i="1"/>
  <c r="B96" i="3" s="1"/>
  <c r="D96" i="3"/>
  <c r="M97" i="1"/>
  <c r="B97" i="3"/>
  <c r="D97" i="3"/>
  <c r="M98" i="1"/>
  <c r="B98" i="3"/>
  <c r="D98" i="3"/>
  <c r="M99" i="1"/>
  <c r="B99" i="3" s="1"/>
  <c r="D99" i="3"/>
  <c r="M100" i="1"/>
  <c r="B100" i="3"/>
  <c r="D100" i="3"/>
  <c r="M101" i="1"/>
  <c r="B101" i="3"/>
  <c r="D101" i="3"/>
  <c r="M102" i="1"/>
  <c r="B102" i="3"/>
  <c r="D102" i="3"/>
  <c r="M124" i="1"/>
  <c r="B124" i="3" s="1"/>
  <c r="D124" i="3"/>
  <c r="M125" i="1"/>
  <c r="B125" i="3"/>
  <c r="D125" i="3"/>
  <c r="M126" i="1"/>
  <c r="B126" i="3"/>
  <c r="D126" i="3"/>
  <c r="M127" i="1"/>
  <c r="B127" i="3"/>
  <c r="D127" i="3"/>
  <c r="M128" i="1"/>
  <c r="B128" i="3"/>
  <c r="D128" i="3"/>
  <c r="M129" i="1"/>
  <c r="B129" i="3"/>
  <c r="D129" i="3"/>
  <c r="M131" i="1"/>
  <c r="B131" i="3" s="1"/>
  <c r="D131" i="3"/>
  <c r="M132" i="1"/>
  <c r="B132" i="3"/>
  <c r="D132" i="3"/>
  <c r="M133" i="1"/>
  <c r="B133" i="3" s="1"/>
  <c r="D133" i="3"/>
  <c r="M134" i="1"/>
  <c r="B134" i="3" s="1"/>
  <c r="D134" i="3"/>
  <c r="M135" i="1"/>
  <c r="B135" i="3"/>
  <c r="D135" i="3"/>
  <c r="M136" i="1"/>
  <c r="B136" i="3"/>
  <c r="D136" i="3"/>
  <c r="M158" i="1"/>
  <c r="B158" i="3" s="1"/>
  <c r="D158" i="3"/>
  <c r="M159" i="1"/>
  <c r="B159" i="3"/>
  <c r="D159" i="3"/>
  <c r="M160" i="1"/>
  <c r="B160" i="3"/>
  <c r="D160" i="3"/>
  <c r="M161" i="1"/>
  <c r="B161" i="3"/>
  <c r="D161" i="3"/>
  <c r="M162" i="1"/>
  <c r="B162" i="3" s="1"/>
  <c r="D162" i="3"/>
  <c r="M163" i="1"/>
  <c r="B163" i="3"/>
  <c r="D163" i="3"/>
  <c r="M165" i="1"/>
  <c r="B165" i="3"/>
  <c r="D165" i="3"/>
  <c r="M166" i="1"/>
  <c r="B166" i="3"/>
  <c r="D166" i="3"/>
  <c r="M167" i="1"/>
  <c r="B167" i="3"/>
  <c r="D167" i="3"/>
  <c r="M168" i="1"/>
  <c r="B168" i="3"/>
  <c r="D168" i="3"/>
  <c r="M169" i="1"/>
  <c r="B169" i="3" s="1"/>
  <c r="D169" i="3"/>
  <c r="M170" i="1"/>
  <c r="B170" i="3"/>
  <c r="D170" i="3"/>
  <c r="M192" i="1"/>
  <c r="B192" i="3" s="1"/>
  <c r="D192" i="3"/>
  <c r="M193" i="1"/>
  <c r="B193" i="3" s="1"/>
  <c r="D193" i="3"/>
  <c r="M194" i="1"/>
  <c r="B194" i="3"/>
  <c r="D194" i="3"/>
  <c r="M195" i="1"/>
  <c r="B195" i="3"/>
  <c r="D195" i="3"/>
  <c r="M196" i="1"/>
  <c r="B196" i="3" s="1"/>
  <c r="D196" i="3"/>
  <c r="M197" i="1"/>
  <c r="B197" i="3"/>
  <c r="D197" i="3"/>
  <c r="M198" i="1"/>
  <c r="B198" i="3"/>
  <c r="D198" i="3"/>
  <c r="M199" i="1"/>
  <c r="B199" i="3"/>
  <c r="D199" i="3"/>
  <c r="M200" i="1"/>
  <c r="B200" i="3" s="1"/>
  <c r="D200" i="3"/>
  <c r="M201" i="1"/>
  <c r="B201" i="3"/>
  <c r="D201" i="3"/>
  <c r="M202" i="1"/>
  <c r="B202" i="3"/>
  <c r="D202" i="3"/>
  <c r="M203" i="1"/>
  <c r="B203" i="3"/>
  <c r="D203" i="3"/>
  <c r="M204" i="1"/>
  <c r="B204" i="3"/>
  <c r="D204" i="3"/>
  <c r="M226" i="1"/>
  <c r="B226" i="3"/>
  <c r="D226" i="3"/>
  <c r="M227" i="1"/>
  <c r="B227" i="3" s="1"/>
  <c r="D227" i="3"/>
  <c r="M228" i="1"/>
  <c r="B228" i="3"/>
  <c r="D228" i="3"/>
  <c r="M229" i="1"/>
  <c r="B229" i="3" s="1"/>
  <c r="D229" i="3"/>
  <c r="M230" i="1"/>
  <c r="B230" i="3" s="1"/>
  <c r="D230" i="3"/>
  <c r="M231" i="1"/>
  <c r="B231" i="3"/>
  <c r="D231" i="3"/>
  <c r="M232" i="1"/>
  <c r="B232" i="3"/>
  <c r="D232" i="3"/>
  <c r="M233" i="1"/>
  <c r="B233" i="3" s="1"/>
  <c r="D233" i="3"/>
  <c r="M234" i="1"/>
  <c r="B234" i="3"/>
  <c r="D234" i="3"/>
  <c r="M235" i="1"/>
  <c r="B235" i="3"/>
  <c r="D235" i="3"/>
  <c r="M236" i="1"/>
  <c r="B236" i="3"/>
  <c r="D236" i="3"/>
  <c r="M237" i="1"/>
  <c r="B237" i="3" s="1"/>
  <c r="D237" i="3"/>
  <c r="M238" i="1"/>
  <c r="B238" i="3"/>
  <c r="D238" i="3"/>
  <c r="M260" i="1"/>
  <c r="B260" i="3"/>
  <c r="D260" i="3"/>
  <c r="M261" i="1"/>
  <c r="B261" i="3"/>
  <c r="D261" i="3"/>
  <c r="M262" i="1"/>
  <c r="B262" i="3"/>
  <c r="D262" i="3"/>
  <c r="M263" i="1"/>
  <c r="B263" i="3"/>
  <c r="D263" i="3"/>
  <c r="M264" i="1"/>
  <c r="B264" i="3" s="1"/>
  <c r="D264" i="3"/>
  <c r="M265" i="1"/>
  <c r="B265" i="3"/>
  <c r="D265" i="3"/>
  <c r="M266" i="1"/>
  <c r="B266" i="3" s="1"/>
  <c r="D266" i="3"/>
  <c r="M267" i="1"/>
  <c r="B267" i="3" s="1"/>
  <c r="D267" i="3"/>
  <c r="M268" i="1"/>
  <c r="B268" i="3"/>
  <c r="D268" i="3"/>
  <c r="M269" i="1"/>
  <c r="B269" i="3"/>
  <c r="D269" i="3"/>
  <c r="M270" i="1"/>
  <c r="B270" i="3" s="1"/>
  <c r="D270" i="3"/>
  <c r="M271" i="1"/>
  <c r="B271" i="3"/>
  <c r="D271" i="3"/>
  <c r="M272" i="1"/>
  <c r="B272" i="3"/>
  <c r="D272" i="3"/>
  <c r="M277" i="1"/>
  <c r="B277" i="3"/>
  <c r="D277" i="3"/>
  <c r="M278" i="1"/>
  <c r="B278" i="3" s="1"/>
  <c r="D278" i="3"/>
  <c r="M279" i="1"/>
  <c r="B279" i="3"/>
  <c r="D279" i="3"/>
  <c r="M280" i="1"/>
  <c r="B280" i="3"/>
  <c r="D280" i="3"/>
  <c r="M281" i="1"/>
  <c r="B281" i="3"/>
  <c r="D281" i="3"/>
  <c r="M282" i="1"/>
  <c r="B282" i="3"/>
  <c r="D282" i="3"/>
  <c r="M283" i="1"/>
  <c r="B283" i="3"/>
  <c r="D283" i="3"/>
  <c r="M284" i="1"/>
  <c r="B284" i="3" s="1"/>
  <c r="D284" i="3"/>
  <c r="M285" i="1"/>
  <c r="B285" i="3"/>
  <c r="D285" i="3"/>
  <c r="M286" i="1"/>
  <c r="B286" i="3" s="1"/>
  <c r="D286" i="3"/>
  <c r="M287" i="1"/>
  <c r="B287" i="3" s="1"/>
  <c r="D287" i="3"/>
  <c r="M288" i="1"/>
  <c r="B288" i="3"/>
  <c r="D288" i="3"/>
  <c r="M289" i="1"/>
  <c r="B289" i="3"/>
  <c r="D289" i="3"/>
  <c r="A1" i="3"/>
  <c r="A2" i="3"/>
  <c r="L3" i="1"/>
  <c r="A3" i="3"/>
  <c r="L4" i="1"/>
  <c r="A4" i="3" s="1"/>
  <c r="L18" i="1"/>
  <c r="A18" i="3"/>
  <c r="L19" i="1"/>
  <c r="A19" i="3"/>
  <c r="L20" i="1"/>
  <c r="A20" i="3"/>
  <c r="L21" i="1"/>
  <c r="A21" i="3"/>
  <c r="L35" i="1"/>
  <c r="A35" i="3"/>
  <c r="L36" i="1"/>
  <c r="A36" i="3"/>
  <c r="L37" i="1"/>
  <c r="A37" i="3"/>
  <c r="L38" i="1"/>
  <c r="A38" i="3" s="1"/>
  <c r="L52" i="1"/>
  <c r="A52" i="3"/>
  <c r="L53" i="1"/>
  <c r="A53" i="3"/>
  <c r="L71" i="1"/>
  <c r="A71" i="3" s="1"/>
  <c r="L72" i="1"/>
  <c r="A72" i="3"/>
  <c r="L86" i="1"/>
  <c r="A86" i="3"/>
  <c r="L87" i="1"/>
  <c r="A87" i="3"/>
  <c r="L105" i="1"/>
  <c r="A105" i="3"/>
  <c r="L106" i="1"/>
  <c r="A106" i="3" s="1"/>
  <c r="L120" i="1"/>
  <c r="A120" i="3"/>
  <c r="L121" i="1"/>
  <c r="A121" i="3"/>
  <c r="L139" i="1"/>
  <c r="A139" i="3" s="1"/>
  <c r="L140" i="1"/>
  <c r="A140" i="3"/>
  <c r="L154" i="1"/>
  <c r="A154" i="3"/>
  <c r="L155" i="1"/>
  <c r="A155" i="3"/>
  <c r="L173" i="1"/>
  <c r="A173" i="3"/>
  <c r="L174" i="1"/>
  <c r="A174" i="3" s="1"/>
  <c r="L188" i="1"/>
  <c r="A188" i="3"/>
  <c r="L189" i="1"/>
  <c r="A189" i="3"/>
  <c r="L207" i="1"/>
  <c r="A207" i="3" s="1"/>
  <c r="L208" i="1"/>
  <c r="A208" i="3"/>
  <c r="L222" i="1"/>
  <c r="A222" i="3" s="1"/>
  <c r="L223" i="1"/>
  <c r="A223" i="3"/>
  <c r="L241" i="1"/>
  <c r="A241" i="3"/>
  <c r="L242" i="1"/>
  <c r="A242" i="3" s="1"/>
  <c r="L256" i="1"/>
  <c r="A256" i="3"/>
  <c r="L257" i="1"/>
  <c r="A257" i="3"/>
  <c r="L258" i="1"/>
  <c r="A258" i="3" s="1"/>
  <c r="L259" i="1"/>
  <c r="A259" i="3"/>
  <c r="L273" i="1"/>
  <c r="A273" i="3" s="1"/>
  <c r="L274" i="1"/>
  <c r="A274" i="3"/>
  <c r="L275" i="1"/>
  <c r="A275" i="3"/>
  <c r="L276" i="1"/>
  <c r="A276" i="3" s="1"/>
  <c r="L290" i="1"/>
  <c r="A290" i="3"/>
  <c r="L291" i="1"/>
  <c r="A291" i="3"/>
  <c r="D1" i="3"/>
  <c r="D2" i="3"/>
  <c r="D3" i="3"/>
  <c r="D4" i="3"/>
  <c r="D18" i="3"/>
  <c r="D19" i="3"/>
  <c r="D20" i="3"/>
  <c r="D21" i="3"/>
  <c r="D35" i="3"/>
  <c r="D36" i="3"/>
  <c r="D54" i="3"/>
  <c r="D55" i="3"/>
  <c r="D69" i="3"/>
  <c r="D70" i="3"/>
  <c r="D88" i="3"/>
  <c r="D89" i="3"/>
  <c r="D103" i="3"/>
  <c r="D104" i="3"/>
  <c r="D122" i="3"/>
  <c r="D123" i="3"/>
  <c r="D137" i="3"/>
  <c r="D138" i="3"/>
  <c r="D156" i="3"/>
  <c r="D157" i="3"/>
  <c r="D171" i="3"/>
  <c r="D172" i="3"/>
  <c r="D190" i="3"/>
  <c r="D191" i="3"/>
  <c r="D205" i="3"/>
  <c r="D206" i="3"/>
  <c r="D224" i="3"/>
  <c r="D225" i="3"/>
  <c r="D239" i="3"/>
  <c r="D240" i="3"/>
  <c r="D258" i="3"/>
  <c r="D259" i="3"/>
  <c r="D273" i="3"/>
  <c r="D274" i="3"/>
  <c r="D275" i="3"/>
  <c r="D276" i="3"/>
  <c r="D290" i="3"/>
  <c r="D291" i="3"/>
  <c r="C1" i="3"/>
  <c r="C2" i="3"/>
  <c r="C3" i="3"/>
  <c r="C4" i="3"/>
  <c r="C18" i="3"/>
  <c r="C19" i="3"/>
  <c r="C20" i="3"/>
  <c r="C21" i="3"/>
  <c r="C35" i="3"/>
  <c r="C36" i="3"/>
  <c r="C37" i="3"/>
  <c r="C38" i="3"/>
  <c r="C52" i="3"/>
  <c r="C53" i="3"/>
  <c r="C71" i="3"/>
  <c r="C72" i="3"/>
  <c r="C86" i="3"/>
  <c r="C87" i="3"/>
  <c r="C105" i="3"/>
  <c r="C106" i="3"/>
  <c r="C120" i="3"/>
  <c r="C121" i="3"/>
  <c r="C139" i="3"/>
  <c r="C140" i="3"/>
  <c r="C154" i="3"/>
  <c r="C155" i="3"/>
  <c r="C173" i="3"/>
  <c r="C174" i="3"/>
  <c r="C188" i="3"/>
  <c r="C189" i="3"/>
  <c r="C207" i="3"/>
  <c r="C208" i="3"/>
  <c r="C222" i="3"/>
  <c r="C223" i="3"/>
  <c r="C241" i="3"/>
  <c r="C242" i="3"/>
  <c r="C256" i="3"/>
  <c r="C257" i="3"/>
  <c r="C258" i="3"/>
  <c r="C259" i="3"/>
  <c r="C273" i="3"/>
  <c r="C274" i="3"/>
  <c r="C275" i="3"/>
  <c r="C276" i="3"/>
  <c r="C290" i="3"/>
  <c r="C291" i="3"/>
  <c r="M21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M35" i="1"/>
  <c r="B35" i="3" s="1"/>
  <c r="N35" i="1"/>
  <c r="M36" i="1"/>
  <c r="B36" i="3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M54" i="1"/>
  <c r="N54" i="1"/>
  <c r="M55" i="1"/>
  <c r="B55" i="3" s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M69" i="1"/>
  <c r="N69" i="1"/>
  <c r="M70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M88" i="1"/>
  <c r="B88" i="3"/>
  <c r="N88" i="1"/>
  <c r="M89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M103" i="1"/>
  <c r="B103" i="3" s="1"/>
  <c r="N103" i="1"/>
  <c r="M104" i="1"/>
  <c r="B104" i="3" s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M122" i="1"/>
  <c r="N122" i="1"/>
  <c r="M123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M137" i="1"/>
  <c r="N137" i="1"/>
  <c r="M138" i="1"/>
  <c r="B138" i="3" s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M156" i="1"/>
  <c r="B156" i="3"/>
  <c r="N156" i="1"/>
  <c r="M157" i="1"/>
  <c r="B157" i="3" s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M171" i="1"/>
  <c r="N171" i="1"/>
  <c r="M172" i="1"/>
  <c r="B172" i="3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M190" i="1"/>
  <c r="N190" i="1"/>
  <c r="M191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M205" i="1"/>
  <c r="N205" i="1"/>
  <c r="M206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M224" i="1"/>
  <c r="B224" i="3" s="1"/>
  <c r="N224" i="1"/>
  <c r="M225" i="1"/>
  <c r="B225" i="3" s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M239" i="1"/>
  <c r="B239" i="3" s="1"/>
  <c r="N239" i="1"/>
  <c r="M240" i="1"/>
  <c r="B240" i="3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M258" i="1"/>
  <c r="N258" i="1"/>
  <c r="M259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M273" i="1"/>
  <c r="B273" i="3"/>
  <c r="N273" i="1"/>
  <c r="M274" i="1"/>
  <c r="N274" i="1"/>
  <c r="M275" i="1"/>
  <c r="N275" i="1"/>
  <c r="M276" i="1"/>
  <c r="B276" i="3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M290" i="1"/>
  <c r="B290" i="3" s="1"/>
  <c r="N290" i="1"/>
  <c r="M291" i="1"/>
  <c r="B291" i="3" s="1"/>
  <c r="N291" i="1"/>
  <c r="M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M18" i="1"/>
  <c r="B18" i="3"/>
  <c r="N18" i="1"/>
  <c r="M19" i="1"/>
  <c r="B19" i="3"/>
  <c r="N19" i="1"/>
  <c r="M20" i="1"/>
  <c r="N20" i="1"/>
  <c r="B1" i="3"/>
  <c r="B2" i="3"/>
  <c r="M3" i="1"/>
  <c r="B3" i="3"/>
  <c r="B4" i="3"/>
  <c r="B20" i="3"/>
  <c r="B21" i="3"/>
  <c r="B54" i="3"/>
  <c r="B69" i="3"/>
  <c r="B70" i="3"/>
  <c r="B89" i="3"/>
  <c r="B122" i="3"/>
  <c r="B123" i="3"/>
  <c r="B137" i="3"/>
  <c r="B171" i="3"/>
  <c r="B190" i="3"/>
  <c r="B191" i="3"/>
  <c r="B205" i="3"/>
  <c r="B206" i="3"/>
  <c r="B258" i="3"/>
  <c r="B259" i="3"/>
  <c r="B274" i="3"/>
  <c r="B275" i="3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B1" i="2"/>
  <c r="C1" i="2"/>
  <c r="E1" i="2"/>
  <c r="B2" i="2"/>
  <c r="C2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" i="2"/>
  <c r="A3" i="2"/>
  <c r="A4" i="2"/>
  <c r="A5" i="2"/>
  <c r="A6" i="2"/>
  <c r="A7" i="2"/>
  <c r="A1" i="2"/>
  <c r="N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3" i="1"/>
  <c r="F97" i="3" l="1"/>
  <c r="F131" i="3"/>
  <c r="E102" i="3"/>
  <c r="E95" i="3"/>
  <c r="F205" i="3"/>
  <c r="F171" i="3"/>
  <c r="E162" i="3"/>
  <c r="E131" i="3"/>
  <c r="F89" i="3"/>
  <c r="F123" i="3"/>
  <c r="F66" i="3"/>
  <c r="I5" i="3" s="1"/>
  <c r="L5" i="3" s="1"/>
  <c r="F100" i="3"/>
  <c r="F201" i="3"/>
  <c r="F167" i="3"/>
  <c r="E100" i="3"/>
  <c r="E167" i="3"/>
  <c r="F135" i="3"/>
  <c r="F101" i="3"/>
  <c r="E166" i="3"/>
  <c r="E159" i="3"/>
  <c r="F134" i="3"/>
  <c r="F93" i="3"/>
  <c r="F127" i="3"/>
  <c r="E201" i="3"/>
  <c r="F132" i="3"/>
  <c r="F166" i="3"/>
  <c r="F92" i="3"/>
  <c r="F58" i="3"/>
  <c r="I9" i="3" s="1"/>
  <c r="L9" i="3" s="1"/>
  <c r="E98" i="3"/>
  <c r="E91" i="3"/>
  <c r="E92" i="3"/>
  <c r="E134" i="3"/>
  <c r="F60" i="3"/>
  <c r="F104" i="3"/>
  <c r="F70" i="3"/>
  <c r="E135" i="3"/>
  <c r="F124" i="3"/>
  <c r="F158" i="3"/>
  <c r="E158" i="3"/>
  <c r="F126" i="3"/>
  <c r="F136" i="3"/>
  <c r="F170" i="3"/>
  <c r="F197" i="3"/>
  <c r="E54" i="3"/>
  <c r="E99" i="3"/>
  <c r="F103" i="3"/>
  <c r="F62" i="3"/>
  <c r="F96" i="3"/>
  <c r="E160" i="3"/>
  <c r="E123" i="3"/>
  <c r="E124" i="3"/>
  <c r="E127" i="3"/>
  <c r="F169" i="3"/>
  <c r="F164" i="3"/>
  <c r="E164" i="3"/>
  <c r="F95" i="3"/>
  <c r="F88" i="3"/>
  <c r="F122" i="3"/>
  <c r="F128" i="3"/>
  <c r="F162" i="3"/>
  <c r="G88" i="2"/>
  <c r="H88" i="2" s="1"/>
  <c r="G201" i="2"/>
  <c r="H201" i="2" s="1"/>
  <c r="E199" i="3"/>
  <c r="G55" i="2"/>
  <c r="H55" i="2"/>
  <c r="G94" i="2"/>
  <c r="H94" i="2" s="1"/>
  <c r="E65" i="3"/>
  <c r="E61" i="3"/>
  <c r="E57" i="3"/>
  <c r="E191" i="3"/>
  <c r="E239" i="3"/>
  <c r="E234" i="3"/>
  <c r="E147" i="3"/>
  <c r="H11" i="3" s="1"/>
  <c r="K11" i="3" s="1"/>
  <c r="G162" i="2"/>
  <c r="H162" i="2" s="1"/>
  <c r="G128" i="2"/>
  <c r="H128" i="2" s="1"/>
  <c r="G157" i="2"/>
  <c r="H157" i="2" s="1"/>
  <c r="G191" i="2"/>
  <c r="H191" i="2" s="1"/>
  <c r="G196" i="2"/>
  <c r="H196" i="2"/>
  <c r="G238" i="2"/>
  <c r="H238" i="2"/>
  <c r="F226" i="3"/>
  <c r="G89" i="2"/>
  <c r="H89" i="2"/>
  <c r="F192" i="3"/>
  <c r="H197" i="2"/>
  <c r="G230" i="2"/>
  <c r="H230" i="2" s="1"/>
  <c r="E227" i="3"/>
  <c r="F147" i="3"/>
  <c r="I11" i="3" s="1"/>
  <c r="L11" i="3" s="1"/>
  <c r="J203" i="2"/>
  <c r="G96" i="2"/>
  <c r="H96" i="2"/>
  <c r="G102" i="2"/>
  <c r="H102" i="2" s="1"/>
  <c r="G158" i="2"/>
  <c r="H158" i="2" s="1"/>
  <c r="G198" i="2"/>
  <c r="H198" i="2"/>
  <c r="G203" i="2"/>
  <c r="H203" i="2" s="1"/>
  <c r="F159" i="3"/>
  <c r="J169" i="2"/>
  <c r="J135" i="2"/>
  <c r="G193" i="2"/>
  <c r="H193" i="2"/>
  <c r="E193" i="3"/>
  <c r="G68" i="2"/>
  <c r="H68" i="2" s="1"/>
  <c r="F194" i="3"/>
  <c r="J124" i="2"/>
  <c r="J192" i="2"/>
  <c r="G69" i="2"/>
  <c r="H69" i="2" s="1"/>
  <c r="G91" i="2"/>
  <c r="H91" i="2" s="1"/>
  <c r="G165" i="2"/>
  <c r="H165" i="2" s="1"/>
  <c r="G170" i="2"/>
  <c r="H170" i="2"/>
  <c r="G228" i="2"/>
  <c r="H228" i="2"/>
  <c r="H156" i="2"/>
  <c r="G224" i="2"/>
  <c r="G122" i="2"/>
  <c r="H122" i="2" s="1"/>
  <c r="G136" i="2"/>
  <c r="H136" i="2"/>
  <c r="J97" i="2"/>
  <c r="F235" i="3"/>
  <c r="G204" i="2"/>
  <c r="H204" i="2" s="1"/>
  <c r="F196" i="3"/>
  <c r="E195" i="3"/>
  <c r="J226" i="2"/>
  <c r="J237" i="2"/>
  <c r="G58" i="2"/>
  <c r="H58" i="2" s="1"/>
  <c r="H92" i="2"/>
  <c r="G98" i="2"/>
  <c r="H98" i="2"/>
  <c r="G160" i="2"/>
  <c r="H160" i="2"/>
  <c r="H166" i="2"/>
  <c r="G166" i="2"/>
  <c r="G234" i="2"/>
  <c r="H234" i="2" s="1"/>
  <c r="G138" i="2"/>
  <c r="H138" i="2"/>
  <c r="G240" i="2"/>
  <c r="H240" i="2" s="1"/>
  <c r="H172" i="2"/>
  <c r="G206" i="2"/>
  <c r="H206" i="2"/>
  <c r="G65" i="2"/>
  <c r="H65" i="2"/>
  <c r="G190" i="2"/>
  <c r="H190" i="2"/>
  <c r="J167" i="2"/>
  <c r="J133" i="2"/>
  <c r="J99" i="2"/>
  <c r="E231" i="3"/>
  <c r="G236" i="2"/>
  <c r="H236" i="2"/>
  <c r="F227" i="3"/>
  <c r="E226" i="3"/>
  <c r="G99" i="2"/>
  <c r="H99" i="2"/>
  <c r="G226" i="2"/>
  <c r="H226" i="2" s="1"/>
  <c r="G232" i="2"/>
  <c r="H164" i="2"/>
  <c r="G130" i="2"/>
  <c r="H130" i="2"/>
  <c r="G60" i="2"/>
  <c r="H60" i="2"/>
  <c r="G57" i="2"/>
  <c r="H57" i="2"/>
  <c r="E229" i="3"/>
  <c r="G93" i="2"/>
  <c r="H93" i="2" s="1"/>
  <c r="H100" i="2"/>
  <c r="H104" i="2"/>
  <c r="G167" i="2"/>
  <c r="H167" i="2"/>
  <c r="H225" i="2"/>
  <c r="H227" i="2"/>
  <c r="H233" i="2"/>
  <c r="H235" i="2"/>
  <c r="J199" i="2"/>
  <c r="H59" i="2"/>
  <c r="G62" i="2"/>
  <c r="H62" i="2" s="1"/>
  <c r="G225" i="2"/>
  <c r="G233" i="2"/>
  <c r="J90" i="2"/>
  <c r="G90" i="2"/>
  <c r="H90" i="2"/>
  <c r="G195" i="2"/>
  <c r="H195" i="2"/>
  <c r="G125" i="2"/>
  <c r="H125" i="2" s="1"/>
  <c r="G133" i="2"/>
  <c r="H133" i="2"/>
  <c r="U27" i="1"/>
  <c r="E27" i="2" s="1"/>
  <c r="J54" i="2"/>
  <c r="J235" i="2"/>
  <c r="G63" i="2"/>
  <c r="H63" i="2" s="1"/>
  <c r="G97" i="2"/>
  <c r="H97" i="2" s="1"/>
  <c r="G164" i="2"/>
  <c r="U273" i="1"/>
  <c r="E273" i="2" s="1"/>
  <c r="U155" i="1"/>
  <c r="E155" i="2" s="1"/>
  <c r="U73" i="1"/>
  <c r="E73" i="2" s="1"/>
  <c r="J95" i="2"/>
  <c r="U131" i="1"/>
  <c r="E131" i="2" s="1"/>
  <c r="J165" i="2" s="1"/>
  <c r="G199" i="2"/>
  <c r="H199" i="2" s="1"/>
  <c r="T129" i="1"/>
  <c r="C129" i="2" s="1"/>
  <c r="G163" i="2" s="1"/>
  <c r="T137" i="1"/>
  <c r="C137" i="2" s="1"/>
  <c r="T21" i="1"/>
  <c r="C21" i="2" s="1"/>
  <c r="T153" i="1"/>
  <c r="C153" i="2" s="1"/>
  <c r="U254" i="1"/>
  <c r="E254" i="2" s="1"/>
  <c r="J159" i="2"/>
  <c r="T192" i="1"/>
  <c r="C192" i="2" s="1"/>
  <c r="U8" i="1"/>
  <c r="E8" i="2" s="1"/>
  <c r="U204" i="1"/>
  <c r="E204" i="2" s="1"/>
  <c r="J204" i="2" s="1"/>
  <c r="T70" i="1"/>
  <c r="C70" i="2" s="1"/>
  <c r="T45" i="1"/>
  <c r="C45" i="2" s="1"/>
  <c r="U142" i="1"/>
  <c r="E142" i="2" s="1"/>
  <c r="J163" i="2"/>
  <c r="U171" i="1"/>
  <c r="E171" i="2" s="1"/>
  <c r="J171" i="2" s="1"/>
  <c r="G67" i="2"/>
  <c r="H67" i="2" s="1"/>
  <c r="H169" i="2"/>
  <c r="H123" i="2"/>
  <c r="G172" i="2"/>
  <c r="J236" i="2"/>
  <c r="T49" i="1"/>
  <c r="C49" i="2" s="1"/>
  <c r="U24" i="1"/>
  <c r="E24" i="2" s="1"/>
  <c r="U193" i="1"/>
  <c r="E193" i="2" s="1"/>
  <c r="J193" i="2" s="1"/>
  <c r="U229" i="1"/>
  <c r="E229" i="2" s="1"/>
  <c r="J229" i="2" s="1"/>
  <c r="U132" i="1"/>
  <c r="E132" i="2" s="1"/>
  <c r="J64" i="2" s="1"/>
  <c r="G126" i="2"/>
  <c r="H126" i="2" s="1"/>
  <c r="T200" i="1"/>
  <c r="C200" i="2" s="1"/>
  <c r="T29" i="1"/>
  <c r="C29" i="2" s="1"/>
  <c r="U270" i="1"/>
  <c r="E270" i="2" s="1"/>
  <c r="U160" i="1"/>
  <c r="E160" i="2" s="1"/>
  <c r="J160" i="2" s="1"/>
  <c r="T95" i="1"/>
  <c r="C95" i="2" s="1"/>
  <c r="H127" i="2"/>
  <c r="T159" i="1"/>
  <c r="C159" i="2" s="1"/>
  <c r="G124" i="2"/>
  <c r="H124" i="2" s="1"/>
  <c r="G132" i="2"/>
  <c r="H132" i="2"/>
  <c r="J190" i="2"/>
  <c r="G54" i="2"/>
  <c r="H54" i="2"/>
  <c r="G92" i="2"/>
  <c r="H194" i="2"/>
  <c r="U175" i="1"/>
  <c r="E175" i="2" s="1"/>
  <c r="U76" i="1"/>
  <c r="E76" i="2" s="1"/>
  <c r="G197" i="2"/>
  <c r="T33" i="1"/>
  <c r="C33" i="2" s="1"/>
  <c r="U257" i="1"/>
  <c r="E257" i="2" s="1"/>
  <c r="U139" i="1"/>
  <c r="E139" i="2" s="1"/>
  <c r="U11" i="1"/>
  <c r="E11" i="2" s="1"/>
  <c r="U68" i="1"/>
  <c r="E68" i="2" s="1"/>
  <c r="J68" i="2" s="1"/>
  <c r="J93" i="2"/>
  <c r="G156" i="2"/>
  <c r="G103" i="2"/>
  <c r="H103" i="2"/>
  <c r="H224" i="2"/>
  <c r="H232" i="2"/>
  <c r="H163" i="2" l="1"/>
  <c r="G137" i="2"/>
  <c r="H137" i="2" s="1"/>
  <c r="G171" i="2"/>
  <c r="H171" i="2"/>
  <c r="G200" i="2"/>
  <c r="H200" i="2" s="1"/>
  <c r="H129" i="2"/>
  <c r="G129" i="2"/>
  <c r="G205" i="2"/>
  <c r="H205" i="2" s="1"/>
  <c r="J233" i="2"/>
  <c r="J131" i="2"/>
  <c r="J98" i="2"/>
  <c r="G61" i="2"/>
  <c r="H61" i="2" s="1"/>
  <c r="L7" i="2" s="1"/>
  <c r="G239" i="2"/>
  <c r="H239" i="2" s="1"/>
  <c r="J166" i="2"/>
  <c r="I7" i="3"/>
  <c r="L7" i="3" s="1"/>
  <c r="G95" i="2"/>
  <c r="H95" i="2"/>
  <c r="G70" i="2"/>
  <c r="H70" i="2"/>
  <c r="H7" i="3"/>
  <c r="K7" i="3" s="1"/>
  <c r="H9" i="3"/>
  <c r="K9" i="3" s="1"/>
  <c r="H5" i="3"/>
  <c r="K5" i="3" s="1"/>
  <c r="G231" i="2"/>
  <c r="H231" i="2" s="1"/>
  <c r="J200" i="2"/>
  <c r="J132" i="2"/>
  <c r="G159" i="2"/>
  <c r="H159" i="2"/>
  <c r="J63" i="2"/>
  <c r="M9" i="2" s="1"/>
  <c r="M11" i="2" s="1"/>
  <c r="G192" i="2"/>
  <c r="H192" i="2" s="1"/>
  <c r="J234" i="2"/>
  <c r="L9" i="2" l="1"/>
  <c r="L11" i="2" s="1"/>
  <c r="M7" i="2"/>
  <c r="M5" i="2"/>
  <c r="L5" i="2"/>
</calcChain>
</file>

<file path=xl/sharedStrings.xml><?xml version="1.0" encoding="utf-8"?>
<sst xmlns="http://schemas.openxmlformats.org/spreadsheetml/2006/main" count="104" uniqueCount="45">
  <si>
    <t>Distortion</t>
  </si>
  <si>
    <t>i</t>
  </si>
  <si>
    <t>j</t>
  </si>
  <si>
    <t>X-Field</t>
  </si>
  <si>
    <t>Y-Field</t>
  </si>
  <si>
    <t>R-Field</t>
  </si>
  <si>
    <t>Predicted X</t>
  </si>
  <si>
    <t>Predicted Y</t>
  </si>
  <si>
    <t>Real X</t>
  </si>
  <si>
    <t>Real Y</t>
  </si>
  <si>
    <t>deg</t>
  </si>
  <si>
    <t>mm</t>
  </si>
  <si>
    <t>Distortion X</t>
  </si>
  <si>
    <t>Distortion Y</t>
  </si>
  <si>
    <t>m</t>
  </si>
  <si>
    <t>px</t>
  </si>
  <si>
    <t>Distortion delta X</t>
  </si>
  <si>
    <t>Distortion delta Y</t>
  </si>
  <si>
    <t>Max</t>
  </si>
  <si>
    <t>Min</t>
  </si>
  <si>
    <t>Mean</t>
  </si>
  <si>
    <t>Center of FOV</t>
  </si>
  <si>
    <t>urad</t>
  </si>
  <si>
    <t>SCA 17201  T5 F5 DS201 IT400 BB 80.5 R1.910</t>
  </si>
  <si>
    <t>Detector Band</t>
  </si>
  <si>
    <t>Measured transfer gain (e-/ADU)</t>
  </si>
  <si>
    <t>Design Capicity (Me-)</t>
  </si>
  <si>
    <t>Design Capacity Scaled to fit Measurement             (e-/ADU)</t>
  </si>
  <si>
    <t>Assigned Band</t>
  </si>
  <si>
    <t>mask</t>
  </si>
  <si>
    <t>* Signal is defined at 16 W/m^2/um/sr for 1.6um band</t>
  </si>
  <si>
    <t>Expected
Signal at 300K*
(e-)</t>
  </si>
  <si>
    <t>Distortion delta-Y from band to band</t>
  </si>
  <si>
    <t>Distortion delta-X from band to band</t>
  </si>
  <si>
    <t>STD</t>
  </si>
  <si>
    <t>offset</t>
  </si>
  <si>
    <t>N/A</t>
  </si>
  <si>
    <r>
      <t>1.62</t>
    </r>
    <r>
      <rPr>
        <b/>
        <sz val="8"/>
        <color rgb="FF000000"/>
        <rFont val="Symbol"/>
      </rPr>
      <t>m</t>
    </r>
    <r>
      <rPr>
        <b/>
        <sz val="8"/>
        <color rgb="FF000000"/>
        <rFont val="Calibri"/>
      </rPr>
      <t>m</t>
    </r>
  </si>
  <si>
    <r>
      <t>12.05</t>
    </r>
    <r>
      <rPr>
        <b/>
        <sz val="8"/>
        <color rgb="FF000000"/>
        <rFont val="Symbol"/>
      </rPr>
      <t>m</t>
    </r>
    <r>
      <rPr>
        <b/>
        <sz val="8"/>
        <color rgb="FF000000"/>
        <rFont val="Calibri"/>
      </rPr>
      <t>m</t>
    </r>
  </si>
  <si>
    <r>
      <t>8.28</t>
    </r>
    <r>
      <rPr>
        <b/>
        <sz val="8"/>
        <color rgb="FF000000"/>
        <rFont val="Symbol"/>
      </rPr>
      <t>m</t>
    </r>
    <r>
      <rPr>
        <b/>
        <sz val="8"/>
        <color rgb="FF000000"/>
        <rFont val="Calibri"/>
      </rPr>
      <t>m</t>
    </r>
  </si>
  <si>
    <r>
      <t>8.63</t>
    </r>
    <r>
      <rPr>
        <b/>
        <sz val="8"/>
        <color rgb="FF000000"/>
        <rFont val="Symbol"/>
      </rPr>
      <t>m</t>
    </r>
    <r>
      <rPr>
        <b/>
        <sz val="8"/>
        <color rgb="FF000000"/>
        <rFont val="Calibri"/>
      </rPr>
      <t>m</t>
    </r>
  </si>
  <si>
    <r>
      <t>11.35</t>
    </r>
    <r>
      <rPr>
        <b/>
        <sz val="8"/>
        <color rgb="FF000000"/>
        <rFont val="Symbol"/>
      </rPr>
      <t>m</t>
    </r>
    <r>
      <rPr>
        <b/>
        <sz val="8"/>
        <color rgb="FF000000"/>
        <rFont val="Calibri"/>
      </rPr>
      <t>m</t>
    </r>
  </si>
  <si>
    <r>
      <t>9.07</t>
    </r>
    <r>
      <rPr>
        <b/>
        <sz val="8"/>
        <color rgb="FF000000"/>
        <rFont val="Symbol"/>
      </rPr>
      <t>m</t>
    </r>
    <r>
      <rPr>
        <b/>
        <sz val="8"/>
        <color rgb="FF000000"/>
        <rFont val="Calibri"/>
      </rPr>
      <t>m</t>
    </r>
  </si>
  <si>
    <t>Bandwidth
(um)</t>
  </si>
  <si>
    <r>
      <t xml:space="preserve">AOI </t>
    </r>
    <r>
      <rPr>
        <sz val="10"/>
        <rFont val="Arial"/>
      </rPr>
      <t xml:space="preserve">
(deg)</t>
    </r>
    <r>
      <rPr>
        <sz val="10"/>
        <rFont val="Arial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</si>
</sst>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8"/>
      <color rgb="FF000000"/>
      <name val="Calibri"/>
    </font>
    <font>
      <b/>
      <sz val="8"/>
      <color rgb="FF000000"/>
      <name val="Symbol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Fill="1"/>
    <xf numFmtId="0" fontId="0" fillId="2" borderId="0" xfId="0" applyFill="1"/>
    <xf numFmtId="11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10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/>
    <xf numFmtId="0" fontId="0" fillId="0" borderId="0" xfId="0" applyFill="1"/>
    <xf numFmtId="11" fontId="0" fillId="0" borderId="0" xfId="0" applyNumberFormat="1" applyFill="1"/>
    <xf numFmtId="10" fontId="0" fillId="0" borderId="0" xfId="0" applyNumberFormat="1" applyFill="1"/>
    <xf numFmtId="1" fontId="0" fillId="4" borderId="0" xfId="0" applyNumberFormat="1" applyFill="1"/>
    <xf numFmtId="2" fontId="0" fillId="4" borderId="0" xfId="0" applyNumberFormat="1" applyFill="1"/>
    <xf numFmtId="2" fontId="0" fillId="2" borderId="0" xfId="0" applyNumberFormat="1" applyFill="1"/>
    <xf numFmtId="1" fontId="0" fillId="5" borderId="0" xfId="0" applyNumberFormat="1" applyFill="1"/>
    <xf numFmtId="2" fontId="0" fillId="5" borderId="0" xfId="0" applyNumberFormat="1" applyFill="1"/>
    <xf numFmtId="164" fontId="0" fillId="0" borderId="0" xfId="0" applyNumberFormat="1" applyFill="1"/>
    <xf numFmtId="164" fontId="0" fillId="5" borderId="0" xfId="0" applyNumberFormat="1" applyFill="1"/>
    <xf numFmtId="164" fontId="0" fillId="4" borderId="0" xfId="0" applyNumberFormat="1" applyFill="1"/>
    <xf numFmtId="0" fontId="0" fillId="0" borderId="0" xfId="0" applyFill="1" applyAlignment="1">
      <alignment horizontal="right"/>
    </xf>
    <xf numFmtId="0" fontId="0" fillId="6" borderId="0" xfId="0" applyFill="1"/>
    <xf numFmtId="11" fontId="0" fillId="6" borderId="0" xfId="0" applyNumberFormat="1" applyFill="1"/>
    <xf numFmtId="10" fontId="0" fillId="6" borderId="0" xfId="0" applyNumberFormat="1" applyFill="1"/>
    <xf numFmtId="1" fontId="0" fillId="6" borderId="0" xfId="0" applyNumberFormat="1" applyFill="1"/>
    <xf numFmtId="164" fontId="0" fillId="6" borderId="0" xfId="0" applyNumberFormat="1" applyFill="1"/>
    <xf numFmtId="0" fontId="0" fillId="7" borderId="0" xfId="0" applyFill="1"/>
    <xf numFmtId="11" fontId="0" fillId="7" borderId="0" xfId="0" applyNumberFormat="1" applyFill="1"/>
    <xf numFmtId="10" fontId="0" fillId="7" borderId="0" xfId="0" applyNumberFormat="1" applyFill="1"/>
    <xf numFmtId="1" fontId="0" fillId="7" borderId="0" xfId="0" applyNumberFormat="1" applyFill="1"/>
    <xf numFmtId="164" fontId="0" fillId="7" borderId="0" xfId="0" applyNumberFormat="1" applyFill="1"/>
    <xf numFmtId="0" fontId="0" fillId="8" borderId="0" xfId="0" applyFill="1"/>
    <xf numFmtId="11" fontId="0" fillId="8" borderId="0" xfId="0" applyNumberFormat="1" applyFill="1"/>
    <xf numFmtId="10" fontId="0" fillId="8" borderId="0" xfId="0" applyNumberFormat="1" applyFill="1"/>
    <xf numFmtId="1" fontId="0" fillId="8" borderId="0" xfId="0" applyNumberFormat="1" applyFill="1"/>
    <xf numFmtId="164" fontId="0" fillId="8" borderId="0" xfId="0" applyNumberFormat="1" applyFill="1"/>
    <xf numFmtId="0" fontId="0" fillId="4" borderId="0" xfId="0" applyFill="1"/>
    <xf numFmtId="11" fontId="0" fillId="4" borderId="0" xfId="0" applyNumberFormat="1" applyFill="1"/>
    <xf numFmtId="10" fontId="0" fillId="4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  <xf numFmtId="2" fontId="0" fillId="8" borderId="0" xfId="0" applyNumberFormat="1" applyFill="1"/>
    <xf numFmtId="0" fontId="4" fillId="0" borderId="0" xfId="7"/>
    <xf numFmtId="0" fontId="6" fillId="0" borderId="0" xfId="7" applyFont="1"/>
    <xf numFmtId="0" fontId="6" fillId="0" borderId="0" xfId="7" applyFont="1" applyAlignment="1">
      <alignment horizontal="center"/>
    </xf>
    <xf numFmtId="164" fontId="4" fillId="0" borderId="0" xfId="7" applyNumberFormat="1"/>
    <xf numFmtId="0" fontId="4" fillId="0" borderId="0" xfId="7" applyAlignment="1">
      <alignment horizontal="center"/>
    </xf>
    <xf numFmtId="0" fontId="5" fillId="0" borderId="1" xfId="7" applyFont="1" applyFill="1" applyBorder="1" applyAlignment="1">
      <alignment horizontal="center" wrapText="1"/>
    </xf>
    <xf numFmtId="164" fontId="4" fillId="0" borderId="1" xfId="7" applyNumberFormat="1" applyFill="1" applyBorder="1" applyAlignment="1">
      <alignment horizontal="center" wrapText="1"/>
    </xf>
    <xf numFmtId="0" fontId="4" fillId="0" borderId="1" xfId="7" applyFill="1" applyBorder="1" applyAlignment="1">
      <alignment horizontal="center" wrapText="1"/>
    </xf>
    <xf numFmtId="0" fontId="4" fillId="0" borderId="1" xfId="7" applyFill="1" applyBorder="1" applyAlignment="1">
      <alignment horizontal="center"/>
    </xf>
    <xf numFmtId="164" fontId="4" fillId="0" borderId="1" xfId="7" applyNumberFormat="1" applyFill="1" applyBorder="1" applyAlignment="1">
      <alignment horizontal="center"/>
    </xf>
    <xf numFmtId="165" fontId="4" fillId="0" borderId="1" xfId="7" applyNumberFormat="1" applyFill="1" applyBorder="1" applyAlignment="1">
      <alignment horizontal="center" wrapText="1"/>
    </xf>
    <xf numFmtId="164" fontId="5" fillId="0" borderId="1" xfId="7" applyNumberFormat="1" applyFont="1" applyFill="1" applyBorder="1" applyAlignment="1">
      <alignment horizontal="center"/>
    </xf>
    <xf numFmtId="0" fontId="4" fillId="0" borderId="1" xfId="7" applyBorder="1" applyAlignment="1">
      <alignment horizontal="center"/>
    </xf>
    <xf numFmtId="165" fontId="4" fillId="0" borderId="1" xfId="7" applyNumberFormat="1" applyFill="1" applyBorder="1" applyAlignment="1">
      <alignment horizontal="center"/>
    </xf>
    <xf numFmtId="1" fontId="4" fillId="0" borderId="1" xfId="7" applyNumberFormat="1" applyBorder="1" applyAlignment="1">
      <alignment horizontal="center"/>
    </xf>
    <xf numFmtId="2" fontId="0" fillId="6" borderId="0" xfId="0" applyNumberFormat="1" applyFill="1"/>
    <xf numFmtId="2" fontId="0" fillId="7" borderId="0" xfId="0" applyNumberFormat="1" applyFill="1"/>
    <xf numFmtId="0" fontId="0" fillId="5" borderId="0" xfId="0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center"/>
    </xf>
    <xf numFmtId="165" fontId="0" fillId="0" borderId="0" xfId="0" applyNumberFormat="1" applyFill="1"/>
    <xf numFmtId="165" fontId="0" fillId="8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165" fontId="0" fillId="4" borderId="0" xfId="0" applyNumberFormat="1" applyFill="1"/>
    <xf numFmtId="165" fontId="0" fillId="2" borderId="0" xfId="0" applyNumberFormat="1" applyFill="1"/>
    <xf numFmtId="165" fontId="0" fillId="3" borderId="0" xfId="0" applyNumberFormat="1" applyFill="1"/>
    <xf numFmtId="164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/>
    <xf numFmtId="164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4" fillId="0" borderId="1" xfId="7" applyFont="1" applyFill="1" applyBorder="1" applyAlignment="1">
      <alignment horizontal="center" wrapText="1"/>
    </xf>
  </cellXfs>
  <cellStyles count="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Normal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externalLink" Target="externalLinks/externalLink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 baseline="0"/>
              <a:t>Noise-Equivalent Temperature Difference with TDI</a:t>
            </a:r>
            <a:endParaRPr lang="en-US" sz="2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9788865782578"/>
          <c:y val="7.3444888767361702E-2"/>
          <c:w val="0.821232301119311"/>
          <c:h val="0.78990942284290799"/>
        </c:manualLayout>
      </c:layout>
      <c:scatterChart>
        <c:scatterStyle val="lineMarker"/>
        <c:varyColors val="0"/>
        <c:ser>
          <c:idx val="7"/>
          <c:order val="0"/>
          <c:tx>
            <c:v>3.98 microns</c:v>
          </c:tx>
          <c:spPr>
            <a:ln w="381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'[1]Radiometric Calculations'!$A$28:$A$99</c:f>
              <c:numCache>
                <c:formatCode>General</c:formatCode>
                <c:ptCount val="72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</c:numCache>
            </c:numRef>
          </c:xVal>
          <c:yVal>
            <c:numRef>
              <c:f>'[1]Radiometric Calculations'!$BZ$28:$BZ$99</c:f>
              <c:numCache>
                <c:formatCode>General</c:formatCode>
                <c:ptCount val="72"/>
                <c:pt idx="0">
                  <c:v>4.3554790186794128E-3</c:v>
                </c:pt>
                <c:pt idx="1">
                  <c:v>1.0299923179629857E-2</c:v>
                </c:pt>
                <c:pt idx="2">
                  <c:v>2.2524270977574107E-2</c:v>
                </c:pt>
                <c:pt idx="3">
                  <c:v>4.6017022049156468E-2</c:v>
                </c:pt>
                <c:pt idx="4">
                  <c:v>8.8579023832186105E-2</c:v>
                </c:pt>
                <c:pt idx="5">
                  <c:v>0.16180447248937241</c:v>
                </c:pt>
                <c:pt idx="6">
                  <c:v>0.28217772641138678</c:v>
                </c:pt>
                <c:pt idx="7">
                  <c:v>0.47224124564327702</c:v>
                </c:pt>
                <c:pt idx="8">
                  <c:v>0.76178253672156815</c:v>
                </c:pt>
                <c:pt idx="9">
                  <c:v>1.188985527663865</c:v>
                </c:pt>
                <c:pt idx="10">
                  <c:v>1.8014939738776981</c:v>
                </c:pt>
                <c:pt idx="11">
                  <c:v>2.6573404569455072</c:v>
                </c:pt>
                <c:pt idx="12">
                  <c:v>3.8257031851847949</c:v>
                </c:pt>
                <c:pt idx="13">
                  <c:v>5.3874629911477241</c:v>
                </c:pt>
                <c:pt idx="14">
                  <c:v>7.4355436017601066</c:v>
                </c:pt>
                <c:pt idx="15">
                  <c:v>10.075028575630482</c:v>
                </c:pt>
                <c:pt idx="16">
                  <c:v>13.423057628603829</c:v>
                </c:pt>
                <c:pt idx="17">
                  <c:v>17.608512996128514</c:v>
                </c:pt>
                <c:pt idx="18">
                  <c:v>22.771512801165432</c:v>
                </c:pt>
                <c:pt idx="19">
                  <c:v>29.062733061887158</c:v>
                </c:pt>
                <c:pt idx="20">
                  <c:v>36.642583056766149</c:v>
                </c:pt>
                <c:pt idx="21">
                  <c:v>45.680260419553605</c:v>
                </c:pt>
                <c:pt idx="22">
                  <c:v>56.352712764215525</c:v>
                </c:pt>
                <c:pt idx="23">
                  <c:v>83.341806633456386</c:v>
                </c:pt>
                <c:pt idx="24">
                  <c:v>119.1375529493987</c:v>
                </c:pt>
                <c:pt idx="25">
                  <c:v>165.31839205107329</c:v>
                </c:pt>
                <c:pt idx="26">
                  <c:v>223.47758936954193</c:v>
                </c:pt>
                <c:pt idx="27">
                  <c:v>295.19022556046241</c:v>
                </c:pt>
                <c:pt idx="28">
                  <c:v>381.98428648199615</c:v>
                </c:pt>
                <c:pt idx="29">
                  <c:v>485.31648725781184</c:v>
                </c:pt>
                <c:pt idx="30">
                  <c:v>606.55302573172139</c:v>
                </c:pt>
                <c:pt idx="31">
                  <c:v>746.95513547019141</c:v>
                </c:pt>
                <c:pt idx="32">
                  <c:v>907.66908715339673</c:v>
                </c:pt>
                <c:pt idx="33">
                  <c:v>1089.720152941275</c:v>
                </c:pt>
                <c:pt idx="34">
                  <c:v>1294.0099828448515</c:v>
                </c:pt>
                <c:pt idx="35">
                  <c:v>1521.3168243618979</c:v>
                </c:pt>
                <c:pt idx="36">
                  <c:v>1772.2980419325861</c:v>
                </c:pt>
                <c:pt idx="37">
                  <c:v>2047.4944259472152</c:v>
                </c:pt>
                <c:pt idx="38">
                  <c:v>2347.3358430824733</c:v>
                </c:pt>
                <c:pt idx="39">
                  <c:v>2672.1478353734265</c:v>
                </c:pt>
                <c:pt idx="40">
                  <c:v>3022.1588369596425</c:v>
                </c:pt>
                <c:pt idx="41">
                  <c:v>3397.5077346955509</c:v>
                </c:pt>
                <c:pt idx="42">
                  <c:v>3798.2515514390398</c:v>
                </c:pt>
                <c:pt idx="43">
                  <c:v>4224.3730776225502</c:v>
                </c:pt>
                <c:pt idx="44">
                  <c:v>4675.7883173143764</c:v>
                </c:pt>
                <c:pt idx="45">
                  <c:v>5152.3536494956961</c:v>
                </c:pt>
                <c:pt idx="46">
                  <c:v>5653.8726446172032</c:v>
                </c:pt>
                <c:pt idx="47">
                  <c:v>6180.1024336322625</c:v>
                </c:pt>
                <c:pt idx="48">
                  <c:v>6730.7597277042369</c:v>
                </c:pt>
                <c:pt idx="49">
                  <c:v>7305.5263225927565</c:v>
                </c:pt>
                <c:pt idx="50">
                  <c:v>7904.0541923498113</c:v>
                </c:pt>
                <c:pt idx="51">
                  <c:v>8525.9701408849069</c:v>
                </c:pt>
                <c:pt idx="52">
                  <c:v>9170.8800317633868</c:v>
                </c:pt>
                <c:pt idx="53">
                  <c:v>9838.3726151213705</c:v>
                </c:pt>
                <c:pt idx="54">
                  <c:v>10528.022973664847</c:v>
                </c:pt>
                <c:pt idx="55">
                  <c:v>11239.395611614753</c:v>
                </c:pt>
                <c:pt idx="56">
                  <c:v>11972.047211376464</c:v>
                </c:pt>
                <c:pt idx="57">
                  <c:v>12725.529082934676</c:v>
                </c:pt>
                <c:pt idx="58">
                  <c:v>13499.389330622538</c:v>
                </c:pt>
                <c:pt idx="59">
                  <c:v>14293.174864713166</c:v>
                </c:pt>
                <c:pt idx="60">
                  <c:v>15106.432706020889</c:v>
                </c:pt>
                <c:pt idx="61">
                  <c:v>15938.711944330258</c:v>
                </c:pt>
                <c:pt idx="62">
                  <c:v>16789.564697801281</c:v>
                </c:pt>
                <c:pt idx="63">
                  <c:v>17658.547273841494</c:v>
                </c:pt>
                <c:pt idx="64">
                  <c:v>18545.221102457333</c:v>
                </c:pt>
                <c:pt idx="65">
                  <c:v>19449.153528920109</c:v>
                </c:pt>
                <c:pt idx="66">
                  <c:v>20369.918480704775</c:v>
                </c:pt>
                <c:pt idx="67">
                  <c:v>21307.097022316921</c:v>
                </c:pt>
                <c:pt idx="68">
                  <c:v>22260.277810477721</c:v>
                </c:pt>
                <c:pt idx="69">
                  <c:v>23229.057460919685</c:v>
                </c:pt>
                <c:pt idx="70">
                  <c:v>24213.040837081913</c:v>
                </c:pt>
                <c:pt idx="71">
                  <c:v>25211.841269876979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F-4B1A-8E11-607412289861}"/>
            </c:ext>
          </c:extLst>
        </c:ser>
        <c:ser>
          <c:idx val="0"/>
          <c:order val="1"/>
          <c:tx>
            <c:v>7.35 microns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'[1]Radiometric Calculations'!$A$28:$A$54</c:f>
              <c:numCache>
                <c:formatCode>General</c:formatCode>
                <c:ptCount val="27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</c:numCache>
            </c:numRef>
          </c:xVal>
          <c:yVal>
            <c:numRef>
              <c:f>'[1]Radiometric Calculations'!$CL$28:$CL$54</c:f>
              <c:numCache>
                <c:formatCode>General</c:formatCode>
                <c:ptCount val="27"/>
                <c:pt idx="0">
                  <c:v>1.4458177414033782</c:v>
                </c:pt>
                <c:pt idx="1">
                  <c:v>1.0080478393264811</c:v>
                </c:pt>
                <c:pt idx="2">
                  <c:v>0.73028848421470227</c:v>
                </c:pt>
                <c:pt idx="3">
                  <c:v>0.54724473832235243</c:v>
                </c:pt>
                <c:pt idx="4">
                  <c:v>0.42258978785997386</c:v>
                </c:pt>
                <c:pt idx="5">
                  <c:v>0.33524070658056326</c:v>
                </c:pt>
                <c:pt idx="6">
                  <c:v>0.27249483632474036</c:v>
                </c:pt>
                <c:pt idx="7">
                  <c:v>0.22643912988102011</c:v>
                </c:pt>
                <c:pt idx="8">
                  <c:v>0.19199471446724872</c:v>
                </c:pt>
                <c:pt idx="9">
                  <c:v>0.16581291527802192</c:v>
                </c:pt>
                <c:pt idx="10">
                  <c:v>0.14563143058077935</c:v>
                </c:pt>
                <c:pt idx="11">
                  <c:v>0.12988768256155531</c:v>
                </c:pt>
                <c:pt idx="12">
                  <c:v>0.11748035186494206</c:v>
                </c:pt>
                <c:pt idx="13">
                  <c:v>0.10761869901734929</c:v>
                </c:pt>
                <c:pt idx="14">
                  <c:v>9.9725228136250066E-2</c:v>
                </c:pt>
                <c:pt idx="15">
                  <c:v>9.3371524691854016E-2</c:v>
                </c:pt>
                <c:pt idx="16">
                  <c:v>8.8235166540813356E-2</c:v>
                </c:pt>
                <c:pt idx="17">
                  <c:v>8.4070285135465078E-2</c:v>
                </c:pt>
                <c:pt idx="18">
                  <c:v>8.0687128676132217E-2</c:v>
                </c:pt>
                <c:pt idx="19">
                  <c:v>7.793765745808108E-2</c:v>
                </c:pt>
                <c:pt idx="20">
                  <c:v>7.5705244261312907E-2</c:v>
                </c:pt>
                <c:pt idx="21">
                  <c:v>7.3897208257252392E-2</c:v>
                </c:pt>
                <c:pt idx="22">
                  <c:v>7.1869670271484942E-2</c:v>
                </c:pt>
                <c:pt idx="23">
                  <c:v>7.0437441807205695E-2</c:v>
                </c:pt>
                <c:pt idx="24">
                  <c:v>6.9136841072834743E-2</c:v>
                </c:pt>
                <c:pt idx="25">
                  <c:v>6.8419027717857447E-2</c:v>
                </c:pt>
                <c:pt idx="26">
                  <c:v>6.8120153628967589E-2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F-4B1A-8E11-607412289861}"/>
            </c:ext>
          </c:extLst>
        </c:ser>
        <c:ser>
          <c:idx val="1"/>
          <c:order val="2"/>
          <c:tx>
            <c:v>8.28 microns</c:v>
          </c:tx>
          <c:spPr>
            <a:ln w="381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'[1]Radiometric Calculations'!$A$28:$A$54</c:f>
              <c:numCache>
                <c:formatCode>General</c:formatCode>
                <c:ptCount val="27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</c:numCache>
            </c:numRef>
          </c:xVal>
          <c:yVal>
            <c:numRef>
              <c:f>'[1]Radiometric Calculations'!$L$28:$L$54</c:f>
              <c:numCache>
                <c:formatCode>General</c:formatCode>
                <c:ptCount val="27"/>
                <c:pt idx="0">
                  <c:v>0.63043962156854416</c:v>
                </c:pt>
                <c:pt idx="1">
                  <c:v>0.4630462015108982</c:v>
                </c:pt>
                <c:pt idx="2">
                  <c:v>0.3518274202427526</c:v>
                </c:pt>
                <c:pt idx="3">
                  <c:v>0.27541586436955706</c:v>
                </c:pt>
                <c:pt idx="4">
                  <c:v>0.22137400830509402</c:v>
                </c:pt>
                <c:pt idx="5">
                  <c:v>0.1821779643337206</c:v>
                </c:pt>
                <c:pt idx="6">
                  <c:v>0.15311812337986042</c:v>
                </c:pt>
                <c:pt idx="7">
                  <c:v>0.13115533436779148</c:v>
                </c:pt>
                <c:pt idx="8">
                  <c:v>0.11427419684149118</c:v>
                </c:pt>
                <c:pt idx="9">
                  <c:v>0.10110506023909695</c:v>
                </c:pt>
                <c:pt idx="10">
                  <c:v>9.0696353572982114E-2</c:v>
                </c:pt>
                <c:pt idx="11">
                  <c:v>8.2373674910261735E-2</c:v>
                </c:pt>
                <c:pt idx="12">
                  <c:v>7.565038416053059E-2</c:v>
                </c:pt>
                <c:pt idx="13">
                  <c:v>7.0169567266409896E-2</c:v>
                </c:pt>
                <c:pt idx="14">
                  <c:v>6.5665566678584975E-2</c:v>
                </c:pt>
                <c:pt idx="15">
                  <c:v>6.1937982255422123E-2</c:v>
                </c:pt>
                <c:pt idx="16">
                  <c:v>5.8833783712692649E-2</c:v>
                </c:pt>
                <c:pt idx="17">
                  <c:v>5.6234799894879409E-2</c:v>
                </c:pt>
                <c:pt idx="18">
                  <c:v>5.4048834527697404E-2</c:v>
                </c:pt>
                <c:pt idx="19">
                  <c:v>5.2203268861987999E-2</c:v>
                </c:pt>
                <c:pt idx="20">
                  <c:v>5.0640395755838057E-2</c:v>
                </c:pt>
                <c:pt idx="21">
                  <c:v>4.9313976404247853E-2</c:v>
                </c:pt>
                <c:pt idx="22">
                  <c:v>4.6925054221712746E-2</c:v>
                </c:pt>
                <c:pt idx="23">
                  <c:v>4.6427131931283443E-2</c:v>
                </c:pt>
                <c:pt idx="24">
                  <c:v>4.5151895038089272E-2</c:v>
                </c:pt>
                <c:pt idx="25">
                  <c:v>4.4246472222742514E-2</c:v>
                </c:pt>
                <c:pt idx="26">
                  <c:v>4.3622476824239587E-2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FF-4B1A-8E11-607412289861}"/>
            </c:ext>
          </c:extLst>
        </c:ser>
        <c:ser>
          <c:idx val="2"/>
          <c:order val="3"/>
          <c:tx>
            <c:v>8.63 microns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'[1]Radiometric Calculations'!$A$28:$A$54</c:f>
              <c:numCache>
                <c:formatCode>General</c:formatCode>
                <c:ptCount val="27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</c:numCache>
            </c:numRef>
          </c:xVal>
          <c:yVal>
            <c:numRef>
              <c:f>'[1]Radiometric Calculations'!$Y$28:$Y$54</c:f>
              <c:numCache>
                <c:formatCode>General</c:formatCode>
                <c:ptCount val="27"/>
                <c:pt idx="0">
                  <c:v>0.53485519234398715</c:v>
                </c:pt>
                <c:pt idx="1">
                  <c:v>0.39963574092976806</c:v>
                </c:pt>
                <c:pt idx="2">
                  <c:v>0.30848569962638783</c:v>
                </c:pt>
                <c:pt idx="3">
                  <c:v>0.24504524823170362</c:v>
                </c:pt>
                <c:pt idx="4">
                  <c:v>0.19965245927506875</c:v>
                </c:pt>
                <c:pt idx="5">
                  <c:v>0.16638421998786065</c:v>
                </c:pt>
                <c:pt idx="6">
                  <c:v>0.14148727443569603</c:v>
                </c:pt>
                <c:pt idx="7">
                  <c:v>0.12251210805581689</c:v>
                </c:pt>
                <c:pt idx="8">
                  <c:v>0.10781728694247632</c:v>
                </c:pt>
                <c:pt idx="9">
                  <c:v>9.6276471198303848E-2</c:v>
                </c:pt>
                <c:pt idx="10">
                  <c:v>8.7100092367856374E-2</c:v>
                </c:pt>
                <c:pt idx="11">
                  <c:v>7.9723897647851358E-2</c:v>
                </c:pt>
                <c:pt idx="12">
                  <c:v>7.3737578561252792E-2</c:v>
                </c:pt>
                <c:pt idx="13">
                  <c:v>6.8838039392812245E-2</c:v>
                </c:pt>
                <c:pt idx="14">
                  <c:v>6.4798165735332161E-2</c:v>
                </c:pt>
                <c:pt idx="15">
                  <c:v>6.1445555113409982E-2</c:v>
                </c:pt>
                <c:pt idx="16">
                  <c:v>5.8647777579753833E-2</c:v>
                </c:pt>
                <c:pt idx="17">
                  <c:v>5.6301996746286269E-2</c:v>
                </c:pt>
                <c:pt idx="18">
                  <c:v>5.4327552882239331E-2</c:v>
                </c:pt>
                <c:pt idx="19">
                  <c:v>5.2660590593580914E-2</c:v>
                </c:pt>
                <c:pt idx="20">
                  <c:v>5.1250118188802728E-2</c:v>
                </c:pt>
                <c:pt idx="21">
                  <c:v>5.0055087395618585E-2</c:v>
                </c:pt>
                <c:pt idx="22">
                  <c:v>4.7843424684156352E-2</c:v>
                </c:pt>
                <c:pt idx="23">
                  <c:v>4.7475793682187323E-2</c:v>
                </c:pt>
                <c:pt idx="24">
                  <c:v>4.6351992305322047E-2</c:v>
                </c:pt>
                <c:pt idx="25">
                  <c:v>4.5572232231376811E-2</c:v>
                </c:pt>
                <c:pt idx="26">
                  <c:v>4.5055632019660181E-2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FF-4B1A-8E11-607412289861}"/>
            </c:ext>
          </c:extLst>
        </c:ser>
        <c:ser>
          <c:idx val="3"/>
          <c:order val="4"/>
          <c:tx>
            <c:v>9.07 microns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'[1]Radiometric Calculations'!$A$28:$A$54</c:f>
              <c:numCache>
                <c:formatCode>General</c:formatCode>
                <c:ptCount val="27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</c:numCache>
            </c:numRef>
          </c:xVal>
          <c:yVal>
            <c:numRef>
              <c:f>'[1]Radiometric Calculations'!$AL$28:$AL$54</c:f>
              <c:numCache>
                <c:formatCode>General</c:formatCode>
                <c:ptCount val="27"/>
                <c:pt idx="0">
                  <c:v>0.52738921716137832</c:v>
                </c:pt>
                <c:pt idx="1">
                  <c:v>0.40119664559612783</c:v>
                </c:pt>
                <c:pt idx="2">
                  <c:v>0.31465516772484364</c:v>
                </c:pt>
                <c:pt idx="3">
                  <c:v>0.25346764588221538</c:v>
                </c:pt>
                <c:pt idx="4">
                  <c:v>0.20904919227544966</c:v>
                </c:pt>
                <c:pt idx="5">
                  <c:v>0.176056610055596</c:v>
                </c:pt>
                <c:pt idx="6">
                  <c:v>0.15105675261661966</c:v>
                </c:pt>
                <c:pt idx="7">
                  <c:v>0.13178020331654228</c:v>
                </c:pt>
                <c:pt idx="8">
                  <c:v>0.11668815316089941</c:v>
                </c:pt>
                <c:pt idx="9">
                  <c:v>0.10471304063175317</c:v>
                </c:pt>
                <c:pt idx="10">
                  <c:v>9.5098783670412829E-2</c:v>
                </c:pt>
                <c:pt idx="11">
                  <c:v>8.7299803661269479E-2</c:v>
                </c:pt>
                <c:pt idx="12">
                  <c:v>8.0915694519878539E-2</c:v>
                </c:pt>
                <c:pt idx="13">
                  <c:v>7.5648037399900572E-2</c:v>
                </c:pt>
                <c:pt idx="14">
                  <c:v>7.1271287126183511E-2</c:v>
                </c:pt>
                <c:pt idx="15">
                  <c:v>6.7612784650128099E-2</c:v>
                </c:pt>
                <c:pt idx="16">
                  <c:v>6.4538802738429352E-2</c:v>
                </c:pt>
                <c:pt idx="17">
                  <c:v>6.1944651285037511E-2</c:v>
                </c:pt>
                <c:pt idx="18">
                  <c:v>5.9747558893878075E-2</c:v>
                </c:pt>
                <c:pt idx="19">
                  <c:v>5.788148688555337E-2</c:v>
                </c:pt>
                <c:pt idx="20">
                  <c:v>5.6293298351446183E-2</c:v>
                </c:pt>
                <c:pt idx="21">
                  <c:v>5.4939896574507083E-2</c:v>
                </c:pt>
                <c:pt idx="22">
                  <c:v>5.2576679273016937E-2</c:v>
                </c:pt>
                <c:pt idx="23">
                  <c:v>5.1987725633157435E-2</c:v>
                </c:pt>
                <c:pt idx="24">
                  <c:v>5.0677162022619002E-2</c:v>
                </c:pt>
                <c:pt idx="25">
                  <c:v>4.9751645320758521E-2</c:v>
                </c:pt>
                <c:pt idx="26">
                  <c:v>4.912228496031211E-2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FF-4B1A-8E11-607412289861}"/>
            </c:ext>
          </c:extLst>
        </c:ser>
        <c:ser>
          <c:idx val="4"/>
          <c:order val="5"/>
          <c:tx>
            <c:v>10.53 microns</c:v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'[1]Radiometric Calculations'!$A$28:$A$54</c:f>
              <c:numCache>
                <c:formatCode>General</c:formatCode>
                <c:ptCount val="27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</c:numCache>
            </c:numRef>
          </c:xVal>
          <c:yVal>
            <c:numRef>
              <c:f>'[1]Radiometric Calculations'!$CY$28:$CY$54</c:f>
              <c:numCache>
                <c:formatCode>General</c:formatCode>
                <c:ptCount val="27"/>
                <c:pt idx="0">
                  <c:v>0.30952377224250865</c:v>
                </c:pt>
                <c:pt idx="1">
                  <c:v>0.25019443779092632</c:v>
                </c:pt>
                <c:pt idx="2">
                  <c:v>0.20787966889799153</c:v>
                </c:pt>
                <c:pt idx="3">
                  <c:v>0.17696066020441512</c:v>
                </c:pt>
                <c:pt idx="4">
                  <c:v>0.15390600474140242</c:v>
                </c:pt>
                <c:pt idx="5">
                  <c:v>0.13642358139109056</c:v>
                </c:pt>
                <c:pt idx="6">
                  <c:v>0.12298235866619125</c:v>
                </c:pt>
                <c:pt idx="7">
                  <c:v>0.11253305609823623</c:v>
                </c:pt>
                <c:pt idx="8">
                  <c:v>0.10433971980290929</c:v>
                </c:pt>
                <c:pt idx="9">
                  <c:v>9.7875242206762969E-2</c:v>
                </c:pt>
                <c:pt idx="10">
                  <c:v>9.2754863852245351E-2</c:v>
                </c:pt>
                <c:pt idx="11">
                  <c:v>8.8692851021319935E-2</c:v>
                </c:pt>
                <c:pt idx="12">
                  <c:v>8.547366450909781E-2</c:v>
                </c:pt>
                <c:pt idx="13">
                  <c:v>8.2932395615468682E-2</c:v>
                </c:pt>
                <c:pt idx="14">
                  <c:v>8.0941244408077859E-2</c:v>
                </c:pt>
                <c:pt idx="15">
                  <c:v>7.9400014869617286E-2</c:v>
                </c:pt>
                <c:pt idx="16">
                  <c:v>7.8229333462205189E-2</c:v>
                </c:pt>
                <c:pt idx="17">
                  <c:v>7.7365731016683731E-2</c:v>
                </c:pt>
                <c:pt idx="18">
                  <c:v>7.6758026648987468E-2</c:v>
                </c:pt>
                <c:pt idx="19">
                  <c:v>7.6364637446576095E-2</c:v>
                </c:pt>
                <c:pt idx="20">
                  <c:v>7.6151548504230324E-2</c:v>
                </c:pt>
                <c:pt idx="21">
                  <c:v>7.6090764729232208E-2</c:v>
                </c:pt>
                <c:pt idx="22">
                  <c:v>7.6256477307639459E-2</c:v>
                </c:pt>
                <c:pt idx="23">
                  <c:v>7.6648153801373492E-2</c:v>
                </c:pt>
                <c:pt idx="24">
                  <c:v>7.7409568400536297E-2</c:v>
                </c:pt>
                <c:pt idx="25">
                  <c:v>7.8412305672797444E-2</c:v>
                </c:pt>
                <c:pt idx="26">
                  <c:v>7.9594570384442606E-2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FF-4B1A-8E11-607412289861}"/>
            </c:ext>
          </c:extLst>
        </c:ser>
        <c:ser>
          <c:idx val="5"/>
          <c:order val="6"/>
          <c:tx>
            <c:v>11.33 microns</c:v>
          </c:tx>
          <c:spPr>
            <a:ln w="381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'[1]Radiometric Calculations'!$A$28:$A$54</c:f>
              <c:numCache>
                <c:formatCode>General</c:formatCode>
                <c:ptCount val="27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</c:numCache>
            </c:numRef>
          </c:xVal>
          <c:yVal>
            <c:numRef>
              <c:f>'[1]Radiometric Calculations'!$AY$28:$AY$54</c:f>
              <c:numCache>
                <c:formatCode>General</c:formatCode>
                <c:ptCount val="27"/>
                <c:pt idx="0">
                  <c:v>0.2615971534084387</c:v>
                </c:pt>
                <c:pt idx="1">
                  <c:v>0.21494039997220313</c:v>
                </c:pt>
                <c:pt idx="2">
                  <c:v>0.18090051989312728</c:v>
                </c:pt>
                <c:pt idx="3">
                  <c:v>0.15547302637808039</c:v>
                </c:pt>
                <c:pt idx="4">
                  <c:v>0.1360909825154589</c:v>
                </c:pt>
                <c:pt idx="5">
                  <c:v>0.12105814000834937</c:v>
                </c:pt>
                <c:pt idx="6">
                  <c:v>0.1092229187077533</c:v>
                </c:pt>
                <c:pt idx="7">
                  <c:v>9.9784438366605374E-2</c:v>
                </c:pt>
                <c:pt idx="8">
                  <c:v>9.2173557101203243E-2</c:v>
                </c:pt>
                <c:pt idx="9">
                  <c:v>8.5977886254751543E-2</c:v>
                </c:pt>
                <c:pt idx="10">
                  <c:v>8.0893337531935297E-2</c:v>
                </c:pt>
                <c:pt idx="11">
                  <c:v>7.6692102724349898E-2</c:v>
                </c:pt>
                <c:pt idx="12">
                  <c:v>7.3201048044773259E-2</c:v>
                </c:pt>
                <c:pt idx="13">
                  <c:v>7.0286857590622795E-2</c:v>
                </c:pt>
                <c:pt idx="14">
                  <c:v>6.7845646845570234E-2</c:v>
                </c:pt>
                <c:pt idx="15">
                  <c:v>6.5795575517706165E-2</c:v>
                </c:pt>
                <c:pt idx="16">
                  <c:v>6.407151749364294E-2</c:v>
                </c:pt>
                <c:pt idx="17">
                  <c:v>6.2621166674671935E-2</c:v>
                </c:pt>
                <c:pt idx="18">
                  <c:v>6.1402152024471544E-2</c:v>
                </c:pt>
                <c:pt idx="19">
                  <c:v>6.0379873532347555E-2</c:v>
                </c:pt>
                <c:pt idx="20">
                  <c:v>5.9525877314392114E-2</c:v>
                </c:pt>
                <c:pt idx="21">
                  <c:v>5.8816596168296646E-2</c:v>
                </c:pt>
                <c:pt idx="22">
                  <c:v>5.7341780866904939E-2</c:v>
                </c:pt>
                <c:pt idx="23">
                  <c:v>5.7403975204133734E-2</c:v>
                </c:pt>
                <c:pt idx="24">
                  <c:v>5.6877725539638227E-2</c:v>
                </c:pt>
                <c:pt idx="25">
                  <c:v>5.6609912300065693E-2</c:v>
                </c:pt>
                <c:pt idx="26">
                  <c:v>5.6544981504727677E-2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FF-4B1A-8E11-607412289861}"/>
            </c:ext>
          </c:extLst>
        </c:ser>
        <c:ser>
          <c:idx val="6"/>
          <c:order val="7"/>
          <c:tx>
            <c:v>12.05 microns</c:v>
          </c:tx>
          <c:spPr>
            <a:ln w="3810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'[1]Radiometric Calculations'!$A$28:$A$54</c:f>
              <c:numCache>
                <c:formatCode>General</c:formatCode>
                <c:ptCount val="27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</c:numCache>
            </c:numRef>
          </c:xVal>
          <c:yVal>
            <c:numRef>
              <c:f>'[1]Radiometric Calculations'!$BL$28:$BL$54</c:f>
              <c:numCache>
                <c:formatCode>General</c:formatCode>
                <c:ptCount val="27"/>
                <c:pt idx="0">
                  <c:v>0.25231638973607418</c:v>
                </c:pt>
                <c:pt idx="1">
                  <c:v>0.2114685550893457</c:v>
                </c:pt>
                <c:pt idx="2">
                  <c:v>0.18127886708834309</c:v>
                </c:pt>
                <c:pt idx="3">
                  <c:v>0.15847767231627538</c:v>
                </c:pt>
                <c:pt idx="4">
                  <c:v>0.14093576347301365</c:v>
                </c:pt>
                <c:pt idx="5">
                  <c:v>0.12722566185328596</c:v>
                </c:pt>
                <c:pt idx="6">
                  <c:v>0.11636530018214142</c:v>
                </c:pt>
                <c:pt idx="7">
                  <c:v>0.10766329665722374</c:v>
                </c:pt>
                <c:pt idx="8">
                  <c:v>0.10062277204246325</c:v>
                </c:pt>
                <c:pt idx="9">
                  <c:v>9.4879958017884028E-2</c:v>
                </c:pt>
                <c:pt idx="10">
                  <c:v>9.0164055657207337E-2</c:v>
                </c:pt>
                <c:pt idx="11">
                  <c:v>8.6270407304819233E-2</c:v>
                </c:pt>
                <c:pt idx="12">
                  <c:v>8.3042214840189477E-2</c:v>
                </c:pt>
                <c:pt idx="13">
                  <c:v>8.03578417912406E-2</c:v>
                </c:pt>
                <c:pt idx="14">
                  <c:v>7.812184632851539E-2</c:v>
                </c:pt>
                <c:pt idx="15">
                  <c:v>7.6258556168419617E-2</c:v>
                </c:pt>
                <c:pt idx="16">
                  <c:v>7.4707394352367826E-2</c:v>
                </c:pt>
                <c:pt idx="17">
                  <c:v>7.3419430997902171E-2</c:v>
                </c:pt>
                <c:pt idx="18">
                  <c:v>7.2354836308952855E-2</c:v>
                </c:pt>
                <c:pt idx="19">
                  <c:v>7.1480914343759736E-2</c:v>
                </c:pt>
                <c:pt idx="20">
                  <c:v>7.0770640749297772E-2</c:v>
                </c:pt>
                <c:pt idx="21">
                  <c:v>7.0201545398658319E-2</c:v>
                </c:pt>
                <c:pt idx="22">
                  <c:v>6.8799410220934831E-2</c:v>
                </c:pt>
                <c:pt idx="23">
                  <c:v>6.9200865233194755E-2</c:v>
                </c:pt>
                <c:pt idx="24">
                  <c:v>6.8938196125933091E-2</c:v>
                </c:pt>
                <c:pt idx="25">
                  <c:v>6.8931167374749663E-2</c:v>
                </c:pt>
                <c:pt idx="26">
                  <c:v>6.9125291022985674E-2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FF-4B1A-8E11-607412289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94888"/>
        <c:axId val="448695280"/>
      </c:scatterChart>
      <c:valAx>
        <c:axId val="448694888"/>
        <c:scaling>
          <c:orientation val="minMax"/>
          <c:max val="350"/>
          <c:min val="25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 sz="1600"/>
                  <a:t>Scene Temperature (K)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48695280"/>
        <c:crosses val="autoZero"/>
        <c:crossBetween val="midCat"/>
      </c:valAx>
      <c:valAx>
        <c:axId val="448695280"/>
        <c:scaling>
          <c:orientation val="minMax"/>
          <c:max val="0.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>
                    <a:latin typeface="Arial" pitchFamily="34" charset="0"/>
                    <a:cs typeface="Arial" pitchFamily="34" charset="0"/>
                  </a:defRPr>
                </a:pPr>
                <a:r>
                  <a:rPr lang="en-US" sz="1600" b="1">
                    <a:latin typeface="Arial" pitchFamily="34" charset="0"/>
                    <a:cs typeface="Arial" pitchFamily="34" charset="0"/>
                  </a:rPr>
                  <a:t>Noise-Equivalent Temperature</a:t>
                </a:r>
                <a:r>
                  <a:rPr lang="en-US" sz="1600" b="1" baseline="0">
                    <a:latin typeface="Arial" pitchFamily="34" charset="0"/>
                    <a:cs typeface="Arial" pitchFamily="34" charset="0"/>
                  </a:rPr>
                  <a:t> Difference</a:t>
                </a:r>
                <a:r>
                  <a:rPr lang="en-US" sz="1600" b="1">
                    <a:latin typeface="Arial" pitchFamily="34" charset="0"/>
                    <a:cs typeface="Arial" pitchFamily="34" charset="0"/>
                  </a:rPr>
                  <a:t> (K)</a:t>
                </a:r>
              </a:p>
            </c:rich>
          </c:tx>
          <c:layout>
            <c:manualLayout>
              <c:xMode val="edge"/>
              <c:yMode val="edge"/>
              <c:x val="2.3538351728682801E-2"/>
              <c:y val="0.11603452158755501"/>
            </c:manualLayout>
          </c:layout>
          <c:overlay val="0"/>
        </c:title>
        <c:numFmt formatCode="0.00" sourceLinked="0"/>
        <c:majorTickMark val="in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48694888"/>
        <c:crosses val="autoZero"/>
        <c:crossBetween val="midCat"/>
      </c:valAx>
      <c:spPr>
        <a:solidFill>
          <a:srgbClr val="F8F7F2"/>
        </a:solidFill>
        <a:ln w="317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2220801192450399"/>
          <c:y val="0.115906941284382"/>
          <c:w val="0.213085765829646"/>
          <c:h val="0.29360302730691201"/>
        </c:manualLayout>
      </c:layout>
      <c:overlay val="0"/>
      <c:spPr>
        <a:solidFill>
          <a:srgbClr val="EFF9FF"/>
        </a:solidFill>
        <a:ln w="19050">
          <a:solidFill>
            <a:sysClr val="windowText" lastClr="000000"/>
          </a:solidFill>
        </a:ln>
      </c:spPr>
      <c:txPr>
        <a:bodyPr/>
        <a:lstStyle/>
        <a:p>
          <a:pPr>
            <a:defRPr sz="140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142857142857"/>
          <c:y val="8.5526453161064095E-2"/>
          <c:w val="0.83928571428571397"/>
          <c:h val="0.72039589393357795"/>
        </c:manualLayout>
      </c:layout>
      <c:scatterChart>
        <c:scatterStyle val="lineMarker"/>
        <c:varyColors val="0"/>
        <c:ser>
          <c:idx val="0"/>
          <c:order val="0"/>
          <c:tx>
            <c:v>Measured Gain (e-/ADU)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xVal>
            <c:numRef>
              <c:f>'FPA geometry'!$B$5:$B$12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'FPA geometry'!$C$5:$C$12</c:f>
              <c:numCache>
                <c:formatCode>0.0</c:formatCode>
                <c:ptCount val="8"/>
                <c:pt idx="0">
                  <c:v>574.20000000000005</c:v>
                </c:pt>
                <c:pt idx="1">
                  <c:v>550.5</c:v>
                </c:pt>
                <c:pt idx="2">
                  <c:v>550.5</c:v>
                </c:pt>
                <c:pt idx="3">
                  <c:v>573.5</c:v>
                </c:pt>
                <c:pt idx="4">
                  <c:v>573.98</c:v>
                </c:pt>
                <c:pt idx="5">
                  <c:v>733.33</c:v>
                </c:pt>
                <c:pt idx="6">
                  <c:v>705.46</c:v>
                </c:pt>
                <c:pt idx="7">
                  <c:v>656.6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1-4B04-BD88-CBE69FAC8C15}"/>
            </c:ext>
          </c:extLst>
        </c:ser>
        <c:ser>
          <c:idx val="2"/>
          <c:order val="1"/>
          <c:tx>
            <c:v>Scaled Design Capacity(e-/ADU)</c:v>
          </c:tx>
          <c:spPr>
            <a:ln w="25400">
              <a:solidFill>
                <a:srgbClr val="0000D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D4"/>
              </a:solidFill>
              <a:ln>
                <a:solidFill>
                  <a:srgbClr val="0000D4"/>
                </a:solidFill>
                <a:prstDash val="solid"/>
              </a:ln>
            </c:spPr>
          </c:marker>
          <c:xVal>
            <c:numRef>
              <c:f>'FPA geometry'!$B$5:$B$12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'FPA geometry'!$E$5:$E$12</c:f>
              <c:numCache>
                <c:formatCode>0.0</c:formatCode>
                <c:ptCount val="8"/>
                <c:pt idx="0">
                  <c:v>575.24314765694078</c:v>
                </c:pt>
                <c:pt idx="1">
                  <c:v>543.50132625994695</c:v>
                </c:pt>
                <c:pt idx="2">
                  <c:v>543.50132625994695</c:v>
                </c:pt>
                <c:pt idx="3">
                  <c:v>575.24314765694078</c:v>
                </c:pt>
                <c:pt idx="4">
                  <c:v>575.24314765694078</c:v>
                </c:pt>
                <c:pt idx="5">
                  <c:v>742.79398762157382</c:v>
                </c:pt>
                <c:pt idx="6">
                  <c:v>701.94518125552611</c:v>
                </c:pt>
                <c:pt idx="7">
                  <c:v>638.63837312113174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31-4B04-BD88-CBE69FAC8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96064"/>
        <c:axId val="448696456"/>
      </c:scatterChart>
      <c:valAx>
        <c:axId val="44869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Band</a:t>
                </a:r>
              </a:p>
            </c:rich>
          </c:tx>
          <c:layout>
            <c:manualLayout>
              <c:xMode val="edge"/>
              <c:yMode val="edge"/>
              <c:x val="0.49464277818404501"/>
              <c:y val="0.89473839134594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8696456"/>
        <c:crosses val="autoZero"/>
        <c:crossBetween val="midCat"/>
      </c:valAx>
      <c:valAx>
        <c:axId val="448696456"/>
        <c:scaling>
          <c:orientation val="minMax"/>
          <c:min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Gain (e-/ADU)</a:t>
                </a:r>
              </a:p>
            </c:rich>
          </c:tx>
          <c:layout>
            <c:manualLayout>
              <c:xMode val="edge"/>
              <c:yMode val="edge"/>
              <c:x val="1.6071495382731601E-2"/>
              <c:y val="0.2993424828905730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8696064"/>
        <c:crosses val="autoZero"/>
        <c:crossBetween val="midCat"/>
        <c:majorUnit val="100"/>
        <c:minorUnit val="2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846248462485"/>
          <c:y val="8.8815932128797195E-2"/>
          <c:w val="0.51906519065190604"/>
          <c:h val="0.21052665393492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Offset</a:t>
            </a:r>
            <a:r>
              <a:rPr lang="en-US" baseline="0"/>
              <a:t> in pixels in the X direction (along the spectral band)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595876942520902E-2"/>
          <c:y val="0.10939898718263499"/>
          <c:w val="0.71867566135014405"/>
          <c:h val="0.86815096029135597"/>
        </c:manualLayout>
      </c:layout>
      <c:scatterChart>
        <c:scatterStyle val="lineMarker"/>
        <c:varyColors val="0"/>
        <c:ser>
          <c:idx val="7"/>
          <c:order val="0"/>
          <c:tx>
            <c:v>Band 7 - Distortion in X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Data!$O$224:$O$240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Data!$T$224:$T$240</c:f>
              <c:numCache>
                <c:formatCode>0.0</c:formatCode>
                <c:ptCount val="17"/>
                <c:pt idx="0">
                  <c:v>-2.239750000000015</c:v>
                </c:pt>
                <c:pt idx="1">
                  <c:v>-1.8787499999999966</c:v>
                </c:pt>
                <c:pt idx="2">
                  <c:v>-1.5499999999999972</c:v>
                </c:pt>
                <c:pt idx="3">
                  <c:v>-1.2489999999999952</c:v>
                </c:pt>
                <c:pt idx="4">
                  <c:v>-0.97150000000000603</c:v>
                </c:pt>
                <c:pt idx="5">
                  <c:v>-0.71250000000000568</c:v>
                </c:pt>
                <c:pt idx="6">
                  <c:v>-0.46750000000000469</c:v>
                </c:pt>
                <c:pt idx="7">
                  <c:v>-0.23135000000000083</c:v>
                </c:pt>
                <c:pt idx="8">
                  <c:v>0</c:v>
                </c:pt>
                <c:pt idx="9">
                  <c:v>0.23135000000000083</c:v>
                </c:pt>
                <c:pt idx="10">
                  <c:v>0.46750000000000469</c:v>
                </c:pt>
                <c:pt idx="11">
                  <c:v>0.71250000000000568</c:v>
                </c:pt>
                <c:pt idx="12">
                  <c:v>0.97150000000000603</c:v>
                </c:pt>
                <c:pt idx="13">
                  <c:v>1.2489999999999952</c:v>
                </c:pt>
                <c:pt idx="14">
                  <c:v>1.5499999999999972</c:v>
                </c:pt>
                <c:pt idx="15">
                  <c:v>1.8787499999999966</c:v>
                </c:pt>
                <c:pt idx="16">
                  <c:v>2.239750000000015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1-4505-B6EF-56296D041A86}"/>
            </c:ext>
          </c:extLst>
        </c:ser>
        <c:ser>
          <c:idx val="0"/>
          <c:order val="1"/>
          <c:tx>
            <c:v>Band 6 - Distortion in X</c:v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Data!$O$190:$O$206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Data!$T$190:$T$206</c:f>
              <c:numCache>
                <c:formatCode>0.0</c:formatCode>
                <c:ptCount val="17"/>
                <c:pt idx="0">
                  <c:v>-1.4590000000000032</c:v>
                </c:pt>
                <c:pt idx="1">
                  <c:v>-1.1965000000000003</c:v>
                </c:pt>
                <c:pt idx="2">
                  <c:v>-0.96599999999999397</c:v>
                </c:pt>
                <c:pt idx="3">
                  <c:v>-0.76300000000000523</c:v>
                </c:pt>
                <c:pt idx="4">
                  <c:v>-0.58299999999999841</c:v>
                </c:pt>
                <c:pt idx="5">
                  <c:v>-0.42150000000000176</c:v>
                </c:pt>
                <c:pt idx="6">
                  <c:v>-0.27350000000000207</c:v>
                </c:pt>
                <c:pt idx="7">
                  <c:v>-0.13437500000000036</c:v>
                </c:pt>
                <c:pt idx="8">
                  <c:v>0</c:v>
                </c:pt>
                <c:pt idx="9">
                  <c:v>0.13437500000000036</c:v>
                </c:pt>
                <c:pt idx="10">
                  <c:v>0.27350000000000207</c:v>
                </c:pt>
                <c:pt idx="11">
                  <c:v>0.42150000000000176</c:v>
                </c:pt>
                <c:pt idx="12">
                  <c:v>0.58299999999999841</c:v>
                </c:pt>
                <c:pt idx="13">
                  <c:v>0.76300000000000523</c:v>
                </c:pt>
                <c:pt idx="14">
                  <c:v>0.96599999999999397</c:v>
                </c:pt>
                <c:pt idx="15">
                  <c:v>1.1965000000000003</c:v>
                </c:pt>
                <c:pt idx="16">
                  <c:v>1.4590000000000032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1-4505-B6EF-56296D041A86}"/>
            </c:ext>
          </c:extLst>
        </c:ser>
        <c:ser>
          <c:idx val="2"/>
          <c:order val="2"/>
          <c:tx>
            <c:v>Band 5 - Distortion in X</c:v>
          </c:tx>
          <c:spPr>
            <a:ln w="28575">
              <a:noFill/>
            </a:ln>
          </c:spPr>
          <c:xVal>
            <c:numRef>
              <c:f>Data!$O$156:$O$172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Data!$T$156:$T$172</c:f>
              <c:numCache>
                <c:formatCode>0.0</c:formatCode>
                <c:ptCount val="17"/>
                <c:pt idx="0">
                  <c:v>-0.7292500000000075</c:v>
                </c:pt>
                <c:pt idx="1">
                  <c:v>-0.5589999999999975</c:v>
                </c:pt>
                <c:pt idx="2">
                  <c:v>-0.42050000000000409</c:v>
                </c:pt>
                <c:pt idx="3">
                  <c:v>-0.30875000000000341</c:v>
                </c:pt>
                <c:pt idx="4">
                  <c:v>-0.21999999999999886</c:v>
                </c:pt>
                <c:pt idx="5">
                  <c:v>-0.1492500000000021</c:v>
                </c:pt>
                <c:pt idx="6">
                  <c:v>-9.2000000000002302E-2</c:v>
                </c:pt>
                <c:pt idx="7">
                  <c:v>-4.3750000000001066E-2</c:v>
                </c:pt>
                <c:pt idx="8">
                  <c:v>0</c:v>
                </c:pt>
                <c:pt idx="9">
                  <c:v>4.3750000000001066E-2</c:v>
                </c:pt>
                <c:pt idx="10">
                  <c:v>9.2000000000002302E-2</c:v>
                </c:pt>
                <c:pt idx="11">
                  <c:v>0.1492500000000021</c:v>
                </c:pt>
                <c:pt idx="12">
                  <c:v>0.21999999999999886</c:v>
                </c:pt>
                <c:pt idx="13">
                  <c:v>0.30875000000000341</c:v>
                </c:pt>
                <c:pt idx="14">
                  <c:v>0.42050000000000409</c:v>
                </c:pt>
                <c:pt idx="15">
                  <c:v>0.5589999999999975</c:v>
                </c:pt>
                <c:pt idx="16">
                  <c:v>0.7292500000000075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51-4505-B6EF-56296D041A86}"/>
            </c:ext>
          </c:extLst>
        </c:ser>
        <c:ser>
          <c:idx val="4"/>
          <c:order val="3"/>
          <c:tx>
            <c:v>Band 4 - Distortion in X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</c:spPr>
          </c:marker>
          <c:xVal>
            <c:numRef>
              <c:f>Data!$O$122:$O$138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Data!$T$122:$T$138</c:f>
              <c:numCache>
                <c:formatCode>0.0</c:formatCode>
                <c:ptCount val="17"/>
                <c:pt idx="0">
                  <c:v>-4.9000000000006594E-2</c:v>
                </c:pt>
                <c:pt idx="1">
                  <c:v>3.5250000000004889E-2</c:v>
                </c:pt>
                <c:pt idx="2">
                  <c:v>8.825000000000216E-2</c:v>
                </c:pt>
                <c:pt idx="3">
                  <c:v>0.1147500000000008</c:v>
                </c:pt>
                <c:pt idx="4">
                  <c:v>0.11849999999999739</c:v>
                </c:pt>
                <c:pt idx="5">
                  <c:v>0.1042500000000004</c:v>
                </c:pt>
                <c:pt idx="6">
                  <c:v>7.6999999999998181E-2</c:v>
                </c:pt>
                <c:pt idx="7">
                  <c:v>4.0725000000000122E-2</c:v>
                </c:pt>
                <c:pt idx="8">
                  <c:v>0</c:v>
                </c:pt>
                <c:pt idx="9">
                  <c:v>-4.0725000000000122E-2</c:v>
                </c:pt>
                <c:pt idx="10">
                  <c:v>-7.6999999999998181E-2</c:v>
                </c:pt>
                <c:pt idx="11">
                  <c:v>-0.1042500000000004</c:v>
                </c:pt>
                <c:pt idx="12">
                  <c:v>-0.11849999999999739</c:v>
                </c:pt>
                <c:pt idx="13">
                  <c:v>-0.1147500000000008</c:v>
                </c:pt>
                <c:pt idx="14">
                  <c:v>-8.825000000000216E-2</c:v>
                </c:pt>
                <c:pt idx="15">
                  <c:v>-3.5250000000004889E-2</c:v>
                </c:pt>
                <c:pt idx="16">
                  <c:v>4.9000000000006594E-2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51-4505-B6EF-56296D041A86}"/>
            </c:ext>
          </c:extLst>
        </c:ser>
        <c:ser>
          <c:idx val="3"/>
          <c:order val="4"/>
          <c:tx>
            <c:v>Band 3 - Distortion in X</c:v>
          </c:tx>
          <c:spPr>
            <a:ln w="28575">
              <a:noFill/>
            </a:ln>
          </c:spPr>
          <c:marker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Data!$O$88:$O$104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Data!$T$88:$T$104</c:f>
              <c:numCache>
                <c:formatCode>0.0</c:formatCode>
                <c:ptCount val="17"/>
                <c:pt idx="0">
                  <c:v>0.5832499999999925</c:v>
                </c:pt>
                <c:pt idx="1">
                  <c:v>0.58774999999999977</c:v>
                </c:pt>
                <c:pt idx="2">
                  <c:v>0.56125000000000114</c:v>
                </c:pt>
                <c:pt idx="3">
                  <c:v>0.50825000000000387</c:v>
                </c:pt>
                <c:pt idx="4">
                  <c:v>0.43299999999999272</c:v>
                </c:pt>
                <c:pt idx="5">
                  <c:v>0.3402499999999975</c:v>
                </c:pt>
                <c:pt idx="6">
                  <c:v>0.23399999999999466</c:v>
                </c:pt>
                <c:pt idx="7">
                  <c:v>0.11925000000000097</c:v>
                </c:pt>
                <c:pt idx="8">
                  <c:v>0</c:v>
                </c:pt>
                <c:pt idx="9">
                  <c:v>-0.11925000000000097</c:v>
                </c:pt>
                <c:pt idx="10">
                  <c:v>-0.23399999999999466</c:v>
                </c:pt>
                <c:pt idx="11">
                  <c:v>-0.3402499999999975</c:v>
                </c:pt>
                <c:pt idx="12">
                  <c:v>-0.43299999999999272</c:v>
                </c:pt>
                <c:pt idx="13">
                  <c:v>-0.50825000000000387</c:v>
                </c:pt>
                <c:pt idx="14">
                  <c:v>-0.56125000000000114</c:v>
                </c:pt>
                <c:pt idx="15">
                  <c:v>-0.58774999999999977</c:v>
                </c:pt>
                <c:pt idx="16">
                  <c:v>-0.5832499999999925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51-4505-B6EF-56296D041A86}"/>
            </c:ext>
          </c:extLst>
        </c:ser>
        <c:ser>
          <c:idx val="1"/>
          <c:order val="5"/>
          <c:tx>
            <c:v>Band 2 - Distortion in X</c:v>
          </c:tx>
          <c:spPr>
            <a:ln w="28575">
              <a:noFill/>
            </a:ln>
          </c:spPr>
          <c:marker>
            <c:symbol val="plus"/>
            <c:size val="7"/>
          </c:marker>
          <c:xVal>
            <c:numRef>
              <c:f>Data!$O$54:$O$70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Data!$T$54:$T$70</c:f>
              <c:numCache>
                <c:formatCode>0.0</c:formatCode>
                <c:ptCount val="17"/>
                <c:pt idx="0">
                  <c:v>1.1689999999999969</c:v>
                </c:pt>
                <c:pt idx="1">
                  <c:v>1.0995000000000203</c:v>
                </c:pt>
                <c:pt idx="2">
                  <c:v>0.99925000000000352</c:v>
                </c:pt>
                <c:pt idx="3">
                  <c:v>0.87300000000000466</c:v>
                </c:pt>
                <c:pt idx="4">
                  <c:v>0.72449999999999193</c:v>
                </c:pt>
                <c:pt idx="5">
                  <c:v>0.55849999999999511</c:v>
                </c:pt>
                <c:pt idx="6">
                  <c:v>0.37950000000000017</c:v>
                </c:pt>
                <c:pt idx="7">
                  <c:v>0.192025000000001</c:v>
                </c:pt>
                <c:pt idx="8">
                  <c:v>0</c:v>
                </c:pt>
                <c:pt idx="9">
                  <c:v>-0.192025000000001</c:v>
                </c:pt>
                <c:pt idx="10">
                  <c:v>-0.37950000000000017</c:v>
                </c:pt>
                <c:pt idx="11">
                  <c:v>-0.55849999999999511</c:v>
                </c:pt>
                <c:pt idx="12">
                  <c:v>-0.72449999999999193</c:v>
                </c:pt>
                <c:pt idx="13">
                  <c:v>-0.87300000000000466</c:v>
                </c:pt>
                <c:pt idx="14">
                  <c:v>-0.99925000000000352</c:v>
                </c:pt>
                <c:pt idx="15">
                  <c:v>-1.0995000000000203</c:v>
                </c:pt>
                <c:pt idx="16">
                  <c:v>-1.1689999999999969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51-4505-B6EF-56296D041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47480"/>
        <c:axId val="169347088"/>
      </c:scatterChart>
      <c:valAx>
        <c:axId val="1693474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9347088"/>
        <c:crosses val="autoZero"/>
        <c:crossBetween val="midCat"/>
        <c:majorUnit val="32"/>
      </c:valAx>
      <c:valAx>
        <c:axId val="169347088"/>
        <c:scaling>
          <c:orientation val="minMax"/>
          <c:max val="3"/>
          <c:min val="-3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9347480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4508692721105096"/>
          <c:y val="0.54178420933469496"/>
          <c:w val="0.244654448585958"/>
          <c:h val="0.41326202915663202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Offset</a:t>
            </a:r>
            <a:r>
              <a:rPr lang="en-US" baseline="0"/>
              <a:t> in pixels in the Y direction (in the scan direction)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595876942520902E-2"/>
          <c:y val="0.10939898718263499"/>
          <c:w val="0.71867566135014405"/>
          <c:h val="0.86815096029135597"/>
        </c:manualLayout>
      </c:layout>
      <c:scatterChart>
        <c:scatterStyle val="lineMarker"/>
        <c:varyColors val="0"/>
        <c:ser>
          <c:idx val="7"/>
          <c:order val="0"/>
          <c:tx>
            <c:v>Band 7 - Distortion in Y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Data!$O$224:$O$240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Data!$U$224:$U$240</c:f>
              <c:numCache>
                <c:formatCode>0.0</c:formatCode>
                <c:ptCount val="17"/>
                <c:pt idx="0">
                  <c:v>3.3529999999999944</c:v>
                </c:pt>
                <c:pt idx="1">
                  <c:v>2.9514999999999958</c:v>
                </c:pt>
                <c:pt idx="2">
                  <c:v>2.6039999999999992</c:v>
                </c:pt>
                <c:pt idx="3">
                  <c:v>2.3102499999999964</c:v>
                </c:pt>
                <c:pt idx="4">
                  <c:v>2.0702500000000015</c:v>
                </c:pt>
                <c:pt idx="5">
                  <c:v>1.883499999999998</c:v>
                </c:pt>
                <c:pt idx="6">
                  <c:v>1.7505000000000024</c:v>
                </c:pt>
                <c:pt idx="7">
                  <c:v>1.6705000000000041</c:v>
                </c:pt>
                <c:pt idx="8">
                  <c:v>1.6439999999999912</c:v>
                </c:pt>
                <c:pt idx="9">
                  <c:v>1.6705000000000041</c:v>
                </c:pt>
                <c:pt idx="10">
                  <c:v>1.7505000000000024</c:v>
                </c:pt>
                <c:pt idx="11">
                  <c:v>1.883499999999998</c:v>
                </c:pt>
                <c:pt idx="12">
                  <c:v>2.0702500000000015</c:v>
                </c:pt>
                <c:pt idx="13">
                  <c:v>2.3102499999999964</c:v>
                </c:pt>
                <c:pt idx="14">
                  <c:v>2.6039999999999992</c:v>
                </c:pt>
                <c:pt idx="15">
                  <c:v>2.9514999999999958</c:v>
                </c:pt>
                <c:pt idx="16">
                  <c:v>3.3529999999999944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9-472D-B8FB-97D47B4718BD}"/>
            </c:ext>
          </c:extLst>
        </c:ser>
        <c:ser>
          <c:idx val="0"/>
          <c:order val="1"/>
          <c:tx>
            <c:v>Band 6 - Distortion in Y</c:v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Data!$O$190:$O$206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Data!$U$190:$U$206</c:f>
              <c:numCache>
                <c:formatCode>0.0</c:formatCode>
                <c:ptCount val="17"/>
                <c:pt idx="0">
                  <c:v>2.17349999999999</c:v>
                </c:pt>
                <c:pt idx="1">
                  <c:v>1.7982499999999959</c:v>
                </c:pt>
                <c:pt idx="2">
                  <c:v>1.4734999999999943</c:v>
                </c:pt>
                <c:pt idx="3">
                  <c:v>1.1989999999999981</c:v>
                </c:pt>
                <c:pt idx="4">
                  <c:v>0.97475000000000023</c:v>
                </c:pt>
                <c:pt idx="5">
                  <c:v>0.80049999999999244</c:v>
                </c:pt>
                <c:pt idx="6">
                  <c:v>0.67599999999999483</c:v>
                </c:pt>
                <c:pt idx="7">
                  <c:v>0.60124999999999318</c:v>
                </c:pt>
                <c:pt idx="8">
                  <c:v>0.57649999999999579</c:v>
                </c:pt>
                <c:pt idx="9">
                  <c:v>0.60124999999999318</c:v>
                </c:pt>
                <c:pt idx="10">
                  <c:v>0.67599999999999483</c:v>
                </c:pt>
                <c:pt idx="11">
                  <c:v>0.80049999999999244</c:v>
                </c:pt>
                <c:pt idx="12">
                  <c:v>0.97475000000000023</c:v>
                </c:pt>
                <c:pt idx="13">
                  <c:v>1.1989999999999981</c:v>
                </c:pt>
                <c:pt idx="14">
                  <c:v>1.4734999999999943</c:v>
                </c:pt>
                <c:pt idx="15">
                  <c:v>1.7982499999999959</c:v>
                </c:pt>
                <c:pt idx="16">
                  <c:v>2.17349999999999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9-472D-B8FB-97D47B4718BD}"/>
            </c:ext>
          </c:extLst>
        </c:ser>
        <c:ser>
          <c:idx val="2"/>
          <c:order val="2"/>
          <c:tx>
            <c:v>Band 5 - Distortion in Y</c:v>
          </c:tx>
          <c:spPr>
            <a:ln w="28575">
              <a:noFill/>
            </a:ln>
          </c:spPr>
          <c:xVal>
            <c:numRef>
              <c:f>Data!$O$156:$O$172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Data!$U$156:$U$172</c:f>
              <c:numCache>
                <c:formatCode>0.0</c:formatCode>
                <c:ptCount val="17"/>
                <c:pt idx="0">
                  <c:v>1.5511249999999954</c:v>
                </c:pt>
                <c:pt idx="1">
                  <c:v>1.2013250000000006</c:v>
                </c:pt>
                <c:pt idx="2">
                  <c:v>0.89859999999999829</c:v>
                </c:pt>
                <c:pt idx="3">
                  <c:v>0.64274999999999949</c:v>
                </c:pt>
                <c:pt idx="4">
                  <c:v>0.43364999999999654</c:v>
                </c:pt>
                <c:pt idx="5">
                  <c:v>0.27112499999999784</c:v>
                </c:pt>
                <c:pt idx="6">
                  <c:v>0.15512499999999463</c:v>
                </c:pt>
                <c:pt idx="7">
                  <c:v>8.5549999999997794E-2</c:v>
                </c:pt>
                <c:pt idx="8">
                  <c:v>6.2349999999998573E-2</c:v>
                </c:pt>
                <c:pt idx="9">
                  <c:v>8.5549999999997794E-2</c:v>
                </c:pt>
                <c:pt idx="10">
                  <c:v>0.15512499999999463</c:v>
                </c:pt>
                <c:pt idx="11">
                  <c:v>0.27112499999999784</c:v>
                </c:pt>
                <c:pt idx="12">
                  <c:v>0.43364999999999654</c:v>
                </c:pt>
                <c:pt idx="13">
                  <c:v>0.64274999999999949</c:v>
                </c:pt>
                <c:pt idx="14">
                  <c:v>0.89859999999999829</c:v>
                </c:pt>
                <c:pt idx="15">
                  <c:v>1.2013250000000006</c:v>
                </c:pt>
                <c:pt idx="16">
                  <c:v>1.5511249999999954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29-472D-B8FB-97D47B4718BD}"/>
            </c:ext>
          </c:extLst>
        </c:ser>
        <c:ser>
          <c:idx val="4"/>
          <c:order val="3"/>
          <c:tx>
            <c:v>Band 4 - Distortion in Y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</c:spPr>
          </c:marker>
          <c:xVal>
            <c:numRef>
              <c:f>Data!$O$122:$O$138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Data!$U$122:$U$138</c:f>
              <c:numCache>
                <c:formatCode>0.0</c:formatCode>
                <c:ptCount val="17"/>
                <c:pt idx="0">
                  <c:v>1.4447000000000028</c:v>
                </c:pt>
                <c:pt idx="1">
                  <c:v>1.119525000000003</c:v>
                </c:pt>
                <c:pt idx="2">
                  <c:v>0.83812500000000156</c:v>
                </c:pt>
                <c:pt idx="3">
                  <c:v>0.60027500000000167</c:v>
                </c:pt>
                <c:pt idx="4">
                  <c:v>0.40590000000000259</c:v>
                </c:pt>
                <c:pt idx="5">
                  <c:v>0.25482500000000208</c:v>
                </c:pt>
                <c:pt idx="6">
                  <c:v>0.14697500000000296</c:v>
                </c:pt>
                <c:pt idx="7">
                  <c:v>8.2300000000003593E-2</c:v>
                </c:pt>
                <c:pt idx="8">
                  <c:v>6.0725000000001472E-2</c:v>
                </c:pt>
                <c:pt idx="9">
                  <c:v>8.2300000000003593E-2</c:v>
                </c:pt>
                <c:pt idx="10">
                  <c:v>0.14697500000000296</c:v>
                </c:pt>
                <c:pt idx="11">
                  <c:v>0.25482500000000208</c:v>
                </c:pt>
                <c:pt idx="12">
                  <c:v>0.40590000000000259</c:v>
                </c:pt>
                <c:pt idx="13">
                  <c:v>0.60027500000000167</c:v>
                </c:pt>
                <c:pt idx="14">
                  <c:v>0.83812500000000156</c:v>
                </c:pt>
                <c:pt idx="15">
                  <c:v>1.119525000000003</c:v>
                </c:pt>
                <c:pt idx="16">
                  <c:v>1.4447000000000028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29-472D-B8FB-97D47B4718BD}"/>
            </c:ext>
          </c:extLst>
        </c:ser>
        <c:ser>
          <c:idx val="3"/>
          <c:order val="4"/>
          <c:tx>
            <c:v>Band 3 - Distortion in Y</c:v>
          </c:tx>
          <c:spPr>
            <a:ln w="28575">
              <a:noFill/>
            </a:ln>
          </c:spPr>
          <c:marker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Data!$O$88:$O$104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Data!$U$88:$U$104</c:f>
              <c:numCache>
                <c:formatCode>0.0</c:formatCode>
                <c:ptCount val="17"/>
                <c:pt idx="0">
                  <c:v>1.8145000000000024</c:v>
                </c:pt>
                <c:pt idx="1">
                  <c:v>1.5132499999999993</c:v>
                </c:pt>
                <c:pt idx="2">
                  <c:v>1.2525000000000048</c:v>
                </c:pt>
                <c:pt idx="3">
                  <c:v>1.0320000000000036</c:v>
                </c:pt>
                <c:pt idx="4">
                  <c:v>0.85200000000000387</c:v>
                </c:pt>
                <c:pt idx="5">
                  <c:v>0.7120000000000033</c:v>
                </c:pt>
                <c:pt idx="6">
                  <c:v>0.61200000000000188</c:v>
                </c:pt>
                <c:pt idx="7">
                  <c:v>0.5522500000000008</c:v>
                </c:pt>
                <c:pt idx="8">
                  <c:v>0.53225000000000477</c:v>
                </c:pt>
                <c:pt idx="9">
                  <c:v>0.5522500000000008</c:v>
                </c:pt>
                <c:pt idx="10">
                  <c:v>0.61200000000000188</c:v>
                </c:pt>
                <c:pt idx="11">
                  <c:v>0.7120000000000033</c:v>
                </c:pt>
                <c:pt idx="12">
                  <c:v>0.85200000000000387</c:v>
                </c:pt>
                <c:pt idx="13">
                  <c:v>1.0320000000000036</c:v>
                </c:pt>
                <c:pt idx="14">
                  <c:v>1.2525000000000048</c:v>
                </c:pt>
                <c:pt idx="15">
                  <c:v>1.5132499999999993</c:v>
                </c:pt>
                <c:pt idx="16">
                  <c:v>1.8145000000000024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29-472D-B8FB-97D47B4718BD}"/>
            </c:ext>
          </c:extLst>
        </c:ser>
        <c:ser>
          <c:idx val="1"/>
          <c:order val="5"/>
          <c:tx>
            <c:v>Band 2 - Distortion in Y</c:v>
          </c:tx>
          <c:spPr>
            <a:ln w="28575">
              <a:noFill/>
            </a:ln>
          </c:spPr>
          <c:marker>
            <c:symbol val="plus"/>
            <c:size val="7"/>
          </c:marker>
          <c:xVal>
            <c:numRef>
              <c:f>Data!$O$54:$O$70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Data!$U$54:$U$70</c:f>
              <c:numCache>
                <c:formatCode>0.0</c:formatCode>
                <c:ptCount val="17"/>
                <c:pt idx="0">
                  <c:v>2.623250000000013</c:v>
                </c:pt>
                <c:pt idx="1">
                  <c:v>2.3452500000000072</c:v>
                </c:pt>
                <c:pt idx="2">
                  <c:v>2.1045000000000016</c:v>
                </c:pt>
                <c:pt idx="3">
                  <c:v>1.9010000000000105</c:v>
                </c:pt>
                <c:pt idx="4">
                  <c:v>1.7347500000000053</c:v>
                </c:pt>
                <c:pt idx="5">
                  <c:v>1.6055000000000064</c:v>
                </c:pt>
                <c:pt idx="6">
                  <c:v>1.5132500000000135</c:v>
                </c:pt>
                <c:pt idx="7">
                  <c:v>1.4579999999999984</c:v>
                </c:pt>
                <c:pt idx="8">
                  <c:v>1.4395000000000095</c:v>
                </c:pt>
                <c:pt idx="9">
                  <c:v>1.4579999999999984</c:v>
                </c:pt>
                <c:pt idx="10">
                  <c:v>1.5132500000000135</c:v>
                </c:pt>
                <c:pt idx="11">
                  <c:v>1.6055000000000064</c:v>
                </c:pt>
                <c:pt idx="12">
                  <c:v>1.7347500000000053</c:v>
                </c:pt>
                <c:pt idx="13">
                  <c:v>1.9010000000000105</c:v>
                </c:pt>
                <c:pt idx="14">
                  <c:v>2.1045000000000016</c:v>
                </c:pt>
                <c:pt idx="15">
                  <c:v>2.3452500000000072</c:v>
                </c:pt>
                <c:pt idx="16">
                  <c:v>2.623250000000013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29-472D-B8FB-97D47B471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46304"/>
        <c:axId val="278868760"/>
      </c:scatterChart>
      <c:valAx>
        <c:axId val="1693463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78868760"/>
        <c:crosses val="autoZero"/>
        <c:crossBetween val="midCat"/>
        <c:majorUnit val="32"/>
      </c:valAx>
      <c:valAx>
        <c:axId val="278868760"/>
        <c:scaling>
          <c:orientation val="minMax"/>
          <c:max val="5"/>
          <c:min val="-1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934630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4508692721105096"/>
          <c:y val="0.54178420933469496"/>
          <c:w val="0.244654448585958"/>
          <c:h val="0.41326202915663202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offset</a:t>
            </a:r>
            <a:r>
              <a:rPr lang="en-US" baseline="0"/>
              <a:t> in pixels in the X direction (along the spectral band) after resampling</a:t>
            </a:r>
            <a:endParaRPr lang="en-US"/>
          </a:p>
        </c:rich>
      </c:tx>
      <c:layout>
        <c:manualLayout>
          <c:xMode val="edge"/>
          <c:yMode val="edge"/>
          <c:x val="0.109582079291071"/>
          <c:y val="8.714286008356110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95876942520902E-2"/>
          <c:y val="0.12900608421842799"/>
          <c:w val="0.70103712997052103"/>
          <c:h val="0.84854382222307601"/>
        </c:manualLayout>
      </c:layout>
      <c:scatterChart>
        <c:scatterStyle val="lineMarker"/>
        <c:varyColors val="0"/>
        <c:ser>
          <c:idx val="7"/>
          <c:order val="0"/>
          <c:tx>
            <c:v>Band 7 - Distortion in X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'Residual pixel offset'!$A$224:$A$240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offset'!$H$224:$H$240</c:f>
              <c:numCache>
                <c:formatCode>0.00</c:formatCode>
                <c:ptCount val="17"/>
                <c:pt idx="0">
                  <c:v>-0.19075000000000841</c:v>
                </c:pt>
                <c:pt idx="1">
                  <c:v>8.5999999999998522E-2</c:v>
                </c:pt>
                <c:pt idx="2">
                  <c:v>0.36175000000000068</c:v>
                </c:pt>
                <c:pt idx="3">
                  <c:v>-0.36374999999999602</c:v>
                </c:pt>
                <c:pt idx="4">
                  <c:v>-9.0000000000003411E-2</c:v>
                </c:pt>
                <c:pt idx="5">
                  <c:v>0.18324999999999392</c:v>
                </c:pt>
                <c:pt idx="6">
                  <c:v>0.45549999999999713</c:v>
                </c:pt>
                <c:pt idx="7">
                  <c:v>-0.27207500000000095</c:v>
                </c:pt>
                <c:pt idx="8">
                  <c:v>0</c:v>
                </c:pt>
                <c:pt idx="9">
                  <c:v>0.27207500000000095</c:v>
                </c:pt>
                <c:pt idx="10">
                  <c:v>-0.45549999999999713</c:v>
                </c:pt>
                <c:pt idx="11">
                  <c:v>-0.18324999999999392</c:v>
                </c:pt>
                <c:pt idx="12">
                  <c:v>9.0000000000003411E-2</c:v>
                </c:pt>
                <c:pt idx="13">
                  <c:v>0.36374999999999602</c:v>
                </c:pt>
                <c:pt idx="14">
                  <c:v>-0.36175000000000068</c:v>
                </c:pt>
                <c:pt idx="15">
                  <c:v>-8.5999999999998522E-2</c:v>
                </c:pt>
                <c:pt idx="16">
                  <c:v>0.19075000000000841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4-4C6B-9BD5-B6EDCA7FD9F0}"/>
            </c:ext>
          </c:extLst>
        </c:ser>
        <c:ser>
          <c:idx val="0"/>
          <c:order val="1"/>
          <c:tx>
            <c:v>Band 6 - Distortion in X</c:v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'Residual pixel offset'!$A$190:$A$206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offset'!$H$190:$H$206</c:f>
              <c:numCache>
                <c:formatCode>0.00</c:formatCode>
                <c:ptCount val="17"/>
                <c:pt idx="0">
                  <c:v>-0.40999999999999659</c:v>
                </c:pt>
                <c:pt idx="1">
                  <c:v>-0.23175000000000523</c:v>
                </c:pt>
                <c:pt idx="2">
                  <c:v>-5.4249999999996135E-2</c:v>
                </c:pt>
                <c:pt idx="3">
                  <c:v>0.12224999999999397</c:v>
                </c:pt>
                <c:pt idx="4">
                  <c:v>0.29850000000000421</c:v>
                </c:pt>
                <c:pt idx="5">
                  <c:v>0.47424999999999784</c:v>
                </c:pt>
                <c:pt idx="6">
                  <c:v>-0.35050000000000026</c:v>
                </c:pt>
                <c:pt idx="7">
                  <c:v>-0.17510000000000048</c:v>
                </c:pt>
                <c:pt idx="8">
                  <c:v>0</c:v>
                </c:pt>
                <c:pt idx="9">
                  <c:v>0.17510000000000048</c:v>
                </c:pt>
                <c:pt idx="10">
                  <c:v>0.35050000000000026</c:v>
                </c:pt>
                <c:pt idx="11">
                  <c:v>-0.47424999999999784</c:v>
                </c:pt>
                <c:pt idx="12">
                  <c:v>-0.29850000000000421</c:v>
                </c:pt>
                <c:pt idx="13">
                  <c:v>-0.12224999999999397</c:v>
                </c:pt>
                <c:pt idx="14">
                  <c:v>5.4249999999996135E-2</c:v>
                </c:pt>
                <c:pt idx="15">
                  <c:v>0.23175000000000523</c:v>
                </c:pt>
                <c:pt idx="16">
                  <c:v>0.40999999999999659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D4-4C6B-9BD5-B6EDCA7FD9F0}"/>
            </c:ext>
          </c:extLst>
        </c:ser>
        <c:ser>
          <c:idx val="2"/>
          <c:order val="2"/>
          <c:tx>
            <c:v>Band 5 - Distortion in X</c:v>
          </c:tx>
          <c:spPr>
            <a:ln w="28575">
              <a:noFill/>
            </a:ln>
          </c:spPr>
          <c:xVal>
            <c:numRef>
              <c:f>'Residual pixel offset'!$A$156:$A$172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offset'!$H$156:$H$172</c:f>
              <c:numCache>
                <c:formatCode>0.00</c:formatCode>
                <c:ptCount val="17"/>
                <c:pt idx="0">
                  <c:v>0.31974999999999909</c:v>
                </c:pt>
                <c:pt idx="1">
                  <c:v>0.40574999999999761</c:v>
                </c:pt>
                <c:pt idx="2">
                  <c:v>0.49124999999999375</c:v>
                </c:pt>
                <c:pt idx="3">
                  <c:v>-0.42350000000000421</c:v>
                </c:pt>
                <c:pt idx="4">
                  <c:v>-0.33849999999999625</c:v>
                </c:pt>
                <c:pt idx="5">
                  <c:v>-0.2535000000000025</c:v>
                </c:pt>
                <c:pt idx="6">
                  <c:v>-0.16900000000000048</c:v>
                </c:pt>
                <c:pt idx="7">
                  <c:v>-8.4475000000001188E-2</c:v>
                </c:pt>
                <c:pt idx="8">
                  <c:v>0</c:v>
                </c:pt>
                <c:pt idx="9">
                  <c:v>8.4475000000001188E-2</c:v>
                </c:pt>
                <c:pt idx="10">
                  <c:v>0.16900000000000048</c:v>
                </c:pt>
                <c:pt idx="11">
                  <c:v>0.2535000000000025</c:v>
                </c:pt>
                <c:pt idx="12">
                  <c:v>0.33849999999999625</c:v>
                </c:pt>
                <c:pt idx="13">
                  <c:v>0.42350000000000421</c:v>
                </c:pt>
                <c:pt idx="14">
                  <c:v>-0.49124999999999375</c:v>
                </c:pt>
                <c:pt idx="15">
                  <c:v>-0.40574999999999761</c:v>
                </c:pt>
                <c:pt idx="16">
                  <c:v>-0.31974999999999909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D4-4C6B-9BD5-B6EDCA7FD9F0}"/>
            </c:ext>
          </c:extLst>
        </c:ser>
        <c:ser>
          <c:idx val="4"/>
          <c:order val="3"/>
          <c:tx>
            <c:v>Band 4 - Distortion in X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</c:spPr>
          </c:marker>
          <c:xVal>
            <c:numRef>
              <c:f>'Residual pixel offset'!$A$122:$A$138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offset'!$H$122:$H$138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D4-4C6B-9BD5-B6EDCA7FD9F0}"/>
            </c:ext>
          </c:extLst>
        </c:ser>
        <c:ser>
          <c:idx val="3"/>
          <c:order val="4"/>
          <c:tx>
            <c:v>Band 3 - Distortion in X</c:v>
          </c:tx>
          <c:spPr>
            <a:ln w="28575">
              <a:noFill/>
            </a:ln>
          </c:spPr>
          <c:marker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'Residual pixel offset'!$A$88:$A$104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offset'!$H$88:$H$104</c:f>
              <c:numCache>
                <c:formatCode>0.00</c:formatCode>
                <c:ptCount val="17"/>
                <c:pt idx="0">
                  <c:v>-0.36775000000000091</c:v>
                </c:pt>
                <c:pt idx="1">
                  <c:v>-0.44750000000000512</c:v>
                </c:pt>
                <c:pt idx="2">
                  <c:v>0.47299999999999898</c:v>
                </c:pt>
                <c:pt idx="3">
                  <c:v>0.39350000000000307</c:v>
                </c:pt>
                <c:pt idx="4">
                  <c:v>0.31449999999999534</c:v>
                </c:pt>
                <c:pt idx="5">
                  <c:v>0.2359999999999971</c:v>
                </c:pt>
                <c:pt idx="6">
                  <c:v>0.15699999999999648</c:v>
                </c:pt>
                <c:pt idx="7">
                  <c:v>7.8525000000000844E-2</c:v>
                </c:pt>
                <c:pt idx="8">
                  <c:v>0</c:v>
                </c:pt>
                <c:pt idx="9">
                  <c:v>-7.8525000000000844E-2</c:v>
                </c:pt>
                <c:pt idx="10">
                  <c:v>-0.15699999999999648</c:v>
                </c:pt>
                <c:pt idx="11">
                  <c:v>-0.2359999999999971</c:v>
                </c:pt>
                <c:pt idx="12">
                  <c:v>-0.31449999999999534</c:v>
                </c:pt>
                <c:pt idx="13">
                  <c:v>-0.39350000000000307</c:v>
                </c:pt>
                <c:pt idx="14">
                  <c:v>-0.47299999999999898</c:v>
                </c:pt>
                <c:pt idx="15">
                  <c:v>0.44750000000000512</c:v>
                </c:pt>
                <c:pt idx="16">
                  <c:v>0.36775000000000091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D4-4C6B-9BD5-B6EDCA7FD9F0}"/>
            </c:ext>
          </c:extLst>
        </c:ser>
        <c:ser>
          <c:idx val="1"/>
          <c:order val="5"/>
          <c:tx>
            <c:v>Band 2 - Distortion in X</c:v>
          </c:tx>
          <c:spPr>
            <a:ln w="28575">
              <a:noFill/>
            </a:ln>
          </c:spPr>
          <c:marker>
            <c:symbol val="plus"/>
            <c:size val="7"/>
          </c:marker>
          <c:xVal>
            <c:numRef>
              <c:f>'Residual pixel offset'!$A$54:$A$70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offset'!$H$54:$H$70</c:f>
              <c:numCache>
                <c:formatCode>0.00</c:formatCode>
                <c:ptCount val="17"/>
                <c:pt idx="0">
                  <c:v>0.21800000000000352</c:v>
                </c:pt>
                <c:pt idx="1">
                  <c:v>6.4250000000015461E-2</c:v>
                </c:pt>
                <c:pt idx="2">
                  <c:v>-8.8999999999998636E-2</c:v>
                </c:pt>
                <c:pt idx="3">
                  <c:v>-0.24174999999999613</c:v>
                </c:pt>
                <c:pt idx="4">
                  <c:v>-0.39400000000000546</c:v>
                </c:pt>
                <c:pt idx="5">
                  <c:v>0.45424999999999471</c:v>
                </c:pt>
                <c:pt idx="6">
                  <c:v>0.30250000000000199</c:v>
                </c:pt>
                <c:pt idx="7">
                  <c:v>0.15130000000000088</c:v>
                </c:pt>
                <c:pt idx="8">
                  <c:v>0</c:v>
                </c:pt>
                <c:pt idx="9">
                  <c:v>-0.15130000000000088</c:v>
                </c:pt>
                <c:pt idx="10">
                  <c:v>-0.30250000000000199</c:v>
                </c:pt>
                <c:pt idx="11">
                  <c:v>-0.45424999999999471</c:v>
                </c:pt>
                <c:pt idx="12">
                  <c:v>0.39400000000000546</c:v>
                </c:pt>
                <c:pt idx="13">
                  <c:v>0.24174999999999613</c:v>
                </c:pt>
                <c:pt idx="14">
                  <c:v>8.8999999999998636E-2</c:v>
                </c:pt>
                <c:pt idx="15">
                  <c:v>-6.4250000000015461E-2</c:v>
                </c:pt>
                <c:pt idx="16">
                  <c:v>-0.21800000000000352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D4-4C6B-9BD5-B6EDCA7FD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69544"/>
        <c:axId val="278869936"/>
      </c:scatterChart>
      <c:valAx>
        <c:axId val="2788695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78869936"/>
        <c:crosses val="autoZero"/>
        <c:crossBetween val="midCat"/>
        <c:majorUnit val="32"/>
      </c:valAx>
      <c:valAx>
        <c:axId val="278869936"/>
        <c:scaling>
          <c:orientation val="minMax"/>
          <c:max val="2"/>
          <c:min val="-2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7886954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4508692721105096"/>
          <c:y val="0.54178420933469496"/>
          <c:w val="0.244654448585958"/>
          <c:h val="0.41326202915663202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</a:t>
            </a:r>
            <a:r>
              <a:rPr lang="en-US" baseline="0"/>
              <a:t> o</a:t>
            </a:r>
            <a:r>
              <a:rPr lang="en-US"/>
              <a:t>ffset</a:t>
            </a:r>
            <a:r>
              <a:rPr lang="en-US" baseline="0"/>
              <a:t> in pixels in the Y direction (in the scan direction) </a:t>
            </a:r>
          </a:p>
          <a:p>
            <a:pPr>
              <a:defRPr/>
            </a:pPr>
            <a:r>
              <a:rPr lang="en-US" baseline="0"/>
              <a:t>after TDI offset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595876942520902E-2"/>
          <c:y val="0.13773739644291999"/>
          <c:w val="0.71867566135014405"/>
          <c:h val="0.83981260601158902"/>
        </c:manualLayout>
      </c:layout>
      <c:scatterChart>
        <c:scatterStyle val="lineMarker"/>
        <c:varyColors val="0"/>
        <c:ser>
          <c:idx val="7"/>
          <c:order val="0"/>
          <c:tx>
            <c:v>Band 7 - Distortion in Y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'Residual pixel offset'!$A$224:$A$240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offset'!$J$224:$J$240</c:f>
              <c:numCache>
                <c:formatCode>0.00</c:formatCode>
                <c:ptCount val="17"/>
                <c:pt idx="0">
                  <c:v>0.90829999999999167</c:v>
                </c:pt>
                <c:pt idx="1">
                  <c:v>0.8319749999999928</c:v>
                </c:pt>
                <c:pt idx="2">
                  <c:v>0.76587499999999764</c:v>
                </c:pt>
                <c:pt idx="3">
                  <c:v>0.70997499999999469</c:v>
                </c:pt>
                <c:pt idx="4">
                  <c:v>0.66434999999999889</c:v>
                </c:pt>
                <c:pt idx="5">
                  <c:v>0.62867499999999588</c:v>
                </c:pt>
                <c:pt idx="6">
                  <c:v>0.60352499999999942</c:v>
                </c:pt>
                <c:pt idx="7">
                  <c:v>0.5882000000000005</c:v>
                </c:pt>
                <c:pt idx="8">
                  <c:v>0.58327499999998977</c:v>
                </c:pt>
                <c:pt idx="9">
                  <c:v>0.5882000000000005</c:v>
                </c:pt>
                <c:pt idx="10">
                  <c:v>0.60352499999999942</c:v>
                </c:pt>
                <c:pt idx="11">
                  <c:v>0.62867499999999588</c:v>
                </c:pt>
                <c:pt idx="12">
                  <c:v>0.66434999999999889</c:v>
                </c:pt>
                <c:pt idx="13">
                  <c:v>0.70997499999999469</c:v>
                </c:pt>
                <c:pt idx="14">
                  <c:v>0.76587499999999764</c:v>
                </c:pt>
                <c:pt idx="15">
                  <c:v>0.8319749999999928</c:v>
                </c:pt>
                <c:pt idx="16">
                  <c:v>0.90829999999999167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A-49F1-8B22-BEA1ADD15B40}"/>
            </c:ext>
          </c:extLst>
        </c:ser>
        <c:ser>
          <c:idx val="0"/>
          <c:order val="1"/>
          <c:tx>
            <c:v>Band 6 - Distortion in Y</c:v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'Residual pixel offset'!$A$190:$A$206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offset'!$J$190:$J$206</c:f>
              <c:numCache>
                <c:formatCode>0.00</c:formatCode>
                <c:ptCount val="17"/>
                <c:pt idx="0">
                  <c:v>0.72879999999998724</c:v>
                </c:pt>
                <c:pt idx="1">
                  <c:v>0.67872499999999292</c:v>
                </c:pt>
                <c:pt idx="2">
                  <c:v>0.6353749999999927</c:v>
                </c:pt>
                <c:pt idx="3">
                  <c:v>0.5987249999999964</c:v>
                </c:pt>
                <c:pt idx="4">
                  <c:v>0.56884999999999764</c:v>
                </c:pt>
                <c:pt idx="5">
                  <c:v>0.54567499999999036</c:v>
                </c:pt>
                <c:pt idx="6">
                  <c:v>0.52902499999999186</c:v>
                </c:pt>
                <c:pt idx="7">
                  <c:v>0.51894999999998959</c:v>
                </c:pt>
                <c:pt idx="8">
                  <c:v>0.51577499999999432</c:v>
                </c:pt>
                <c:pt idx="9">
                  <c:v>0.51894999999998959</c:v>
                </c:pt>
                <c:pt idx="10">
                  <c:v>0.52902499999999186</c:v>
                </c:pt>
                <c:pt idx="11">
                  <c:v>0.54567499999999036</c:v>
                </c:pt>
                <c:pt idx="12">
                  <c:v>0.56884999999999764</c:v>
                </c:pt>
                <c:pt idx="13">
                  <c:v>0.5987249999999964</c:v>
                </c:pt>
                <c:pt idx="14">
                  <c:v>0.6353749999999927</c:v>
                </c:pt>
                <c:pt idx="15">
                  <c:v>0.67872499999999292</c:v>
                </c:pt>
                <c:pt idx="16">
                  <c:v>0.72879999999998724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A-49F1-8B22-BEA1ADD15B40}"/>
            </c:ext>
          </c:extLst>
        </c:ser>
        <c:ser>
          <c:idx val="2"/>
          <c:order val="2"/>
          <c:tx>
            <c:v>Band 5 - Distortion in Y</c:v>
          </c:tx>
          <c:spPr>
            <a:ln w="28575">
              <a:noFill/>
            </a:ln>
          </c:spPr>
          <c:xVal>
            <c:numRef>
              <c:f>'Residual pixel offset'!$A$156:$A$172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offset'!$J$156:$J$172</c:f>
              <c:numCache>
                <c:formatCode>0.00</c:formatCode>
                <c:ptCount val="17"/>
                <c:pt idx="0">
                  <c:v>0.10642499999999266</c:v>
                </c:pt>
                <c:pt idx="1">
                  <c:v>8.1799999999997652E-2</c:v>
                </c:pt>
                <c:pt idx="2">
                  <c:v>6.0474999999996726E-2</c:v>
                </c:pt>
                <c:pt idx="3">
                  <c:v>4.247499999999782E-2</c:v>
                </c:pt>
                <c:pt idx="4">
                  <c:v>2.7749999999993946E-2</c:v>
                </c:pt>
                <c:pt idx="5">
                  <c:v>1.6299999999995762E-2</c:v>
                </c:pt>
                <c:pt idx="6">
                  <c:v>8.1499999999916639E-3</c:v>
                </c:pt>
                <c:pt idx="7">
                  <c:v>3.249999999994202E-3</c:v>
                </c:pt>
                <c:pt idx="8">
                  <c:v>1.624999999997101E-3</c:v>
                </c:pt>
                <c:pt idx="9">
                  <c:v>3.249999999994202E-3</c:v>
                </c:pt>
                <c:pt idx="10">
                  <c:v>8.1499999999916639E-3</c:v>
                </c:pt>
                <c:pt idx="11">
                  <c:v>1.6299999999995762E-2</c:v>
                </c:pt>
                <c:pt idx="12">
                  <c:v>2.7749999999993946E-2</c:v>
                </c:pt>
                <c:pt idx="13">
                  <c:v>4.247499999999782E-2</c:v>
                </c:pt>
                <c:pt idx="14">
                  <c:v>6.0474999999996726E-2</c:v>
                </c:pt>
                <c:pt idx="15">
                  <c:v>8.1799999999997652E-2</c:v>
                </c:pt>
                <c:pt idx="16">
                  <c:v>0.10642499999999266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FA-49F1-8B22-BEA1ADD15B40}"/>
            </c:ext>
          </c:extLst>
        </c:ser>
        <c:ser>
          <c:idx val="4"/>
          <c:order val="3"/>
          <c:tx>
            <c:v>Band 4 - Distortion in Y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</c:spPr>
          </c:marker>
          <c:xVal>
            <c:numRef>
              <c:f>'Residual pixel offset'!$A$122:$A$138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offset'!$J$122:$J$138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A-49F1-8B22-BEA1ADD15B40}"/>
            </c:ext>
          </c:extLst>
        </c:ser>
        <c:ser>
          <c:idx val="3"/>
          <c:order val="4"/>
          <c:tx>
            <c:v>Band 3 - Distortion in Y</c:v>
          </c:tx>
          <c:spPr>
            <a:ln w="28575">
              <a:noFill/>
            </a:ln>
          </c:spPr>
          <c:marker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'Residual pixel offset'!$A$88:$A$104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offset'!$J$88:$J$104</c:f>
              <c:numCache>
                <c:formatCode>0.00</c:formatCode>
                <c:ptCount val="17"/>
                <c:pt idx="0">
                  <c:v>0.36979999999999968</c:v>
                </c:pt>
                <c:pt idx="1">
                  <c:v>0.39372499999999633</c:v>
                </c:pt>
                <c:pt idx="2">
                  <c:v>0.41437500000000327</c:v>
                </c:pt>
                <c:pt idx="3">
                  <c:v>0.43172500000000191</c:v>
                </c:pt>
                <c:pt idx="4">
                  <c:v>0.44610000000000127</c:v>
                </c:pt>
                <c:pt idx="5">
                  <c:v>0.45717500000000122</c:v>
                </c:pt>
                <c:pt idx="6">
                  <c:v>0.46502499999999891</c:v>
                </c:pt>
                <c:pt idx="7">
                  <c:v>0.4699499999999972</c:v>
                </c:pt>
                <c:pt idx="8">
                  <c:v>0.4715250000000033</c:v>
                </c:pt>
                <c:pt idx="9">
                  <c:v>0.4699499999999972</c:v>
                </c:pt>
                <c:pt idx="10">
                  <c:v>0.46502499999999891</c:v>
                </c:pt>
                <c:pt idx="11">
                  <c:v>0.45717500000000122</c:v>
                </c:pt>
                <c:pt idx="12">
                  <c:v>0.44610000000000127</c:v>
                </c:pt>
                <c:pt idx="13">
                  <c:v>0.43172500000000191</c:v>
                </c:pt>
                <c:pt idx="14">
                  <c:v>0.41437500000000327</c:v>
                </c:pt>
                <c:pt idx="15">
                  <c:v>0.39372499999999633</c:v>
                </c:pt>
                <c:pt idx="16">
                  <c:v>0.36979999999999968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A-49F1-8B22-BEA1ADD15B40}"/>
            </c:ext>
          </c:extLst>
        </c:ser>
        <c:ser>
          <c:idx val="1"/>
          <c:order val="5"/>
          <c:tx>
            <c:v>Band 2 - Distortion in Y</c:v>
          </c:tx>
          <c:spPr>
            <a:ln w="28575">
              <a:noFill/>
            </a:ln>
          </c:spPr>
          <c:marker>
            <c:symbol val="plus"/>
            <c:size val="7"/>
          </c:marker>
          <c:xVal>
            <c:numRef>
              <c:f>'Residual pixel offset'!$A$54:$A$70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offset'!$J$54:$J$70</c:f>
              <c:numCache>
                <c:formatCode>0.00</c:formatCode>
                <c:ptCount val="17"/>
                <c:pt idx="0">
                  <c:v>0.1785500000000102</c:v>
                </c:pt>
                <c:pt idx="1">
                  <c:v>0.22572500000000417</c:v>
                </c:pt>
                <c:pt idx="2">
                  <c:v>0.26637500000000003</c:v>
                </c:pt>
                <c:pt idx="3">
                  <c:v>0.30072500000000879</c:v>
                </c:pt>
                <c:pt idx="4">
                  <c:v>0.32885000000000275</c:v>
                </c:pt>
                <c:pt idx="5">
                  <c:v>0.35067500000000429</c:v>
                </c:pt>
                <c:pt idx="6">
                  <c:v>0.36627500000001056</c:v>
                </c:pt>
                <c:pt idx="7">
                  <c:v>0.37569999999999482</c:v>
                </c:pt>
                <c:pt idx="8">
                  <c:v>0.37877500000000808</c:v>
                </c:pt>
                <c:pt idx="9">
                  <c:v>0.37569999999999482</c:v>
                </c:pt>
                <c:pt idx="10">
                  <c:v>0.36627500000001056</c:v>
                </c:pt>
                <c:pt idx="11">
                  <c:v>0.35067500000000429</c:v>
                </c:pt>
                <c:pt idx="12">
                  <c:v>0.32885000000000275</c:v>
                </c:pt>
                <c:pt idx="13">
                  <c:v>0.30072500000000879</c:v>
                </c:pt>
                <c:pt idx="14">
                  <c:v>0.26637500000000003</c:v>
                </c:pt>
                <c:pt idx="15">
                  <c:v>0.22572500000000417</c:v>
                </c:pt>
                <c:pt idx="16">
                  <c:v>0.1785500000000102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A-49F1-8B22-BEA1ADD15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89344"/>
        <c:axId val="315789736"/>
      </c:scatterChart>
      <c:valAx>
        <c:axId val="3157893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15789736"/>
        <c:crosses val="autoZero"/>
        <c:crossBetween val="midCat"/>
        <c:majorUnit val="32"/>
      </c:valAx>
      <c:valAx>
        <c:axId val="315789736"/>
        <c:scaling>
          <c:orientation val="minMax"/>
          <c:max val="2"/>
          <c:min val="-2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1578934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4508692721105096"/>
          <c:y val="0.54178420933469496"/>
          <c:w val="0.244654448585958"/>
          <c:h val="0.41326202915663202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15</xdr:row>
      <xdr:rowOff>53975</xdr:rowOff>
    </xdr:from>
    <xdr:to>
      <xdr:col>7</xdr:col>
      <xdr:colOff>34925</xdr:colOff>
      <xdr:row>32</xdr:row>
      <xdr:rowOff>146050</xdr:rowOff>
    </xdr:to>
    <xdr:graphicFrame macro="">
      <xdr:nvGraphicFramePr>
        <xdr:cNvPr id="11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453051</xdr:colOff>
      <xdr:row>34</xdr:row>
      <xdr:rowOff>0</xdr:rowOff>
    </xdr:from>
    <xdr:to>
      <xdr:col>4</xdr:col>
      <xdr:colOff>470217</xdr:colOff>
      <xdr:row>51</xdr:row>
      <xdr:rowOff>52199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59551" y="7378700"/>
          <a:ext cx="4170066" cy="2642999"/>
        </a:xfrm>
        <a:prstGeom prst="rect">
          <a:avLst/>
        </a:prstGeom>
      </xdr:spPr>
    </xdr:pic>
    <xdr:clientData/>
  </xdr:twoCellAnchor>
  <xdr:twoCellAnchor>
    <xdr:from>
      <xdr:col>2</xdr:col>
      <xdr:colOff>1007523</xdr:colOff>
      <xdr:row>42</xdr:row>
      <xdr:rowOff>24485</xdr:rowOff>
    </xdr:from>
    <xdr:to>
      <xdr:col>5</xdr:col>
      <xdr:colOff>318792</xdr:colOff>
      <xdr:row>45</xdr:row>
      <xdr:rowOff>29509</xdr:rowOff>
    </xdr:to>
    <xdr:cxnSp macro="">
      <xdr:nvCxnSpPr>
        <xdr:cNvPr id="14" name="Straight Connector 13"/>
        <xdr:cNvCxnSpPr/>
      </xdr:nvCxnSpPr>
      <xdr:spPr>
        <a:xfrm>
          <a:off x="3649123" y="8622385"/>
          <a:ext cx="3235569" cy="4622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987427</xdr:colOff>
      <xdr:row>45</xdr:row>
      <xdr:rowOff>29509</xdr:rowOff>
    </xdr:from>
    <xdr:to>
      <xdr:col>5</xdr:col>
      <xdr:colOff>389131</xdr:colOff>
      <xdr:row>58</xdr:row>
      <xdr:rowOff>57980</xdr:rowOff>
    </xdr:to>
    <xdr:cxnSp macro="">
      <xdr:nvCxnSpPr>
        <xdr:cNvPr id="15" name="Straight Connector 14"/>
        <xdr:cNvCxnSpPr/>
      </xdr:nvCxnSpPr>
      <xdr:spPr>
        <a:xfrm>
          <a:off x="3629027" y="9084609"/>
          <a:ext cx="3326004" cy="20096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271572</xdr:colOff>
      <xdr:row>63</xdr:row>
      <xdr:rowOff>114642</xdr:rowOff>
    </xdr:from>
    <xdr:to>
      <xdr:col>8</xdr:col>
      <xdr:colOff>653435</xdr:colOff>
      <xdr:row>67</xdr:row>
      <xdr:rowOff>151373</xdr:rowOff>
    </xdr:to>
    <xdr:sp macro="" textlink="">
      <xdr:nvSpPr>
        <xdr:cNvPr id="16" name="TextBox 15"/>
        <xdr:cNvSpPr txBox="1"/>
      </xdr:nvSpPr>
      <xdr:spPr>
        <a:xfrm>
          <a:off x="5630972" y="11912942"/>
          <a:ext cx="5207863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Orientation with respect to FPA board.</a:t>
          </a:r>
        </a:p>
      </xdr:txBody>
    </xdr:sp>
    <xdr:clientData/>
  </xdr:twoCellAnchor>
  <xdr:twoCellAnchor editAs="oneCell">
    <xdr:from>
      <xdr:col>5</xdr:col>
      <xdr:colOff>272143</xdr:colOff>
      <xdr:row>38</xdr:row>
      <xdr:rowOff>35874</xdr:rowOff>
    </xdr:from>
    <xdr:to>
      <xdr:col>8</xdr:col>
      <xdr:colOff>213826</xdr:colOff>
      <xdr:row>62</xdr:row>
      <xdr:rowOff>95250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27964" y="6798624"/>
          <a:ext cx="3125755" cy="397823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0.40963</cdr:x>
      <cdr:y>0.34756</cdr:y>
    </cdr:from>
    <cdr:to>
      <cdr:x>0.40963</cdr:x>
      <cdr:y>0.76982</cdr:y>
    </cdr:to>
    <cdr:cxnSp macro="">
      <cdr:nvCxnSpPr>
        <cdr:cNvPr id="24" name="Straight Arrow Connector 7"/>
        <cdr:cNvCxnSpPr/>
      </cdr:nvCxnSpPr>
      <cdr:spPr>
        <a:xfrm xmlns:a="http://schemas.openxmlformats.org/drawingml/2006/main">
          <a:off x="3510644" y="2024895"/>
          <a:ext cx="0" cy="246007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0.40706</cdr:x>
      <cdr:y>0.37705</cdr:y>
    </cdr:from>
    <cdr:to>
      <cdr:x>0.57997</cdr:x>
      <cdr:y>0.42247</cdr:y>
    </cdr:to>
    <cdr:sp macro="" textlink="">
      <cdr:nvSpPr>
        <cdr:cNvPr id="25" name="TextBox 8"/>
        <cdr:cNvSpPr txBox="1"/>
      </cdr:nvSpPr>
      <cdr:spPr>
        <a:xfrm xmlns:a="http://schemas.openxmlformats.org/drawingml/2006/main">
          <a:off x="3488577" y="2196685"/>
          <a:ext cx="1481887" cy="264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31us</a:t>
          </a:r>
          <a:r>
            <a:rPr lang="en-US" sz="12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i</a:t>
          </a:r>
          <a:r>
            <a:rPr lang="en-US" sz="12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ntegration time</a:t>
          </a:r>
          <a:endParaRPr lang="en-US" sz="1200">
            <a:solidFill>
              <a:srgbClr val="0070C0"/>
            </a:solidFill>
            <a:effectLst/>
          </a:endParaRPr>
        </a:p>
        <a:p xmlns:a="http://schemas.openxmlformats.org/drawingml/2006/main">
          <a:endParaRPr lang="en-US" sz="1200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0.96221</cdr:x>
      <cdr:y>0.13111</cdr:y>
    </cdr:from>
    <cdr:to>
      <cdr:x>1</cdr:x>
      <cdr:y>0.48428</cdr:y>
    </cdr:to>
    <cdr:grpSp>
      <cdr:nvGrpSpPr>
        <cdr:cNvPr id="39" name="Group 38"/>
        <cdr:cNvGrpSpPr/>
      </cdr:nvGrpSpPr>
      <cdr:grpSpPr>
        <a:xfrm xmlns:a="http://schemas.openxmlformats.org/drawingml/2006/main" rot="16200000">
          <a:off x="7396264" y="1772820"/>
          <a:ext cx="2222894" cy="327698"/>
          <a:chOff x="4240189" y="5280147"/>
          <a:chExt cx="2779459" cy="885782"/>
        </a:xfrm>
      </cdr:grpSpPr>
      <cdr:cxnSp macro="">
        <cdr:nvCxnSpPr>
          <cdr:cNvPr id="43" name="Straight Arrow Connector 42"/>
          <cdr:cNvCxnSpPr/>
        </cdr:nvCxnSpPr>
        <cdr:spPr bwMode="auto">
          <a:xfrm xmlns:a="http://schemas.openxmlformats.org/drawingml/2006/main" rot="5400000" flipV="1">
            <a:off x="5563662" y="4614462"/>
            <a:ext cx="0" cy="2379397"/>
          </a:xfrm>
          <a:prstGeom xmlns:a="http://schemas.openxmlformats.org/drawingml/2006/main" prst="straightConnector1">
            <a:avLst/>
          </a:prstGeom>
          <a:solidFill xmlns:a="http://schemas.openxmlformats.org/drawingml/2006/main">
            <a:schemeClr val="accent1"/>
          </a:solidFill>
          <a:ln xmlns:a="http://schemas.openxmlformats.org/drawingml/2006/main" w="9525" cap="flat" cmpd="sng" algn="ctr">
            <a:solidFill>
              <a:schemeClr val="tx1"/>
            </a:solidFill>
            <a:prstDash val="solid"/>
            <a:round/>
            <a:headEnd type="none" w="med" len="med"/>
            <a:tailEnd type="arrow"/>
          </a:ln>
          <a:effectLst xmlns:a="http://schemas.openxmlformats.org/drawingml/2006/main"/>
        </cdr:spPr>
      </cdr:cxnSp>
      <cdr:sp macro="" textlink="">
        <cdr:nvSpPr>
          <cdr:cNvPr id="44" name="TextBox 19"/>
          <cdr:cNvSpPr txBox="1"/>
        </cdr:nvSpPr>
        <cdr:spPr>
          <a:xfrm xmlns:a="http://schemas.openxmlformats.org/drawingml/2006/main">
            <a:off x="4240189" y="5280147"/>
            <a:ext cx="2779459" cy="885782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>
            <a:spAutoFit/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000"/>
              <a:t>Y - Scan direction</a:t>
            </a:r>
          </a:p>
        </cdr:txBody>
      </cdr:sp>
    </cdr:grpSp>
  </cdr:relSizeAnchor>
  <cdr:relSizeAnchor xmlns:cdr="http://schemas.openxmlformats.org/drawingml/2006/chartDrawing">
    <cdr:from>
      <cdr:x>0.74439</cdr:x>
      <cdr:y>0.11634</cdr:y>
    </cdr:from>
    <cdr:to>
      <cdr:x>0.96831</cdr:x>
      <cdr:y>0.5098</cdr:y>
    </cdr:to>
    <cdr:pic>
      <cdr:nvPicPr>
        <cdr:cNvPr id="8" name="Picture 7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14894" t="7046" r="28308" b="17280"/>
        <a:stretch xmlns:a="http://schemas.openxmlformats.org/drawingml/2006/main"/>
      </cdr:blipFill>
      <cdr:spPr>
        <a:xfrm xmlns:a="http://schemas.openxmlformats.org/drawingml/2006/main" rot="10800000">
          <a:off x="6455007" y="732264"/>
          <a:ext cx="1941791" cy="2476501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40718</xdr:colOff>
      <xdr:row>58</xdr:row>
      <xdr:rowOff>13801</xdr:rowOff>
    </xdr:from>
    <xdr:to>
      <xdr:col>34</xdr:col>
      <xdr:colOff>519122</xdr:colOff>
      <xdr:row>85</xdr:row>
      <xdr:rowOff>14019</xdr:rowOff>
    </xdr:to>
    <xdr:grpSp>
      <xdr:nvGrpSpPr>
        <xdr:cNvPr id="6" name="Group 5"/>
        <xdr:cNvGrpSpPr/>
      </xdr:nvGrpSpPr>
      <xdr:grpSpPr>
        <a:xfrm rot="16200000">
          <a:off x="18543999" y="13395458"/>
          <a:ext cx="5143718" cy="478404"/>
          <a:chOff x="-1653143" y="5810003"/>
          <a:chExt cx="4965862" cy="288969"/>
        </a:xfrm>
      </xdr:grpSpPr>
      <xdr:cxnSp macro="">
        <xdr:nvCxnSpPr>
          <xdr:cNvPr id="8" name="Straight Arrow Connector 7"/>
          <xdr:cNvCxnSpPr/>
        </xdr:nvCxnSpPr>
        <xdr:spPr bwMode="auto">
          <a:xfrm rot="5400000" flipV="1">
            <a:off x="829788" y="3616041"/>
            <a:ext cx="0" cy="4965862"/>
          </a:xfrm>
          <a:prstGeom prst="straightConnector1">
            <a:avLst/>
          </a:prstGeom>
          <a:solidFill>
            <a:schemeClr val="accent1"/>
          </a:solidFill>
          <a:ln w="19050" cap="flat" cmpd="sng" algn="ctr">
            <a:solidFill>
              <a:schemeClr val="tx1"/>
            </a:solidFill>
            <a:prstDash val="solid"/>
            <a:round/>
            <a:headEnd type="none" w="med" len="med"/>
            <a:tailEnd type="arrow"/>
          </a:ln>
          <a:effectLst/>
        </xdr:spPr>
      </xdr:cxnSp>
      <xdr:sp macro="" textlink="">
        <xdr:nvSpPr>
          <xdr:cNvPr id="9" name="TextBox 19"/>
          <xdr:cNvSpPr txBox="1"/>
        </xdr:nvSpPr>
        <xdr:spPr>
          <a:xfrm>
            <a:off x="-1437103" y="5810003"/>
            <a:ext cx="4434536" cy="26570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6926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3854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0781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771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4636" algn="l" defTabSz="913854" rtl="0" eaLnBrk="1" latinLnBrk="0" hangingPunct="1">
              <a:defRPr sz="20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1562" algn="l" defTabSz="913854" rtl="0" eaLnBrk="1" latinLnBrk="0" hangingPunct="1">
              <a:defRPr sz="20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198490" algn="l" defTabSz="913854" rtl="0" eaLnBrk="1" latinLnBrk="0" hangingPunct="1">
              <a:defRPr sz="20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5419" algn="l" defTabSz="913854" rtl="0" eaLnBrk="1" latinLnBrk="0" hangingPunct="1">
              <a:defRPr sz="20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algn="ctr"/>
            <a:r>
              <a:rPr lang="en-US" sz="2000"/>
              <a:t>Y - Scan direction</a:t>
            </a:r>
          </a:p>
        </xdr:txBody>
      </xdr:sp>
    </xdr:grpSp>
    <xdr:clientData/>
  </xdr:twoCellAnchor>
  <xdr:twoCellAnchor>
    <xdr:from>
      <xdr:col>24</xdr:col>
      <xdr:colOff>596104</xdr:colOff>
      <xdr:row>97</xdr:row>
      <xdr:rowOff>170827</xdr:rowOff>
    </xdr:from>
    <xdr:to>
      <xdr:col>33</xdr:col>
      <xdr:colOff>380280</xdr:colOff>
      <xdr:row>97</xdr:row>
      <xdr:rowOff>170827</xdr:rowOff>
    </xdr:to>
    <xdr:cxnSp macro="">
      <xdr:nvCxnSpPr>
        <xdr:cNvPr id="13" name="Straight Arrow Connector 12"/>
        <xdr:cNvCxnSpPr/>
      </xdr:nvCxnSpPr>
      <xdr:spPr bwMode="auto">
        <a:xfrm rot="5400000" flipV="1">
          <a:off x="20433542" y="14496389"/>
          <a:ext cx="0" cy="5842076"/>
        </a:xfrm>
        <a:prstGeom prst="straightConnector1">
          <a:avLst/>
        </a:prstGeom>
        <a:solidFill>
          <a:schemeClr val="accent1"/>
        </a:solidFill>
        <a:ln w="19050" cap="flat" cmpd="sng" algn="ctr">
          <a:solidFill>
            <a:schemeClr val="tx1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29</xdr:col>
      <xdr:colOff>8578</xdr:colOff>
      <xdr:row>95</xdr:row>
      <xdr:rowOff>150962</xdr:rowOff>
    </xdr:from>
    <xdr:to>
      <xdr:col>29</xdr:col>
      <xdr:colOff>369517</xdr:colOff>
      <xdr:row>97</xdr:row>
      <xdr:rowOff>173782</xdr:rowOff>
    </xdr:to>
    <xdr:sp macro="" textlink="">
      <xdr:nvSpPr>
        <xdr:cNvPr id="15" name="TextBox 14"/>
        <xdr:cNvSpPr txBox="1"/>
      </xdr:nvSpPr>
      <xdr:spPr>
        <a:xfrm>
          <a:off x="20290478" y="17041962"/>
          <a:ext cx="360939" cy="378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2000"/>
            <a:t>X</a:t>
          </a:r>
        </a:p>
      </xdr:txBody>
    </xdr:sp>
    <xdr:clientData/>
  </xdr:twoCellAnchor>
  <xdr:twoCellAnchor editAs="oneCell">
    <xdr:from>
      <xdr:col>23</xdr:col>
      <xdr:colOff>500061</xdr:colOff>
      <xdr:row>45</xdr:row>
      <xdr:rowOff>166687</xdr:rowOff>
    </xdr:from>
    <xdr:to>
      <xdr:col>33</xdr:col>
      <xdr:colOff>595311</xdr:colOff>
      <xdr:row>94</xdr:row>
      <xdr:rowOff>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94" t="7046" r="28308" b="17280"/>
        <a:stretch/>
      </xdr:blipFill>
      <xdr:spPr>
        <a:xfrm>
          <a:off x="14787561" y="8739187"/>
          <a:ext cx="6048375" cy="9167813"/>
        </a:xfrm>
        <a:prstGeom prst="rect">
          <a:avLst/>
        </a:prstGeom>
      </xdr:spPr>
    </xdr:pic>
    <xdr:clientData/>
  </xdr:twoCellAnchor>
  <xdr:twoCellAnchor editAs="oneCell">
    <xdr:from>
      <xdr:col>22</xdr:col>
      <xdr:colOff>71437</xdr:colOff>
      <xdr:row>5</xdr:row>
      <xdr:rowOff>47624</xdr:rowOff>
    </xdr:from>
    <xdr:to>
      <xdr:col>38</xdr:col>
      <xdr:colOff>439229</xdr:colOff>
      <xdr:row>44</xdr:row>
      <xdr:rowOff>47623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63625" y="1000124"/>
          <a:ext cx="9892792" cy="74294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0.42082</cdr:x>
      <cdr:y>0.25712</cdr:y>
    </cdr:from>
    <cdr:to>
      <cdr:x>0.42082</cdr:x>
      <cdr:y>0.39569</cdr:y>
    </cdr:to>
    <cdr:cxnSp macro="">
      <cdr:nvCxnSpPr>
        <cdr:cNvPr id="24" name="Straight Arrow Connector 7"/>
        <cdr:cNvCxnSpPr/>
      </cdr:nvCxnSpPr>
      <cdr:spPr>
        <a:xfrm xmlns:a="http://schemas.openxmlformats.org/drawingml/2006/main">
          <a:off x="3635980" y="1614898"/>
          <a:ext cx="0" cy="870333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0.41466</cdr:x>
      <cdr:y>0.301</cdr:y>
    </cdr:from>
    <cdr:to>
      <cdr:x>0.52049</cdr:x>
      <cdr:y>0.34411</cdr:y>
    </cdr:to>
    <cdr:sp macro="" textlink="">
      <cdr:nvSpPr>
        <cdr:cNvPr id="25" name="TextBox 8"/>
        <cdr:cNvSpPr txBox="1"/>
      </cdr:nvSpPr>
      <cdr:spPr>
        <a:xfrm xmlns:a="http://schemas.openxmlformats.org/drawingml/2006/main">
          <a:off x="3582745" y="1890499"/>
          <a:ext cx="914392" cy="270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0070C0"/>
              </a:solidFill>
            </a:rPr>
            <a:t>1 pixel</a:t>
          </a:r>
        </a:p>
      </cdr:txBody>
    </cdr:sp>
  </cdr:relSizeAnchor>
  <cdr:relSizeAnchor xmlns:cdr="http://schemas.openxmlformats.org/drawingml/2006/chartDrawing">
    <cdr:from>
      <cdr:x>0.75344</cdr:x>
      <cdr:y>0.4662</cdr:y>
    </cdr:from>
    <cdr:to>
      <cdr:x>0.96061</cdr:x>
      <cdr:y>0.78819</cdr:y>
    </cdr:to>
    <cdr:grpSp>
      <cdr:nvGrpSpPr>
        <cdr:cNvPr id="16" name="Group 15"/>
        <cdr:cNvGrpSpPr/>
      </cdr:nvGrpSpPr>
      <cdr:grpSpPr>
        <a:xfrm xmlns:a="http://schemas.openxmlformats.org/drawingml/2006/main">
          <a:off x="6532325" y="2937060"/>
          <a:ext cx="1796164" cy="2028537"/>
          <a:chOff x="257885" y="8926681"/>
          <a:chExt cx="6196669" cy="7090233"/>
        </a:xfrm>
      </cdr:grpSpPr>
      <cdr:grpSp>
        <cdr:nvGrpSpPr>
          <cdr:cNvPr id="17" name="Group 16"/>
          <cdr:cNvGrpSpPr/>
        </cdr:nvGrpSpPr>
        <cdr:grpSpPr>
          <a:xfrm xmlns:a="http://schemas.openxmlformats.org/drawingml/2006/main" rot="16200000">
            <a:off x="257885" y="16016914"/>
            <a:ext cx="0" cy="0"/>
            <a:chOff x="0" y="0"/>
            <a:chExt cx="0" cy="0"/>
          </a:xfrm>
        </cdr:grpSpPr>
      </cdr:grpSp>
      <cdr:cxnSp macro="">
        <cdr:nvCxnSpPr>
          <cdr:cNvPr id="27" name="Straight Arrow Connector 26"/>
          <cdr:cNvCxnSpPr/>
        </cdr:nvCxnSpPr>
        <cdr:spPr bwMode="auto">
          <a:xfrm xmlns:a="http://schemas.openxmlformats.org/drawingml/2006/main" rot="5400000" flipV="1">
            <a:off x="3882805" y="7253143"/>
            <a:ext cx="0" cy="5143499"/>
          </a:xfrm>
          <a:prstGeom xmlns:a="http://schemas.openxmlformats.org/drawingml/2006/main" prst="straightConnector1">
            <a:avLst/>
          </a:prstGeom>
          <a:solidFill xmlns:a="http://schemas.openxmlformats.org/drawingml/2006/main">
            <a:schemeClr val="accent1"/>
          </a:solidFill>
          <a:ln xmlns:a="http://schemas.openxmlformats.org/drawingml/2006/main" w="9525" cap="flat" cmpd="sng" algn="ctr">
            <a:solidFill>
              <a:schemeClr val="tx1"/>
            </a:solidFill>
            <a:prstDash val="solid"/>
            <a:round/>
            <a:headEnd type="none" w="med" len="med"/>
            <a:tailEnd type="arrow"/>
          </a:ln>
          <a:effectLst xmlns:a="http://schemas.openxmlformats.org/drawingml/2006/main"/>
        </cdr:spPr>
      </cdr:cxnSp>
      <cdr:sp macro="" textlink="">
        <cdr:nvSpPr>
          <cdr:cNvPr id="28" name="TextBox 14"/>
          <cdr:cNvSpPr txBox="1"/>
        </cdr:nvSpPr>
        <cdr:spPr>
          <a:xfrm xmlns:a="http://schemas.openxmlformats.org/drawingml/2006/main">
            <a:off x="3397009" y="8926681"/>
            <a:ext cx="894225" cy="8724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none" rtlCol="0" anchor="t">
            <a:sp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/>
              <a:t>X</a:t>
            </a:r>
          </a:p>
        </cdr:txBody>
      </cdr:sp>
    </cdr:grpSp>
  </cdr:relSizeAnchor>
  <cdr:relSizeAnchor xmlns:cdr="http://schemas.openxmlformats.org/drawingml/2006/chartDrawing">
    <cdr:from>
      <cdr:x>0.76774</cdr:x>
      <cdr:y>0.07115</cdr:y>
    </cdr:from>
    <cdr:to>
      <cdr:x>0.99171</cdr:x>
      <cdr:y>0.46424</cdr:y>
    </cdr:to>
    <cdr:pic>
      <cdr:nvPicPr>
        <cdr:cNvPr id="9" name="Picture 8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14894" t="7046" r="28308" b="17280"/>
        <a:stretch xmlns:a="http://schemas.openxmlformats.org/drawingml/2006/main"/>
      </cdr:blipFill>
      <cdr:spPr>
        <a:xfrm xmlns:a="http://schemas.openxmlformats.org/drawingml/2006/main" rot="10800000">
          <a:off x="6656292" y="448234"/>
          <a:ext cx="1941791" cy="2476501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0.42026</cdr:x>
      <cdr:y>0.11009</cdr:y>
    </cdr:from>
    <cdr:to>
      <cdr:x>0.42026</cdr:x>
      <cdr:y>0.39723</cdr:y>
    </cdr:to>
    <cdr:cxnSp macro="">
      <cdr:nvCxnSpPr>
        <cdr:cNvPr id="24" name="Straight Arrow Connector 7"/>
        <cdr:cNvCxnSpPr/>
      </cdr:nvCxnSpPr>
      <cdr:spPr>
        <a:xfrm xmlns:a="http://schemas.openxmlformats.org/drawingml/2006/main">
          <a:off x="3631130" y="691426"/>
          <a:ext cx="0" cy="180344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0.41578</cdr:x>
      <cdr:y>0.20092</cdr:y>
    </cdr:from>
    <cdr:to>
      <cdr:x>0.58869</cdr:x>
      <cdr:y>0.24634</cdr:y>
    </cdr:to>
    <cdr:sp macro="" textlink="">
      <cdr:nvSpPr>
        <cdr:cNvPr id="25" name="TextBox 8"/>
        <cdr:cNvSpPr txBox="1"/>
      </cdr:nvSpPr>
      <cdr:spPr>
        <a:xfrm xmlns:a="http://schemas.openxmlformats.org/drawingml/2006/main">
          <a:off x="3592446" y="1261946"/>
          <a:ext cx="1493976" cy="285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31us</a:t>
          </a:r>
          <a:r>
            <a:rPr lang="en-US" sz="11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i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ntegration time</a:t>
          </a:r>
          <a:endParaRPr lang="en-US">
            <a:solidFill>
              <a:srgbClr val="0070C0"/>
            </a:solidFill>
            <a:effectLst/>
          </a:endParaRPr>
        </a:p>
        <a:p xmlns:a="http://schemas.openxmlformats.org/drawingml/2006/main">
          <a:endParaRPr lang="en-US" sz="1100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0.98457</cdr:x>
      <cdr:y>0.16495</cdr:y>
    </cdr:from>
    <cdr:to>
      <cdr:x>0.98457</cdr:x>
      <cdr:y>0.46729</cdr:y>
    </cdr:to>
    <cdr:cxnSp macro="">
      <cdr:nvCxnSpPr>
        <cdr:cNvPr id="43" name="Straight Arrow Connector 42"/>
        <cdr:cNvCxnSpPr/>
      </cdr:nvCxnSpPr>
      <cdr:spPr bwMode="auto">
        <a:xfrm xmlns:a="http://schemas.openxmlformats.org/drawingml/2006/main" flipV="1">
          <a:off x="8438011" y="960983"/>
          <a:ext cx="0" cy="1761426"/>
        </a:xfrm>
        <a:prstGeom xmlns:a="http://schemas.openxmlformats.org/drawingml/2006/main" prst="straightConnector1">
          <a:avLst/>
        </a:prstGeom>
        <a:solidFill xmlns:a="http://schemas.openxmlformats.org/drawingml/2006/main">
          <a:schemeClr val="accent1"/>
        </a:solidFill>
        <a:ln xmlns:a="http://schemas.openxmlformats.org/drawingml/2006/main" w="9525" cap="flat" cmpd="sng" algn="ctr">
          <a:solidFill>
            <a:schemeClr val="tx1"/>
          </a:solidFill>
          <a:prstDash val="solid"/>
          <a:round/>
          <a:headEnd type="arrow" w="med" len="med"/>
          <a:tailEnd type="none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0.95638</cdr:x>
      <cdr:y>0.18445</cdr:y>
    </cdr:from>
    <cdr:to>
      <cdr:x>0.98511</cdr:x>
      <cdr:y>0.44055</cdr:y>
    </cdr:to>
    <cdr:sp macro="" textlink="">
      <cdr:nvSpPr>
        <cdr:cNvPr id="44" name="TextBox 19"/>
        <cdr:cNvSpPr txBox="1"/>
      </cdr:nvSpPr>
      <cdr:spPr>
        <a:xfrm xmlns:a="http://schemas.openxmlformats.org/drawingml/2006/main" rot="16200000">
          <a:off x="7573527" y="1697517"/>
          <a:ext cx="1492028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Y - Scan direction</a:t>
          </a:r>
        </a:p>
      </cdr:txBody>
    </cdr:sp>
  </cdr:relSizeAnchor>
  <cdr:relSizeAnchor xmlns:cdr="http://schemas.openxmlformats.org/drawingml/2006/chartDrawing">
    <cdr:from>
      <cdr:x>0.73668</cdr:x>
      <cdr:y>0.12967</cdr:y>
    </cdr:from>
    <cdr:to>
      <cdr:x>0.96064</cdr:x>
      <cdr:y>0.52277</cdr:y>
    </cdr:to>
    <cdr:pic>
      <cdr:nvPicPr>
        <cdr:cNvPr id="7" name="Picture 6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14894" t="7046" r="28308" b="17280"/>
        <a:stretch xmlns:a="http://schemas.openxmlformats.org/drawingml/2006/main"/>
      </cdr:blipFill>
      <cdr:spPr>
        <a:xfrm xmlns:a="http://schemas.openxmlformats.org/drawingml/2006/main" rot="10800000">
          <a:off x="6386996" y="816941"/>
          <a:ext cx="1941791" cy="2476501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21</xdr:row>
      <xdr:rowOff>76200</xdr:rowOff>
    </xdr:from>
    <xdr:to>
      <xdr:col>10</xdr:col>
      <xdr:colOff>215900</xdr:colOff>
      <xdr:row>31</xdr:row>
      <xdr:rowOff>25400</xdr:rowOff>
    </xdr:to>
    <xdr:sp macro="" textlink="">
      <xdr:nvSpPr>
        <xdr:cNvPr id="2" name="TextBox 1"/>
        <xdr:cNvSpPr txBox="1"/>
      </xdr:nvSpPr>
      <xdr:spPr>
        <a:xfrm>
          <a:off x="6692900" y="3987800"/>
          <a:ext cx="4191000" cy="1727200"/>
        </a:xfrm>
        <a:prstGeom prst="rect">
          <a:avLst/>
        </a:prstGeom>
        <a:solidFill>
          <a:schemeClr val="lt1"/>
        </a:solidFill>
        <a:ln w="9525" cmpd="sng">
          <a:solidFill>
            <a:srgbClr val="4F81B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</a:rPr>
            <a:t>Resample the data</a:t>
          </a:r>
          <a:r>
            <a:rPr lang="en-US" sz="1400" b="1" baseline="0">
              <a:solidFill>
                <a:schemeClr val="tx1"/>
              </a:solidFill>
            </a:rPr>
            <a:t> in the X (cross-scan) direction, in each spectral band, to align each column to the nearest column using band 4 as the reference.</a:t>
          </a:r>
        </a:p>
        <a:p>
          <a:endParaRPr lang="en-US" sz="1400" b="1" baseline="0">
            <a:solidFill>
              <a:schemeClr val="tx1"/>
            </a:solidFill>
          </a:endParaRPr>
        </a:p>
        <a:p>
          <a:r>
            <a:rPr lang="en-US" sz="1400" b="1" baseline="0">
              <a:solidFill>
                <a:schemeClr val="tx1"/>
              </a:solidFill>
            </a:rPr>
            <a:t>Calculate the residual offset in X relative to band 4.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723900</xdr:colOff>
      <xdr:row>31</xdr:row>
      <xdr:rowOff>25400</xdr:rowOff>
    </xdr:from>
    <xdr:to>
      <xdr:col>8</xdr:col>
      <xdr:colOff>165100</xdr:colOff>
      <xdr:row>52</xdr:row>
      <xdr:rowOff>50800</xdr:rowOff>
    </xdr:to>
    <xdr:cxnSp macro="">
      <xdr:nvCxnSpPr>
        <xdr:cNvPr id="4" name="Straight Arrow Connector 3"/>
        <xdr:cNvCxnSpPr>
          <a:stCxn id="2" idx="2"/>
        </xdr:cNvCxnSpPr>
      </xdr:nvCxnSpPr>
      <xdr:spPr>
        <a:xfrm flipH="1">
          <a:off x="7302500" y="5715000"/>
          <a:ext cx="1485900" cy="37592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33</xdr:row>
      <xdr:rowOff>0</xdr:rowOff>
    </xdr:from>
    <xdr:to>
      <xdr:col>11</xdr:col>
      <xdr:colOff>1117600</xdr:colOff>
      <xdr:row>41</xdr:row>
      <xdr:rowOff>114300</xdr:rowOff>
    </xdr:to>
    <xdr:sp macro="" textlink="">
      <xdr:nvSpPr>
        <xdr:cNvPr id="5" name="TextBox 4"/>
        <xdr:cNvSpPr txBox="1"/>
      </xdr:nvSpPr>
      <xdr:spPr>
        <a:xfrm>
          <a:off x="9410700" y="6045200"/>
          <a:ext cx="3556000" cy="1536700"/>
        </a:xfrm>
        <a:prstGeom prst="rect">
          <a:avLst/>
        </a:prstGeom>
        <a:solidFill>
          <a:schemeClr val="lt1"/>
        </a:solidFill>
        <a:ln w="9525" cmpd="sng">
          <a:solidFill>
            <a:srgbClr val="4F81B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</a:rPr>
            <a:t>Offset the data</a:t>
          </a:r>
          <a:r>
            <a:rPr lang="en-US" sz="1400" b="1" baseline="0">
              <a:solidFill>
                <a:schemeClr val="tx1"/>
              </a:solidFill>
            </a:rPr>
            <a:t> in the Y (scan) direction, for the entire spectral band by extra one pixel delay in the TDI using band 4 as the reference.</a:t>
          </a:r>
        </a:p>
        <a:p>
          <a:endParaRPr lang="en-US" sz="1400" b="1" baseline="0">
            <a:solidFill>
              <a:schemeClr val="tx1"/>
            </a:solidFill>
          </a:endParaRPr>
        </a:p>
        <a:p>
          <a:r>
            <a:rPr lang="en-US" sz="1400" b="1" baseline="0">
              <a:solidFill>
                <a:schemeClr val="tx1"/>
              </a:solidFill>
            </a:rPr>
            <a:t>Calculate the residual offset in Y relative to band 4.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25400</xdr:colOff>
      <xdr:row>41</xdr:row>
      <xdr:rowOff>114300</xdr:rowOff>
    </xdr:from>
    <xdr:to>
      <xdr:col>10</xdr:col>
      <xdr:colOff>520700</xdr:colOff>
      <xdr:row>52</xdr:row>
      <xdr:rowOff>12700</xdr:rowOff>
    </xdr:to>
    <xdr:cxnSp macro="">
      <xdr:nvCxnSpPr>
        <xdr:cNvPr id="6" name="Straight Arrow Connector 5"/>
        <xdr:cNvCxnSpPr>
          <a:stCxn id="5" idx="2"/>
        </xdr:cNvCxnSpPr>
      </xdr:nvCxnSpPr>
      <xdr:spPr>
        <a:xfrm flipH="1">
          <a:off x="9410700" y="7581900"/>
          <a:ext cx="1778000" cy="18542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0.78865</cdr:x>
      <cdr:y>0.50698</cdr:y>
    </cdr:from>
    <cdr:to>
      <cdr:x>0.96061</cdr:x>
      <cdr:y>0.50698</cdr:y>
    </cdr:to>
    <cdr:cxnSp macro="">
      <cdr:nvCxnSpPr>
        <cdr:cNvPr id="27" name="Straight Arrow Connector 26"/>
        <cdr:cNvCxnSpPr/>
      </cdr:nvCxnSpPr>
      <cdr:spPr bwMode="auto">
        <a:xfrm xmlns:a="http://schemas.openxmlformats.org/drawingml/2006/main" rot="5400000" flipV="1">
          <a:off x="7493225" y="2218812"/>
          <a:ext cx="0" cy="1473227"/>
        </a:xfrm>
        <a:prstGeom xmlns:a="http://schemas.openxmlformats.org/drawingml/2006/main" prst="straightConnector1">
          <a:avLst/>
        </a:prstGeom>
        <a:solidFill xmlns:a="http://schemas.openxmlformats.org/drawingml/2006/main">
          <a:schemeClr val="accent1"/>
        </a:solidFill>
        <a:ln xmlns:a="http://schemas.openxmlformats.org/drawingml/2006/main" w="9525" cap="flat" cmpd="sng" algn="ctr">
          <a:solidFill>
            <a:schemeClr val="tx1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0.86461</cdr:x>
      <cdr:y>0.46619</cdr:y>
    </cdr:from>
    <cdr:to>
      <cdr:x>0.8945</cdr:x>
      <cdr:y>0.50581</cdr:y>
    </cdr:to>
    <cdr:sp macro="" textlink="">
      <cdr:nvSpPr>
        <cdr:cNvPr id="28" name="TextBox 14"/>
        <cdr:cNvSpPr txBox="1"/>
      </cdr:nvSpPr>
      <cdr:spPr>
        <a:xfrm xmlns:a="http://schemas.openxmlformats.org/drawingml/2006/main">
          <a:off x="7407350" y="2717677"/>
          <a:ext cx="256128" cy="23097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X</a:t>
          </a:r>
        </a:p>
      </cdr:txBody>
    </cdr:sp>
  </cdr:relSizeAnchor>
  <cdr:relSizeAnchor xmlns:cdr="http://schemas.openxmlformats.org/drawingml/2006/chartDrawing">
    <cdr:from>
      <cdr:x>0.40067</cdr:x>
      <cdr:y>0.33669</cdr:y>
    </cdr:from>
    <cdr:to>
      <cdr:x>0.40067</cdr:x>
      <cdr:y>0.76212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3432658" y="1962727"/>
          <a:ext cx="0" cy="2480058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0.40137</cdr:x>
      <cdr:y>0.39524</cdr:y>
    </cdr:from>
    <cdr:to>
      <cdr:x>0.57821</cdr:x>
      <cdr:y>0.4422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438682" y="2304039"/>
          <a:ext cx="1515040" cy="2737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rgbClr val="0070C0"/>
              </a:solidFill>
            </a:rPr>
            <a:t>2-Pixel Summation</a:t>
          </a:r>
        </a:p>
      </cdr:txBody>
    </cdr:sp>
  </cdr:relSizeAnchor>
  <cdr:relSizeAnchor xmlns:cdr="http://schemas.openxmlformats.org/drawingml/2006/chartDrawing">
    <cdr:from>
      <cdr:x>0.7683</cdr:x>
      <cdr:y>0.0761</cdr:y>
    </cdr:from>
    <cdr:to>
      <cdr:x>0.99227</cdr:x>
      <cdr:y>0.46919</cdr:y>
    </cdr:to>
    <cdr:pic>
      <cdr:nvPicPr>
        <cdr:cNvPr id="7" name="Picture 6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14894" t="7046" r="28308" b="17280"/>
        <a:stretch xmlns:a="http://schemas.openxmlformats.org/drawingml/2006/main"/>
      </cdr:blipFill>
      <cdr:spPr>
        <a:xfrm xmlns:a="http://schemas.openxmlformats.org/drawingml/2006/main" rot="10800000">
          <a:off x="6661150" y="479425"/>
          <a:ext cx="1941791" cy="2476501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ravo-lib.jpl.nasa.gov/docushare/dsweb/Get/Document-1882647/ECOSTRESS_Error_Budget_2015-04-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Design"/>
      <sheetName val="Ground Sampling EB"/>
      <sheetName val="MTF EB"/>
      <sheetName val="Position knowldege EB"/>
      <sheetName val="Temperature Precision EB"/>
      <sheetName val="Temperature Accuracy EB"/>
      <sheetName val="Data Rate Budget"/>
      <sheetName val="Daily Data Volume"/>
      <sheetName val="Radiometric Calculations"/>
      <sheetName val="Thermal Sensitivity"/>
      <sheetName val="Legacy plots"/>
      <sheetName val="Sheet5"/>
    </sheetNames>
    <sheetDataSet>
      <sheetData sheetId="0">
        <row r="3">
          <cell r="C3">
            <v>425</v>
          </cell>
          <cell r="H3">
            <v>2.3610000000000002</v>
          </cell>
        </row>
        <row r="4">
          <cell r="C4">
            <v>24.5</v>
          </cell>
        </row>
        <row r="5">
          <cell r="H5">
            <v>384</v>
          </cell>
        </row>
        <row r="6">
          <cell r="C6">
            <v>40</v>
          </cell>
        </row>
        <row r="7">
          <cell r="C7">
            <v>256</v>
          </cell>
        </row>
        <row r="8">
          <cell r="C8">
            <v>32</v>
          </cell>
          <cell r="H8">
            <v>53</v>
          </cell>
        </row>
        <row r="9">
          <cell r="C9">
            <v>13.2</v>
          </cell>
        </row>
        <row r="10">
          <cell r="C10">
            <v>4</v>
          </cell>
          <cell r="H10">
            <v>25.4</v>
          </cell>
        </row>
        <row r="11">
          <cell r="C11">
            <v>2</v>
          </cell>
          <cell r="H11">
            <v>32.200000000000003</v>
          </cell>
        </row>
        <row r="12">
          <cell r="H12">
            <v>2</v>
          </cell>
        </row>
        <row r="13">
          <cell r="H13">
            <v>31.6</v>
          </cell>
        </row>
        <row r="14">
          <cell r="C14">
            <v>51.6</v>
          </cell>
        </row>
        <row r="15">
          <cell r="C15">
            <v>400</v>
          </cell>
          <cell r="H15">
            <v>65</v>
          </cell>
        </row>
        <row r="17">
          <cell r="C17">
            <v>6378.14</v>
          </cell>
        </row>
        <row r="20">
          <cell r="C20">
            <v>1.5</v>
          </cell>
        </row>
        <row r="21">
          <cell r="H21">
            <v>5</v>
          </cell>
        </row>
        <row r="26">
          <cell r="H26">
            <v>4</v>
          </cell>
        </row>
        <row r="27">
          <cell r="H27">
            <v>14</v>
          </cell>
        </row>
        <row r="33">
          <cell r="H33">
            <v>3</v>
          </cell>
        </row>
      </sheetData>
      <sheetData sheetId="1">
        <row r="10">
          <cell r="C10">
            <v>37.64705882352942</v>
          </cell>
          <cell r="H10">
            <v>34.25736549182281</v>
          </cell>
        </row>
        <row r="13">
          <cell r="H13">
            <v>4.1215999999999999</v>
          </cell>
        </row>
        <row r="40">
          <cell r="C40">
            <v>0.9411764705882355</v>
          </cell>
        </row>
        <row r="41">
          <cell r="C41">
            <v>1.0656768950380664</v>
          </cell>
          <cell r="E41">
            <v>1.0956242847735433</v>
          </cell>
        </row>
        <row r="79">
          <cell r="C79">
            <v>57.295779513082323</v>
          </cell>
        </row>
        <row r="81">
          <cell r="H81">
            <v>1.7453292519943295E-2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F8">
            <v>1.3800000000000001E-23</v>
          </cell>
        </row>
        <row r="9">
          <cell r="F9">
            <v>1.5999999999999999E-19</v>
          </cell>
        </row>
        <row r="28">
          <cell r="A28">
            <v>200</v>
          </cell>
          <cell r="L28">
            <v>0.63043962156854416</v>
          </cell>
          <cell r="Y28">
            <v>0.53485519234398715</v>
          </cell>
          <cell r="AL28">
            <v>0.52738921716137832</v>
          </cell>
          <cell r="AY28">
            <v>0.2615971534084387</v>
          </cell>
          <cell r="BL28">
            <v>0.25231638973607418</v>
          </cell>
          <cell r="BZ28">
            <v>4.3554790186794128E-3</v>
          </cell>
          <cell r="CL28">
            <v>1.4458177414033782</v>
          </cell>
          <cell r="CY28">
            <v>0.30952377224250865</v>
          </cell>
        </row>
        <row r="29">
          <cell r="A29">
            <v>210</v>
          </cell>
          <cell r="L29">
            <v>0.4630462015108982</v>
          </cell>
          <cell r="Y29">
            <v>0.39963574092976806</v>
          </cell>
          <cell r="AL29">
            <v>0.40119664559612783</v>
          </cell>
          <cell r="AY29">
            <v>0.21494039997220313</v>
          </cell>
          <cell r="BL29">
            <v>0.2114685550893457</v>
          </cell>
          <cell r="BZ29">
            <v>1.0299923179629857E-2</v>
          </cell>
          <cell r="CL29">
            <v>1.0080478393264811</v>
          </cell>
          <cell r="CY29">
            <v>0.25019443779092632</v>
          </cell>
        </row>
        <row r="30">
          <cell r="A30">
            <v>220</v>
          </cell>
          <cell r="L30">
            <v>0.3518274202427526</v>
          </cell>
          <cell r="Y30">
            <v>0.30848569962638783</v>
          </cell>
          <cell r="AL30">
            <v>0.31465516772484364</v>
          </cell>
          <cell r="AY30">
            <v>0.18090051989312728</v>
          </cell>
          <cell r="BL30">
            <v>0.18127886708834309</v>
          </cell>
          <cell r="BZ30">
            <v>2.2524270977574107E-2</v>
          </cell>
          <cell r="CL30">
            <v>0.73028848421470227</v>
          </cell>
          <cell r="CY30">
            <v>0.20787966889799153</v>
          </cell>
        </row>
        <row r="31">
          <cell r="A31">
            <v>230</v>
          </cell>
          <cell r="L31">
            <v>0.27541586436955706</v>
          </cell>
          <cell r="Y31">
            <v>0.24504524823170362</v>
          </cell>
          <cell r="AL31">
            <v>0.25346764588221538</v>
          </cell>
          <cell r="AY31">
            <v>0.15547302637808039</v>
          </cell>
          <cell r="BL31">
            <v>0.15847767231627538</v>
          </cell>
          <cell r="BZ31">
            <v>4.6017022049156468E-2</v>
          </cell>
          <cell r="CL31">
            <v>0.54724473832235243</v>
          </cell>
          <cell r="CY31">
            <v>0.17696066020441512</v>
          </cell>
        </row>
        <row r="32">
          <cell r="A32">
            <v>240</v>
          </cell>
          <cell r="L32">
            <v>0.22137400830509402</v>
          </cell>
          <cell r="Y32">
            <v>0.19965245927506875</v>
          </cell>
          <cell r="AL32">
            <v>0.20904919227544966</v>
          </cell>
          <cell r="AY32">
            <v>0.1360909825154589</v>
          </cell>
          <cell r="BL32">
            <v>0.14093576347301365</v>
          </cell>
          <cell r="BZ32">
            <v>8.8579023832186105E-2</v>
          </cell>
          <cell r="CL32">
            <v>0.42258978785997386</v>
          </cell>
          <cell r="CY32">
            <v>0.15390600474140242</v>
          </cell>
        </row>
        <row r="33">
          <cell r="A33">
            <v>250</v>
          </cell>
          <cell r="L33">
            <v>0.1821779643337206</v>
          </cell>
          <cell r="Y33">
            <v>0.16638421998786065</v>
          </cell>
          <cell r="AL33">
            <v>0.176056610055596</v>
          </cell>
          <cell r="AY33">
            <v>0.12105814000834937</v>
          </cell>
          <cell r="BL33">
            <v>0.12722566185328596</v>
          </cell>
          <cell r="BZ33">
            <v>0.16180447248937241</v>
          </cell>
          <cell r="CL33">
            <v>0.33524070658056326</v>
          </cell>
          <cell r="CY33">
            <v>0.13642358139109056</v>
          </cell>
        </row>
        <row r="34">
          <cell r="A34">
            <v>260</v>
          </cell>
          <cell r="L34">
            <v>0.15311812337986042</v>
          </cell>
          <cell r="Y34">
            <v>0.14148727443569603</v>
          </cell>
          <cell r="AL34">
            <v>0.15105675261661966</v>
          </cell>
          <cell r="AY34">
            <v>0.1092229187077533</v>
          </cell>
          <cell r="BL34">
            <v>0.11636530018214142</v>
          </cell>
          <cell r="BZ34">
            <v>0.28217772641138678</v>
          </cell>
          <cell r="CL34">
            <v>0.27249483632474036</v>
          </cell>
          <cell r="CY34">
            <v>0.12298235866619125</v>
          </cell>
        </row>
        <row r="35">
          <cell r="A35">
            <v>270</v>
          </cell>
          <cell r="L35">
            <v>0.13115533436779148</v>
          </cell>
          <cell r="Y35">
            <v>0.12251210805581689</v>
          </cell>
          <cell r="AL35">
            <v>0.13178020331654228</v>
          </cell>
          <cell r="AY35">
            <v>9.9784438366605374E-2</v>
          </cell>
          <cell r="BL35">
            <v>0.10766329665722374</v>
          </cell>
          <cell r="BZ35">
            <v>0.47224124564327702</v>
          </cell>
          <cell r="CL35">
            <v>0.22643912988102011</v>
          </cell>
          <cell r="CY35">
            <v>0.11253305609823623</v>
          </cell>
        </row>
        <row r="36">
          <cell r="A36">
            <v>280</v>
          </cell>
          <cell r="L36">
            <v>0.11427419684149118</v>
          </cell>
          <cell r="Y36">
            <v>0.10781728694247632</v>
          </cell>
          <cell r="AL36">
            <v>0.11668815316089941</v>
          </cell>
          <cell r="AY36">
            <v>9.2173557101203243E-2</v>
          </cell>
          <cell r="BL36">
            <v>0.10062277204246325</v>
          </cell>
          <cell r="BZ36">
            <v>0.76178253672156815</v>
          </cell>
          <cell r="CL36">
            <v>0.19199471446724872</v>
          </cell>
          <cell r="CY36">
            <v>0.10433971980290929</v>
          </cell>
        </row>
        <row r="37">
          <cell r="A37">
            <v>290</v>
          </cell>
          <cell r="L37">
            <v>0.10110506023909695</v>
          </cell>
          <cell r="Y37">
            <v>9.6276471198303848E-2</v>
          </cell>
          <cell r="AL37">
            <v>0.10471304063175317</v>
          </cell>
          <cell r="AY37">
            <v>8.5977886254751543E-2</v>
          </cell>
          <cell r="BL37">
            <v>9.4879958017884028E-2</v>
          </cell>
          <cell r="BZ37">
            <v>1.188985527663865</v>
          </cell>
          <cell r="CL37">
            <v>0.16581291527802192</v>
          </cell>
          <cell r="CY37">
            <v>9.7875242206762969E-2</v>
          </cell>
        </row>
        <row r="38">
          <cell r="A38">
            <v>300</v>
          </cell>
          <cell r="L38">
            <v>9.0696353572982114E-2</v>
          </cell>
          <cell r="Y38">
            <v>8.7100092367856374E-2</v>
          </cell>
          <cell r="AL38">
            <v>9.5098783670412829E-2</v>
          </cell>
          <cell r="AY38">
            <v>8.0893337531935297E-2</v>
          </cell>
          <cell r="BL38">
            <v>9.0164055657207337E-2</v>
          </cell>
          <cell r="BZ38">
            <v>1.8014939738776981</v>
          </cell>
          <cell r="CL38">
            <v>0.14563143058077935</v>
          </cell>
          <cell r="CY38">
            <v>9.2754863852245351E-2</v>
          </cell>
        </row>
        <row r="39">
          <cell r="A39">
            <v>310</v>
          </cell>
          <cell r="L39">
            <v>8.2373674910261735E-2</v>
          </cell>
          <cell r="Y39">
            <v>7.9723897647851358E-2</v>
          </cell>
          <cell r="AL39">
            <v>8.7299803661269479E-2</v>
          </cell>
          <cell r="AY39">
            <v>7.6692102724349898E-2</v>
          </cell>
          <cell r="BL39">
            <v>8.6270407304819233E-2</v>
          </cell>
          <cell r="BZ39">
            <v>2.6573404569455072</v>
          </cell>
          <cell r="CL39">
            <v>0.12988768256155531</v>
          </cell>
          <cell r="CY39">
            <v>8.8692851021319935E-2</v>
          </cell>
        </row>
        <row r="40">
          <cell r="A40">
            <v>320</v>
          </cell>
          <cell r="L40">
            <v>7.565038416053059E-2</v>
          </cell>
          <cell r="Y40">
            <v>7.3737578561252792E-2</v>
          </cell>
          <cell r="AL40">
            <v>8.0915694519878539E-2</v>
          </cell>
          <cell r="AY40">
            <v>7.3201048044773259E-2</v>
          </cell>
          <cell r="BL40">
            <v>8.3042214840189477E-2</v>
          </cell>
          <cell r="BZ40">
            <v>3.8257031851847949</v>
          </cell>
          <cell r="CL40">
            <v>0.11748035186494206</v>
          </cell>
          <cell r="CY40">
            <v>8.547366450909781E-2</v>
          </cell>
        </row>
        <row r="41">
          <cell r="A41">
            <v>330</v>
          </cell>
          <cell r="L41">
            <v>7.0169567266409896E-2</v>
          </cell>
          <cell r="Y41">
            <v>6.8838039392812245E-2</v>
          </cell>
          <cell r="AL41">
            <v>7.5648037399900572E-2</v>
          </cell>
          <cell r="AY41">
            <v>7.0286857590622795E-2</v>
          </cell>
          <cell r="BL41">
            <v>8.03578417912406E-2</v>
          </cell>
          <cell r="BZ41">
            <v>5.3874629911477241</v>
          </cell>
          <cell r="CL41">
            <v>0.10761869901734929</v>
          </cell>
          <cell r="CY41">
            <v>8.2932395615468682E-2</v>
          </cell>
        </row>
        <row r="42">
          <cell r="A42">
            <v>340</v>
          </cell>
          <cell r="L42">
            <v>6.5665566678584975E-2</v>
          </cell>
          <cell r="Y42">
            <v>6.4798165735332161E-2</v>
          </cell>
          <cell r="AL42">
            <v>7.1271287126183511E-2</v>
          </cell>
          <cell r="AY42">
            <v>6.7845646845570234E-2</v>
          </cell>
          <cell r="BL42">
            <v>7.812184632851539E-2</v>
          </cell>
          <cell r="BZ42">
            <v>7.4355436017601066</v>
          </cell>
          <cell r="CL42">
            <v>9.9725228136250066E-2</v>
          </cell>
          <cell r="CY42">
            <v>8.0941244408077859E-2</v>
          </cell>
        </row>
        <row r="43">
          <cell r="A43">
            <v>350</v>
          </cell>
          <cell r="L43">
            <v>6.1937982255422123E-2</v>
          </cell>
          <cell r="Y43">
            <v>6.1445555113409982E-2</v>
          </cell>
          <cell r="AL43">
            <v>6.7612784650128099E-2</v>
          </cell>
          <cell r="AY43">
            <v>6.5795575517706165E-2</v>
          </cell>
          <cell r="BL43">
            <v>7.6258556168419617E-2</v>
          </cell>
          <cell r="BZ43">
            <v>10.075028575630482</v>
          </cell>
          <cell r="CL43">
            <v>9.3371524691854016E-2</v>
          </cell>
          <cell r="CY43">
            <v>7.9400014869617286E-2</v>
          </cell>
        </row>
        <row r="44">
          <cell r="A44">
            <v>360</v>
          </cell>
          <cell r="L44">
            <v>5.8833783712692649E-2</v>
          </cell>
          <cell r="Y44">
            <v>5.8647777579753833E-2</v>
          </cell>
          <cell r="AL44">
            <v>6.4538802738429352E-2</v>
          </cell>
          <cell r="AY44">
            <v>6.407151749364294E-2</v>
          </cell>
          <cell r="BL44">
            <v>7.4707394352367826E-2</v>
          </cell>
          <cell r="BZ44">
            <v>13.423057628603829</v>
          </cell>
          <cell r="CL44">
            <v>8.8235166540813356E-2</v>
          </cell>
          <cell r="CY44">
            <v>7.8229333462205189E-2</v>
          </cell>
        </row>
        <row r="45">
          <cell r="A45">
            <v>370</v>
          </cell>
          <cell r="L45">
            <v>5.6234799894879409E-2</v>
          </cell>
          <cell r="Y45">
            <v>5.6301996746286269E-2</v>
          </cell>
          <cell r="AL45">
            <v>6.1944651285037511E-2</v>
          </cell>
          <cell r="AY45">
            <v>6.2621166674671935E-2</v>
          </cell>
          <cell r="BL45">
            <v>7.3419430997902171E-2</v>
          </cell>
          <cell r="BZ45">
            <v>17.608512996128514</v>
          </cell>
          <cell r="CL45">
            <v>8.4070285135465078E-2</v>
          </cell>
          <cell r="CY45">
            <v>7.7365731016683731E-2</v>
          </cell>
        </row>
        <row r="46">
          <cell r="A46">
            <v>380</v>
          </cell>
          <cell r="L46">
            <v>5.4048834527697404E-2</v>
          </cell>
          <cell r="Y46">
            <v>5.4327552882239331E-2</v>
          </cell>
          <cell r="AL46">
            <v>5.9747558893878075E-2</v>
          </cell>
          <cell r="AY46">
            <v>6.1402152024471544E-2</v>
          </cell>
          <cell r="BL46">
            <v>7.2354836308952855E-2</v>
          </cell>
          <cell r="BZ46">
            <v>22.771512801165432</v>
          </cell>
          <cell r="CL46">
            <v>8.0687128676132217E-2</v>
          </cell>
          <cell r="CY46">
            <v>7.6758026648987468E-2</v>
          </cell>
        </row>
        <row r="47">
          <cell r="A47">
            <v>390</v>
          </cell>
          <cell r="L47">
            <v>5.2203268861987999E-2</v>
          </cell>
          <cell r="Y47">
            <v>5.2660590593580914E-2</v>
          </cell>
          <cell r="AL47">
            <v>5.788148688555337E-2</v>
          </cell>
          <cell r="AY47">
            <v>6.0379873532347555E-2</v>
          </cell>
          <cell r="BL47">
            <v>7.1480914343759736E-2</v>
          </cell>
          <cell r="BZ47">
            <v>29.062733061887158</v>
          </cell>
          <cell r="CL47">
            <v>7.793765745808108E-2</v>
          </cell>
          <cell r="CY47">
            <v>7.6364637446576095E-2</v>
          </cell>
        </row>
        <row r="48">
          <cell r="A48">
            <v>400</v>
          </cell>
          <cell r="L48">
            <v>5.0640395755838057E-2</v>
          </cell>
          <cell r="Y48">
            <v>5.1250118188802728E-2</v>
          </cell>
          <cell r="AL48">
            <v>5.6293298351446183E-2</v>
          </cell>
          <cell r="AY48">
            <v>5.9525877314392114E-2</v>
          </cell>
          <cell r="BL48">
            <v>7.0770640749297772E-2</v>
          </cell>
          <cell r="BZ48">
            <v>36.642583056766149</v>
          </cell>
          <cell r="CL48">
            <v>7.5705244261312907E-2</v>
          </cell>
          <cell r="CY48">
            <v>7.6151548504230324E-2</v>
          </cell>
        </row>
        <row r="49">
          <cell r="A49">
            <v>410</v>
          </cell>
          <cell r="L49">
            <v>4.9313976404247853E-2</v>
          </cell>
          <cell r="Y49">
            <v>5.0055087395618585E-2</v>
          </cell>
          <cell r="AL49">
            <v>5.4939896574507083E-2</v>
          </cell>
          <cell r="AY49">
            <v>5.8816596168296646E-2</v>
          </cell>
          <cell r="BL49">
            <v>7.0201545398658319E-2</v>
          </cell>
          <cell r="BZ49">
            <v>45.680260419553605</v>
          </cell>
          <cell r="CL49">
            <v>7.3897208257252392E-2</v>
          </cell>
          <cell r="CY49">
            <v>7.6090764729232208E-2</v>
          </cell>
        </row>
        <row r="50">
          <cell r="A50">
            <v>420</v>
          </cell>
          <cell r="L50">
            <v>4.6925054221712746E-2</v>
          </cell>
          <cell r="Y50">
            <v>4.7843424684156352E-2</v>
          </cell>
          <cell r="AL50">
            <v>5.2576679273016937E-2</v>
          </cell>
          <cell r="AY50">
            <v>5.7341780866904939E-2</v>
          </cell>
          <cell r="BL50">
            <v>6.8799410220934831E-2</v>
          </cell>
          <cell r="BZ50">
            <v>56.352712764215525</v>
          </cell>
          <cell r="CL50">
            <v>7.1869670271484942E-2</v>
          </cell>
          <cell r="CY50">
            <v>7.6256477307639459E-2</v>
          </cell>
        </row>
        <row r="51">
          <cell r="A51">
            <v>440</v>
          </cell>
          <cell r="L51">
            <v>4.6427131931283443E-2</v>
          </cell>
          <cell r="Y51">
            <v>4.7475793682187323E-2</v>
          </cell>
          <cell r="AL51">
            <v>5.1987725633157435E-2</v>
          </cell>
          <cell r="AY51">
            <v>5.7403975204133734E-2</v>
          </cell>
          <cell r="BL51">
            <v>6.9200865233194755E-2</v>
          </cell>
          <cell r="BZ51">
            <v>83.341806633456386</v>
          </cell>
          <cell r="CL51">
            <v>7.0437441807205695E-2</v>
          </cell>
          <cell r="CY51">
            <v>7.6648153801373492E-2</v>
          </cell>
        </row>
        <row r="52">
          <cell r="A52">
            <v>460</v>
          </cell>
          <cell r="L52">
            <v>4.5151895038089272E-2</v>
          </cell>
          <cell r="Y52">
            <v>4.6351992305322047E-2</v>
          </cell>
          <cell r="AL52">
            <v>5.0677162022619002E-2</v>
          </cell>
          <cell r="AY52">
            <v>5.6877725539638227E-2</v>
          </cell>
          <cell r="BL52">
            <v>6.8938196125933091E-2</v>
          </cell>
          <cell r="BZ52">
            <v>119.1375529493987</v>
          </cell>
          <cell r="CL52">
            <v>6.9136841072834743E-2</v>
          </cell>
          <cell r="CY52">
            <v>7.7409568400536297E-2</v>
          </cell>
        </row>
        <row r="53">
          <cell r="A53">
            <v>480</v>
          </cell>
          <cell r="L53">
            <v>4.4246472222742514E-2</v>
          </cell>
          <cell r="Y53">
            <v>4.5572232231376811E-2</v>
          </cell>
          <cell r="AL53">
            <v>4.9751645320758521E-2</v>
          </cell>
          <cell r="AY53">
            <v>5.6609912300065693E-2</v>
          </cell>
          <cell r="BL53">
            <v>6.8931167374749663E-2</v>
          </cell>
          <cell r="BZ53">
            <v>165.31839205107329</v>
          </cell>
          <cell r="CL53">
            <v>6.8419027717857447E-2</v>
          </cell>
          <cell r="CY53">
            <v>7.8412305672797444E-2</v>
          </cell>
        </row>
        <row r="54">
          <cell r="A54">
            <v>500</v>
          </cell>
          <cell r="L54">
            <v>4.3622476824239587E-2</v>
          </cell>
          <cell r="Y54">
            <v>4.5055632019660181E-2</v>
          </cell>
          <cell r="AL54">
            <v>4.912228496031211E-2</v>
          </cell>
          <cell r="AY54">
            <v>5.6544981504727677E-2</v>
          </cell>
          <cell r="BL54">
            <v>6.9125291022985674E-2</v>
          </cell>
          <cell r="BZ54">
            <v>223.47758936954193</v>
          </cell>
          <cell r="CL54">
            <v>6.8120153628967589E-2</v>
          </cell>
          <cell r="CY54">
            <v>7.9594570384442606E-2</v>
          </cell>
        </row>
        <row r="55">
          <cell r="A55">
            <v>520</v>
          </cell>
          <cell r="BZ55">
            <v>295.19022556046241</v>
          </cell>
        </row>
        <row r="56">
          <cell r="A56">
            <v>540</v>
          </cell>
          <cell r="BZ56">
            <v>381.98428648199615</v>
          </cell>
        </row>
        <row r="57">
          <cell r="A57">
            <v>560</v>
          </cell>
          <cell r="BZ57">
            <v>485.31648725781184</v>
          </cell>
        </row>
        <row r="58">
          <cell r="A58">
            <v>580</v>
          </cell>
          <cell r="BZ58">
            <v>606.55302573172139</v>
          </cell>
        </row>
        <row r="59">
          <cell r="A59">
            <v>600</v>
          </cell>
          <cell r="BZ59">
            <v>746.95513547019141</v>
          </cell>
        </row>
        <row r="60">
          <cell r="A60">
            <v>620</v>
          </cell>
          <cell r="BZ60">
            <v>907.66908715339673</v>
          </cell>
        </row>
        <row r="61">
          <cell r="A61">
            <v>640</v>
          </cell>
          <cell r="BZ61">
            <v>1089.720152941275</v>
          </cell>
        </row>
        <row r="62">
          <cell r="A62">
            <v>660</v>
          </cell>
          <cell r="BZ62">
            <v>1294.0099828448515</v>
          </cell>
        </row>
        <row r="63">
          <cell r="A63">
            <v>680</v>
          </cell>
          <cell r="BZ63">
            <v>1521.3168243618979</v>
          </cell>
        </row>
        <row r="64">
          <cell r="A64">
            <v>700</v>
          </cell>
          <cell r="BZ64">
            <v>1772.2980419325861</v>
          </cell>
        </row>
        <row r="65">
          <cell r="A65">
            <v>720</v>
          </cell>
          <cell r="BZ65">
            <v>2047.4944259472152</v>
          </cell>
        </row>
        <row r="66">
          <cell r="A66">
            <v>740</v>
          </cell>
          <cell r="BZ66">
            <v>2347.3358430824733</v>
          </cell>
        </row>
        <row r="67">
          <cell r="A67">
            <v>760</v>
          </cell>
          <cell r="BZ67">
            <v>2672.1478353734265</v>
          </cell>
        </row>
        <row r="68">
          <cell r="A68">
            <v>780</v>
          </cell>
          <cell r="BZ68">
            <v>3022.1588369596425</v>
          </cell>
        </row>
        <row r="69">
          <cell r="A69">
            <v>800</v>
          </cell>
          <cell r="BZ69">
            <v>3397.5077346955509</v>
          </cell>
        </row>
        <row r="70">
          <cell r="A70">
            <v>820</v>
          </cell>
          <cell r="BZ70">
            <v>3798.2515514390398</v>
          </cell>
        </row>
        <row r="71">
          <cell r="A71">
            <v>840</v>
          </cell>
          <cell r="BZ71">
            <v>4224.3730776225502</v>
          </cell>
        </row>
        <row r="72">
          <cell r="A72">
            <v>860</v>
          </cell>
          <cell r="BZ72">
            <v>4675.7883173143764</v>
          </cell>
        </row>
        <row r="73">
          <cell r="A73">
            <v>880</v>
          </cell>
          <cell r="BZ73">
            <v>5152.3536494956961</v>
          </cell>
        </row>
        <row r="74">
          <cell r="A74">
            <v>900</v>
          </cell>
          <cell r="BZ74">
            <v>5653.8726446172032</v>
          </cell>
        </row>
        <row r="75">
          <cell r="A75">
            <v>920</v>
          </cell>
          <cell r="BZ75">
            <v>6180.1024336322625</v>
          </cell>
        </row>
        <row r="76">
          <cell r="A76">
            <v>940</v>
          </cell>
          <cell r="BZ76">
            <v>6730.7597277042369</v>
          </cell>
        </row>
        <row r="77">
          <cell r="A77">
            <v>960</v>
          </cell>
          <cell r="BZ77">
            <v>7305.5263225927565</v>
          </cell>
        </row>
        <row r="78">
          <cell r="A78">
            <v>980</v>
          </cell>
          <cell r="BZ78">
            <v>7904.0541923498113</v>
          </cell>
        </row>
        <row r="79">
          <cell r="A79">
            <v>1000</v>
          </cell>
          <cell r="BZ79">
            <v>8525.9701408849069</v>
          </cell>
        </row>
        <row r="80">
          <cell r="A80">
            <v>1020</v>
          </cell>
          <cell r="BZ80">
            <v>9170.8800317633868</v>
          </cell>
        </row>
        <row r="81">
          <cell r="A81">
            <v>1040</v>
          </cell>
          <cell r="BZ81">
            <v>9838.3726151213705</v>
          </cell>
        </row>
        <row r="82">
          <cell r="A82">
            <v>1060</v>
          </cell>
          <cell r="BZ82">
            <v>10528.022973664847</v>
          </cell>
        </row>
        <row r="83">
          <cell r="A83">
            <v>1080</v>
          </cell>
          <cell r="BZ83">
            <v>11239.395611614753</v>
          </cell>
        </row>
        <row r="84">
          <cell r="A84">
            <v>1100</v>
          </cell>
          <cell r="BZ84">
            <v>11972.047211376464</v>
          </cell>
        </row>
        <row r="85">
          <cell r="A85">
            <v>1120</v>
          </cell>
          <cell r="BZ85">
            <v>12725.529082934676</v>
          </cell>
        </row>
        <row r="86">
          <cell r="A86">
            <v>1140</v>
          </cell>
          <cell r="BZ86">
            <v>13499.389330622538</v>
          </cell>
        </row>
        <row r="87">
          <cell r="A87">
            <v>1160</v>
          </cell>
          <cell r="BZ87">
            <v>14293.174864713166</v>
          </cell>
        </row>
        <row r="88">
          <cell r="A88">
            <v>1180</v>
          </cell>
          <cell r="BZ88">
            <v>15106.432706020889</v>
          </cell>
        </row>
        <row r="89">
          <cell r="A89">
            <v>1200</v>
          </cell>
          <cell r="BZ89">
            <v>15938.711944330258</v>
          </cell>
        </row>
        <row r="90">
          <cell r="A90">
            <v>1220</v>
          </cell>
          <cell r="BZ90">
            <v>16789.564697801281</v>
          </cell>
        </row>
        <row r="91">
          <cell r="A91">
            <v>1240</v>
          </cell>
          <cell r="BZ91">
            <v>17658.547273841494</v>
          </cell>
        </row>
        <row r="92">
          <cell r="A92">
            <v>1260</v>
          </cell>
          <cell r="BZ92">
            <v>18545.221102457333</v>
          </cell>
        </row>
        <row r="93">
          <cell r="A93">
            <v>1280</v>
          </cell>
          <cell r="BZ93">
            <v>19449.153528920109</v>
          </cell>
        </row>
        <row r="94">
          <cell r="A94">
            <v>1300</v>
          </cell>
          <cell r="BZ94">
            <v>20369.918480704775</v>
          </cell>
        </row>
        <row r="95">
          <cell r="A95">
            <v>1320</v>
          </cell>
          <cell r="BZ95">
            <v>21307.097022316921</v>
          </cell>
        </row>
        <row r="96">
          <cell r="A96">
            <v>1340</v>
          </cell>
          <cell r="BZ96">
            <v>22260.277810477721</v>
          </cell>
        </row>
        <row r="97">
          <cell r="A97">
            <v>1360</v>
          </cell>
          <cell r="BZ97">
            <v>23229.057460919685</v>
          </cell>
        </row>
        <row r="98">
          <cell r="A98">
            <v>1380</v>
          </cell>
          <cell r="BZ98">
            <v>24213.040837081913</v>
          </cell>
        </row>
        <row r="99">
          <cell r="A99">
            <v>1400</v>
          </cell>
          <cell r="BZ99">
            <v>25211.841269876979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showGridLines="0" zoomScale="70" zoomScaleNormal="70" workbookViewId="0">
      <selection activeCell="L50" sqref="L50"/>
    </sheetView>
  </sheetViews>
  <sheetFormatPr defaultColWidth="8.85546875" defaultRowHeight="12.75" x14ac:dyDescent="0.2"/>
  <cols>
    <col min="1" max="1" width="15.85546875" style="49" bestFit="1" customWidth="1"/>
    <col min="2" max="2" width="18.85546875" style="49" bestFit="1" customWidth="1"/>
    <col min="3" max="3" width="15.85546875" style="49" bestFit="1" customWidth="1"/>
    <col min="4" max="4" width="19.85546875" style="49" bestFit="1" customWidth="1"/>
    <col min="5" max="5" width="15.85546875" style="49" bestFit="1" customWidth="1"/>
    <col min="6" max="8" width="15.85546875" style="49" customWidth="1"/>
    <col min="9" max="9" width="14.7109375" style="49" customWidth="1"/>
    <col min="10" max="16384" width="8.85546875" style="49"/>
  </cols>
  <sheetData>
    <row r="2" spans="2:9" ht="18" x14ac:dyDescent="0.25">
      <c r="B2" s="50" t="s">
        <v>23</v>
      </c>
      <c r="C2" s="50"/>
      <c r="D2" s="50"/>
      <c r="E2" s="51"/>
      <c r="F2" s="51"/>
      <c r="G2" s="51"/>
      <c r="H2" s="51"/>
      <c r="I2" s="50"/>
    </row>
    <row r="3" spans="2:9" x14ac:dyDescent="0.2">
      <c r="B3" s="52"/>
      <c r="C3" s="52"/>
      <c r="E3" s="53"/>
      <c r="F3" s="53"/>
      <c r="G3" s="53"/>
      <c r="H3" s="53"/>
    </row>
    <row r="4" spans="2:9" ht="51" x14ac:dyDescent="0.2">
      <c r="B4" s="54" t="s">
        <v>24</v>
      </c>
      <c r="C4" s="55" t="s">
        <v>25</v>
      </c>
      <c r="D4" s="56" t="s">
        <v>26</v>
      </c>
      <c r="E4" s="56" t="s">
        <v>27</v>
      </c>
      <c r="F4" s="54" t="s">
        <v>28</v>
      </c>
      <c r="G4" s="56" t="s">
        <v>43</v>
      </c>
      <c r="H4" s="85" t="s">
        <v>44</v>
      </c>
      <c r="I4" s="54" t="s">
        <v>31</v>
      </c>
    </row>
    <row r="5" spans="2:9" x14ac:dyDescent="0.2">
      <c r="B5" s="57">
        <v>1</v>
      </c>
      <c r="C5" s="58">
        <v>574.20000000000005</v>
      </c>
      <c r="D5" s="59">
        <v>6.5060000000000002</v>
      </c>
      <c r="E5" s="58">
        <v>575.24314765694078</v>
      </c>
      <c r="F5" s="58" t="s">
        <v>29</v>
      </c>
      <c r="G5" s="58" t="s">
        <v>36</v>
      </c>
      <c r="H5" s="60" t="s">
        <v>36</v>
      </c>
      <c r="I5" s="61"/>
    </row>
    <row r="6" spans="2:9" x14ac:dyDescent="0.2">
      <c r="B6" s="57">
        <v>2</v>
      </c>
      <c r="C6" s="58">
        <v>550.5</v>
      </c>
      <c r="D6" s="62">
        <v>6.1470000000000002</v>
      </c>
      <c r="E6" s="58">
        <v>543.50132625994695</v>
      </c>
      <c r="F6" s="58" t="s">
        <v>37</v>
      </c>
      <c r="G6" s="58">
        <v>0.3</v>
      </c>
      <c r="H6" s="60">
        <v>19.5</v>
      </c>
      <c r="I6" s="63">
        <v>34812.599538631286</v>
      </c>
    </row>
    <row r="7" spans="2:9" x14ac:dyDescent="0.2">
      <c r="B7" s="57">
        <v>3</v>
      </c>
      <c r="C7" s="58">
        <v>550.5</v>
      </c>
      <c r="D7" s="62">
        <v>6.1470000000000002</v>
      </c>
      <c r="E7" s="58">
        <v>543.50132625994695</v>
      </c>
      <c r="F7" s="58" t="s">
        <v>38</v>
      </c>
      <c r="G7" s="58">
        <v>0.52</v>
      </c>
      <c r="H7" s="60">
        <v>21.3</v>
      </c>
      <c r="I7" s="63">
        <v>480657.7375339836</v>
      </c>
    </row>
    <row r="8" spans="2:9" x14ac:dyDescent="0.2">
      <c r="B8" s="57">
        <v>4</v>
      </c>
      <c r="C8" s="58">
        <v>573.5</v>
      </c>
      <c r="D8" s="62">
        <v>6.5060000000000002</v>
      </c>
      <c r="E8" s="58">
        <v>575.24314765694078</v>
      </c>
      <c r="F8" s="58" t="s">
        <v>39</v>
      </c>
      <c r="G8" s="58">
        <v>0.34</v>
      </c>
      <c r="H8" s="60">
        <v>23.1</v>
      </c>
      <c r="I8" s="63">
        <v>311498.4328724902</v>
      </c>
    </row>
    <row r="9" spans="2:9" x14ac:dyDescent="0.2">
      <c r="B9" s="57">
        <v>5</v>
      </c>
      <c r="C9" s="58">
        <v>573.98</v>
      </c>
      <c r="D9" s="62">
        <v>6.5060000000000002</v>
      </c>
      <c r="E9" s="58">
        <v>575.24314765694078</v>
      </c>
      <c r="F9" s="58" t="s">
        <v>40</v>
      </c>
      <c r="G9" s="58">
        <v>0.35</v>
      </c>
      <c r="H9" s="60">
        <v>24.9</v>
      </c>
      <c r="I9" s="63">
        <v>343956.60583139089</v>
      </c>
    </row>
    <row r="10" spans="2:9" x14ac:dyDescent="0.2">
      <c r="B10" s="57">
        <v>6</v>
      </c>
      <c r="C10" s="58">
        <v>733.33</v>
      </c>
      <c r="D10" s="62">
        <v>8.4009999999999998</v>
      </c>
      <c r="E10" s="58">
        <v>742.79398762157382</v>
      </c>
      <c r="F10" s="58" t="s">
        <v>41</v>
      </c>
      <c r="G10" s="58">
        <v>0.54</v>
      </c>
      <c r="H10" s="60">
        <v>26.7</v>
      </c>
      <c r="I10" s="63">
        <v>617200.59657436248</v>
      </c>
    </row>
    <row r="11" spans="2:9" x14ac:dyDescent="0.2">
      <c r="B11" s="57">
        <v>7</v>
      </c>
      <c r="C11" s="58">
        <v>705.46</v>
      </c>
      <c r="D11" s="62">
        <v>7.9390000000000001</v>
      </c>
      <c r="E11" s="58">
        <v>701.94518125552611</v>
      </c>
      <c r="F11" s="58" t="s">
        <v>42</v>
      </c>
      <c r="G11" s="58">
        <v>0.36</v>
      </c>
      <c r="H11" s="60">
        <v>28.5</v>
      </c>
      <c r="I11" s="63">
        <v>380163.10872421588</v>
      </c>
    </row>
    <row r="12" spans="2:9" x14ac:dyDescent="0.2">
      <c r="B12" s="57">
        <v>8</v>
      </c>
      <c r="C12" s="58">
        <v>656.6</v>
      </c>
      <c r="D12" s="62">
        <v>7.2229999999999999</v>
      </c>
      <c r="E12" s="58">
        <v>638.63837312113174</v>
      </c>
      <c r="F12" s="58" t="s">
        <v>29</v>
      </c>
      <c r="G12" s="58" t="s">
        <v>36</v>
      </c>
      <c r="H12" s="60" t="s">
        <v>36</v>
      </c>
      <c r="I12" s="61"/>
    </row>
    <row r="13" spans="2:9" x14ac:dyDescent="0.2">
      <c r="E13" s="49" t="s">
        <v>30</v>
      </c>
      <c r="F13" s="53"/>
      <c r="G13" s="53"/>
      <c r="H13" s="53"/>
    </row>
    <row r="14" spans="2:9" x14ac:dyDescent="0.2">
      <c r="E14" s="53"/>
      <c r="F14" s="53"/>
      <c r="G14" s="53"/>
      <c r="H14" s="53"/>
    </row>
    <row r="15" spans="2:9" x14ac:dyDescent="0.2">
      <c r="E15" s="53"/>
      <c r="F15" s="53"/>
      <c r="G15" s="53"/>
      <c r="H15" s="5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0"/>
  <sheetViews>
    <sheetView tabSelected="1" topLeftCell="C1" zoomScale="40" zoomScaleNormal="40" workbookViewId="0">
      <selection activeCell="AE3" sqref="AE3"/>
    </sheetView>
  </sheetViews>
  <sheetFormatPr defaultColWidth="8.85546875" defaultRowHeight="15" x14ac:dyDescent="0.25"/>
  <cols>
    <col min="1" max="2" width="0" style="15" hidden="1" customWidth="1"/>
    <col min="3" max="10" width="11.28515625" style="15" customWidth="1"/>
    <col min="11" max="11" width="8.85546875" style="15" customWidth="1"/>
    <col min="12" max="13" width="8.85546875" style="15"/>
    <col min="14" max="14" width="0" style="15" hidden="1" customWidth="1"/>
    <col min="15" max="15" width="12" style="15" customWidth="1"/>
    <col min="16" max="16" width="11.42578125" style="15" customWidth="1"/>
    <col min="17" max="18" width="8.85546875" style="15"/>
    <col min="19" max="19" width="10.42578125" style="15" customWidth="1"/>
    <col min="20" max="21" width="13.28515625" style="15" customWidth="1"/>
    <col min="22" max="16384" width="8.85546875" style="15"/>
  </cols>
  <sheetData>
    <row r="1" spans="1:21" s="26" customFormat="1" x14ac:dyDescent="0.25">
      <c r="A1" s="26" t="s">
        <v>1</v>
      </c>
      <c r="B1" s="26" t="s">
        <v>2</v>
      </c>
      <c r="C1" s="26" t="s">
        <v>3</v>
      </c>
      <c r="D1" s="26" t="s">
        <v>4</v>
      </c>
      <c r="E1" s="26" t="s">
        <v>5</v>
      </c>
      <c r="F1" s="26" t="s">
        <v>6</v>
      </c>
      <c r="G1" s="26" t="s">
        <v>7</v>
      </c>
      <c r="H1" s="26" t="s">
        <v>8</v>
      </c>
      <c r="I1" s="26" t="s">
        <v>9</v>
      </c>
      <c r="J1" s="26" t="s">
        <v>0</v>
      </c>
      <c r="L1" s="26" t="s">
        <v>3</v>
      </c>
      <c r="M1" s="26" t="s">
        <v>4</v>
      </c>
      <c r="N1" s="26" t="s">
        <v>5</v>
      </c>
      <c r="O1" s="26" t="s">
        <v>6</v>
      </c>
      <c r="P1" s="26" t="s">
        <v>7</v>
      </c>
      <c r="Q1" s="26" t="s">
        <v>8</v>
      </c>
      <c r="R1" s="26" t="s">
        <v>9</v>
      </c>
      <c r="S1" s="26" t="s">
        <v>0</v>
      </c>
      <c r="T1" s="26" t="s">
        <v>12</v>
      </c>
      <c r="U1" s="26" t="s">
        <v>13</v>
      </c>
    </row>
    <row r="2" spans="1:21" s="26" customFormat="1" x14ac:dyDescent="0.25">
      <c r="C2" s="26" t="s">
        <v>10</v>
      </c>
      <c r="D2" s="26" t="s">
        <v>10</v>
      </c>
      <c r="E2" s="26" t="s">
        <v>10</v>
      </c>
      <c r="F2" s="26" t="s">
        <v>11</v>
      </c>
      <c r="G2" s="26" t="s">
        <v>11</v>
      </c>
      <c r="H2" s="26" t="s">
        <v>11</v>
      </c>
      <c r="I2" s="26" t="s">
        <v>11</v>
      </c>
      <c r="L2" s="26" t="s">
        <v>14</v>
      </c>
      <c r="M2" s="26" t="s">
        <v>14</v>
      </c>
      <c r="N2" s="26" t="s">
        <v>14</v>
      </c>
      <c r="O2" s="26" t="s">
        <v>15</v>
      </c>
      <c r="P2" s="26" t="s">
        <v>15</v>
      </c>
      <c r="Q2" s="26" t="s">
        <v>15</v>
      </c>
      <c r="R2" s="26" t="s">
        <v>15</v>
      </c>
      <c r="T2" s="26" t="s">
        <v>15</v>
      </c>
      <c r="U2" s="26" t="s">
        <v>15</v>
      </c>
    </row>
    <row r="3" spans="1:21" x14ac:dyDescent="0.25">
      <c r="A3" s="15">
        <v>-8</v>
      </c>
      <c r="B3" s="15">
        <v>-8</v>
      </c>
      <c r="C3" s="16">
        <v>-0.68</v>
      </c>
      <c r="D3" s="16">
        <v>-0.59258200000000005</v>
      </c>
      <c r="E3" s="16">
        <v>0.90193400000000001</v>
      </c>
      <c r="F3" s="16">
        <v>5.1198199999999998</v>
      </c>
      <c r="G3" s="16">
        <v>5.1202199999999998</v>
      </c>
      <c r="H3" s="16">
        <v>5.0412800000000004</v>
      </c>
      <c r="I3" s="16">
        <v>4.9370000000000003</v>
      </c>
      <c r="J3" s="17">
        <v>-2.753019E-2</v>
      </c>
      <c r="L3" s="4">
        <f>400000*TAN(RADIANS(C3))</f>
        <v>-4747.5184715727155</v>
      </c>
      <c r="M3" s="4">
        <f>400000*TAN(RADIANS(D3))</f>
        <v>-4137.150309747236</v>
      </c>
      <c r="N3" s="4">
        <f>400000*TAN(RADIANS(E3))</f>
        <v>6297.2073357260542</v>
      </c>
      <c r="O3" s="4">
        <f>-F3/0.04</f>
        <v>-127.99549999999999</v>
      </c>
      <c r="P3" s="4">
        <f>-G3/0.04</f>
        <v>-128.00549999999998</v>
      </c>
      <c r="Q3" s="23">
        <f>-H3/0.04</f>
        <v>-126.03200000000001</v>
      </c>
      <c r="R3" s="23">
        <f>-I3/0.04</f>
        <v>-123.42500000000001</v>
      </c>
      <c r="S3" s="17">
        <f>J3</f>
        <v>-2.753019E-2</v>
      </c>
      <c r="T3" s="23">
        <f>Q3-O3</f>
        <v>1.963499999999982</v>
      </c>
      <c r="U3" s="23">
        <f>R3-P3</f>
        <v>4.5804999999999723</v>
      </c>
    </row>
    <row r="4" spans="1:21" x14ac:dyDescent="0.25">
      <c r="A4" s="15">
        <v>-7</v>
      </c>
      <c r="B4" s="15">
        <v>-8</v>
      </c>
      <c r="C4" s="16">
        <v>-0.59500699999999995</v>
      </c>
      <c r="D4" s="16">
        <v>-0.59258200000000005</v>
      </c>
      <c r="E4" s="16">
        <v>0.83972199999999997</v>
      </c>
      <c r="F4" s="16">
        <v>4.4798400000000003</v>
      </c>
      <c r="G4" s="16">
        <v>5.1202199999999998</v>
      </c>
      <c r="H4" s="16">
        <v>4.4081000000000001</v>
      </c>
      <c r="I4" s="16">
        <v>4.9467800000000004</v>
      </c>
      <c r="J4" s="17">
        <v>-2.75883E-2</v>
      </c>
      <c r="L4" s="4">
        <f t="shared" ref="L4:L20" si="0">400000*TAN(RADIANS(C4))</f>
        <v>-4154.0818219688636</v>
      </c>
      <c r="M4" s="4">
        <f t="shared" ref="M4:M20" si="1">400000*TAN(RADIANS(D4))</f>
        <v>-4137.150309747236</v>
      </c>
      <c r="N4" s="4">
        <f t="shared" ref="N4:N20" si="2">400000*TAN(RADIANS(E4))</f>
        <v>5862.7852538126299</v>
      </c>
      <c r="O4" s="4">
        <f t="shared" ref="O4:O20" si="3">-F4/0.04</f>
        <v>-111.99600000000001</v>
      </c>
      <c r="P4" s="4">
        <f t="shared" ref="P4:P20" si="4">-G4/0.04</f>
        <v>-128.00549999999998</v>
      </c>
      <c r="Q4" s="23">
        <f t="shared" ref="Q4:Q20" si="5">-H4/0.04</f>
        <v>-110.2025</v>
      </c>
      <c r="R4" s="23">
        <f t="shared" ref="R4:R20" si="6">-I4/0.04</f>
        <v>-123.66950000000001</v>
      </c>
      <c r="S4" s="17">
        <f t="shared" ref="S4:S67" si="7">J4</f>
        <v>-2.75883E-2</v>
      </c>
      <c r="T4" s="23">
        <f t="shared" ref="T4:T67" si="8">Q4-O4</f>
        <v>1.7935000000000088</v>
      </c>
      <c r="U4" s="23">
        <f t="shared" ref="U4:U67" si="9">R4-P4</f>
        <v>4.3359999999999701</v>
      </c>
    </row>
    <row r="5" spans="1:21" x14ac:dyDescent="0.25">
      <c r="A5" s="15">
        <v>-6</v>
      </c>
      <c r="B5" s="15">
        <v>-8</v>
      </c>
      <c r="C5" s="16">
        <v>-0.51000999999999996</v>
      </c>
      <c r="D5" s="16">
        <v>-0.59258200000000005</v>
      </c>
      <c r="E5" s="16">
        <v>0.78180799999999995</v>
      </c>
      <c r="F5" s="16">
        <v>3.8398599999999998</v>
      </c>
      <c r="G5" s="16">
        <v>5.1202199999999998</v>
      </c>
      <c r="H5" s="16">
        <v>3.7761300000000002</v>
      </c>
      <c r="I5" s="16">
        <v>4.9552500000000004</v>
      </c>
      <c r="J5" s="17">
        <v>-2.763432E-2</v>
      </c>
      <c r="L5" s="4">
        <f t="shared" si="0"/>
        <v>-3560.6355289834328</v>
      </c>
      <c r="M5" s="4">
        <f t="shared" si="1"/>
        <v>-4137.150309747236</v>
      </c>
      <c r="N5" s="4">
        <f t="shared" si="2"/>
        <v>5458.3882562582476</v>
      </c>
      <c r="O5" s="4">
        <f t="shared" si="3"/>
        <v>-95.996499999999997</v>
      </c>
      <c r="P5" s="4">
        <f t="shared" si="4"/>
        <v>-128.00549999999998</v>
      </c>
      <c r="Q5" s="23">
        <f t="shared" si="5"/>
        <v>-94.40325</v>
      </c>
      <c r="R5" s="23">
        <f t="shared" si="6"/>
        <v>-123.88125000000001</v>
      </c>
      <c r="S5" s="17">
        <f t="shared" si="7"/>
        <v>-2.763432E-2</v>
      </c>
      <c r="T5" s="23">
        <f t="shared" si="8"/>
        <v>1.5932499999999976</v>
      </c>
      <c r="U5" s="23">
        <f t="shared" si="9"/>
        <v>4.1242499999999751</v>
      </c>
    </row>
    <row r="6" spans="1:21" x14ac:dyDescent="0.25">
      <c r="A6" s="15">
        <v>-5</v>
      </c>
      <c r="B6" s="15">
        <v>-8</v>
      </c>
      <c r="C6" s="16">
        <v>-0.425012</v>
      </c>
      <c r="D6" s="16">
        <v>-0.59258200000000005</v>
      </c>
      <c r="E6" s="16">
        <v>0.72921899999999995</v>
      </c>
      <c r="F6" s="16">
        <v>3.1998899999999999</v>
      </c>
      <c r="G6" s="16">
        <v>5.1202199999999998</v>
      </c>
      <c r="H6" s="16">
        <v>3.1451899999999999</v>
      </c>
      <c r="I6" s="16">
        <v>4.9623999999999997</v>
      </c>
      <c r="J6" s="17">
        <v>-2.7664480000000002E-2</v>
      </c>
      <c r="L6" s="4">
        <f t="shared" si="0"/>
        <v>-2967.1979273820671</v>
      </c>
      <c r="M6" s="4">
        <f t="shared" si="1"/>
        <v>-4137.150309747236</v>
      </c>
      <c r="N6" s="4">
        <f t="shared" si="2"/>
        <v>5091.1839060801221</v>
      </c>
      <c r="O6" s="4">
        <f t="shared" si="3"/>
        <v>-79.997249999999994</v>
      </c>
      <c r="P6" s="4">
        <f t="shared" si="4"/>
        <v>-128.00549999999998</v>
      </c>
      <c r="Q6" s="23">
        <f t="shared" si="5"/>
        <v>-78.629750000000001</v>
      </c>
      <c r="R6" s="23">
        <f t="shared" si="6"/>
        <v>-124.05999999999999</v>
      </c>
      <c r="S6" s="17">
        <f t="shared" si="7"/>
        <v>-2.7664480000000002E-2</v>
      </c>
      <c r="T6" s="23">
        <f t="shared" si="8"/>
        <v>1.3674999999999926</v>
      </c>
      <c r="U6" s="23">
        <f t="shared" si="9"/>
        <v>3.9454999999999956</v>
      </c>
    </row>
    <row r="7" spans="1:21" x14ac:dyDescent="0.25">
      <c r="A7" s="15">
        <v>-4</v>
      </c>
      <c r="B7" s="15">
        <v>-8</v>
      </c>
      <c r="C7" s="16">
        <v>-0.34001199999999998</v>
      </c>
      <c r="D7" s="16">
        <v>-0.59258200000000005</v>
      </c>
      <c r="E7" s="16">
        <v>0.68318500000000004</v>
      </c>
      <c r="F7" s="16">
        <v>2.5599099999999999</v>
      </c>
      <c r="G7" s="16">
        <v>5.1202199999999998</v>
      </c>
      <c r="H7" s="16">
        <v>2.51512</v>
      </c>
      <c r="I7" s="16">
        <v>4.9682399999999998</v>
      </c>
      <c r="J7" s="17">
        <v>-2.7677980000000001E-2</v>
      </c>
      <c r="L7" s="4">
        <f t="shared" si="0"/>
        <v>-2373.7594235577144</v>
      </c>
      <c r="M7" s="4">
        <f t="shared" si="1"/>
        <v>-4137.150309747236</v>
      </c>
      <c r="N7" s="4">
        <f t="shared" si="2"/>
        <v>4769.7571132152889</v>
      </c>
      <c r="O7" s="4">
        <f t="shared" si="3"/>
        <v>-63.997749999999996</v>
      </c>
      <c r="P7" s="4">
        <f t="shared" si="4"/>
        <v>-128.00549999999998</v>
      </c>
      <c r="Q7" s="23">
        <f t="shared" si="5"/>
        <v>-62.878</v>
      </c>
      <c r="R7" s="23">
        <f t="shared" si="6"/>
        <v>-124.20599999999999</v>
      </c>
      <c r="S7" s="17">
        <f t="shared" si="7"/>
        <v>-2.7677980000000001E-2</v>
      </c>
      <c r="T7" s="23">
        <f t="shared" si="8"/>
        <v>1.1197499999999962</v>
      </c>
      <c r="U7" s="23">
        <f t="shared" si="9"/>
        <v>3.7994999999999948</v>
      </c>
    </row>
    <row r="8" spans="1:21" x14ac:dyDescent="0.25">
      <c r="A8" s="15">
        <v>-3</v>
      </c>
      <c r="B8" s="15">
        <v>-8</v>
      </c>
      <c r="C8" s="16">
        <v>-0.25501000000000001</v>
      </c>
      <c r="D8" s="16">
        <v>-0.59258200000000005</v>
      </c>
      <c r="E8" s="16">
        <v>0.64511300000000005</v>
      </c>
      <c r="F8" s="16">
        <v>1.9199299999999999</v>
      </c>
      <c r="G8" s="16">
        <v>5.1202199999999998</v>
      </c>
      <c r="H8" s="16">
        <v>1.88574</v>
      </c>
      <c r="I8" s="16">
        <v>4.9727899999999998</v>
      </c>
      <c r="J8" s="17">
        <v>-2.7677440000000001E-2</v>
      </c>
      <c r="L8" s="4">
        <f t="shared" si="0"/>
        <v>-1780.3174058344553</v>
      </c>
      <c r="M8" s="4">
        <f t="shared" si="1"/>
        <v>-4137.150309747236</v>
      </c>
      <c r="N8" s="4">
        <f t="shared" si="2"/>
        <v>4503.9286858978166</v>
      </c>
      <c r="O8" s="4">
        <f t="shared" si="3"/>
        <v>-47.998249999999999</v>
      </c>
      <c r="P8" s="4">
        <f t="shared" si="4"/>
        <v>-128.00549999999998</v>
      </c>
      <c r="Q8" s="23">
        <f t="shared" si="5"/>
        <v>-47.143499999999996</v>
      </c>
      <c r="R8" s="23">
        <f t="shared" si="6"/>
        <v>-124.31975</v>
      </c>
      <c r="S8" s="17">
        <f t="shared" si="7"/>
        <v>-2.7677440000000001E-2</v>
      </c>
      <c r="T8" s="23">
        <f t="shared" si="8"/>
        <v>0.85475000000000279</v>
      </c>
      <c r="U8" s="23">
        <f t="shared" si="9"/>
        <v>3.6857499999999845</v>
      </c>
    </row>
    <row r="9" spans="1:21" x14ac:dyDescent="0.25">
      <c r="A9" s="15">
        <v>-2</v>
      </c>
      <c r="B9" s="15">
        <v>-8</v>
      </c>
      <c r="C9" s="16">
        <v>-0.17000699999999999</v>
      </c>
      <c r="D9" s="16">
        <v>-0.59258200000000005</v>
      </c>
      <c r="E9" s="16">
        <v>0.61648099999999995</v>
      </c>
      <c r="F9" s="16">
        <v>1.2799499999999999</v>
      </c>
      <c r="G9" s="16">
        <v>5.1202199999999998</v>
      </c>
      <c r="H9" s="16">
        <v>1.2568699999999999</v>
      </c>
      <c r="I9" s="16">
        <v>4.9760299999999997</v>
      </c>
      <c r="J9" s="17">
        <v>-2.7668640000000001E-2</v>
      </c>
      <c r="L9" s="4">
        <f t="shared" si="0"/>
        <v>-1186.8762437300318</v>
      </c>
      <c r="M9" s="4">
        <f t="shared" si="1"/>
        <v>-4137.150309747236</v>
      </c>
      <c r="N9" s="4">
        <f t="shared" si="2"/>
        <v>4304.015382901528</v>
      </c>
      <c r="O9" s="4">
        <f t="shared" si="3"/>
        <v>-31.998749999999998</v>
      </c>
      <c r="P9" s="4">
        <f t="shared" si="4"/>
        <v>-128.00549999999998</v>
      </c>
      <c r="Q9" s="23">
        <f t="shared" si="5"/>
        <v>-31.421749999999999</v>
      </c>
      <c r="R9" s="23">
        <f t="shared" si="6"/>
        <v>-124.40074999999999</v>
      </c>
      <c r="S9" s="17">
        <f t="shared" si="7"/>
        <v>-2.7668640000000001E-2</v>
      </c>
      <c r="T9" s="23">
        <f t="shared" si="8"/>
        <v>0.57699999999999818</v>
      </c>
      <c r="U9" s="23">
        <f t="shared" si="9"/>
        <v>3.6047499999999957</v>
      </c>
    </row>
    <row r="10" spans="1:21" x14ac:dyDescent="0.25">
      <c r="A10" s="15">
        <v>-1</v>
      </c>
      <c r="B10" s="15">
        <v>-8</v>
      </c>
      <c r="C10" s="16">
        <v>-8.5003899999999993E-2</v>
      </c>
      <c r="D10" s="16">
        <v>-0.59258200000000005</v>
      </c>
      <c r="E10" s="16">
        <v>0.59864399999999995</v>
      </c>
      <c r="F10" s="16">
        <v>0.63997700000000002</v>
      </c>
      <c r="G10" s="16">
        <v>5.1202199999999998</v>
      </c>
      <c r="H10" s="16">
        <v>0.62834999999999996</v>
      </c>
      <c r="I10" s="16">
        <v>4.97797</v>
      </c>
      <c r="J10" s="17">
        <v>-2.7659010000000001E-2</v>
      </c>
      <c r="L10" s="4">
        <f t="shared" si="0"/>
        <v>-593.43960821375356</v>
      </c>
      <c r="M10" s="4">
        <f t="shared" si="1"/>
        <v>-4137.150309747236</v>
      </c>
      <c r="N10" s="4">
        <f t="shared" si="2"/>
        <v>4179.4756271888409</v>
      </c>
      <c r="O10" s="4">
        <f t="shared" si="3"/>
        <v>-15.999425</v>
      </c>
      <c r="P10" s="4">
        <f t="shared" si="4"/>
        <v>-128.00549999999998</v>
      </c>
      <c r="Q10" s="23">
        <f t="shared" si="5"/>
        <v>-15.708749999999998</v>
      </c>
      <c r="R10" s="23">
        <f t="shared" si="6"/>
        <v>-124.44924999999999</v>
      </c>
      <c r="S10" s="17">
        <f t="shared" si="7"/>
        <v>-2.7659010000000001E-2</v>
      </c>
      <c r="T10" s="23">
        <f t="shared" si="8"/>
        <v>0.29067500000000202</v>
      </c>
      <c r="U10" s="23">
        <f t="shared" si="9"/>
        <v>3.5562499999999915</v>
      </c>
    </row>
    <row r="11" spans="1:21" x14ac:dyDescent="0.25">
      <c r="A11" s="15">
        <v>0</v>
      </c>
      <c r="B11" s="15">
        <v>-8</v>
      </c>
      <c r="C11" s="16">
        <v>0</v>
      </c>
      <c r="D11" s="16">
        <v>-0.59258200000000005</v>
      </c>
      <c r="E11" s="16">
        <v>0.59257899999999997</v>
      </c>
      <c r="F11" s="16">
        <v>0</v>
      </c>
      <c r="G11" s="16">
        <v>5.1202199999999998</v>
      </c>
      <c r="H11" s="16">
        <v>0</v>
      </c>
      <c r="I11" s="16">
        <v>4.9786200000000003</v>
      </c>
      <c r="J11" s="17">
        <v>-2.7654950000000001E-2</v>
      </c>
      <c r="L11" s="4">
        <f t="shared" si="0"/>
        <v>0</v>
      </c>
      <c r="M11" s="4">
        <f t="shared" si="1"/>
        <v>-4137.150309747236</v>
      </c>
      <c r="N11" s="4">
        <f t="shared" si="2"/>
        <v>4137.1293635557422</v>
      </c>
      <c r="O11" s="4">
        <f t="shared" si="3"/>
        <v>0</v>
      </c>
      <c r="P11" s="4">
        <f t="shared" si="4"/>
        <v>-128.00549999999998</v>
      </c>
      <c r="Q11" s="23">
        <f t="shared" si="5"/>
        <v>0</v>
      </c>
      <c r="R11" s="23">
        <f t="shared" si="6"/>
        <v>-124.46550000000001</v>
      </c>
      <c r="S11" s="17">
        <f t="shared" si="7"/>
        <v>-2.7654950000000001E-2</v>
      </c>
      <c r="T11" s="23">
        <f t="shared" si="8"/>
        <v>0</v>
      </c>
      <c r="U11" s="23">
        <f t="shared" si="9"/>
        <v>3.5399999999999778</v>
      </c>
    </row>
    <row r="12" spans="1:21" x14ac:dyDescent="0.25">
      <c r="A12" s="15">
        <v>1</v>
      </c>
      <c r="B12" s="15">
        <v>-8</v>
      </c>
      <c r="C12" s="16">
        <v>8.5003899999999993E-2</v>
      </c>
      <c r="D12" s="16">
        <v>-0.59258200000000005</v>
      </c>
      <c r="E12" s="16">
        <v>0.59864399999999995</v>
      </c>
      <c r="F12" s="16">
        <v>-0.63997700000000002</v>
      </c>
      <c r="G12" s="16">
        <v>5.1202199999999998</v>
      </c>
      <c r="H12" s="16">
        <v>-0.62834999999999996</v>
      </c>
      <c r="I12" s="16">
        <v>4.97797</v>
      </c>
      <c r="J12" s="17">
        <v>-2.7659010000000001E-2</v>
      </c>
      <c r="L12" s="4">
        <f t="shared" si="0"/>
        <v>593.43960821375356</v>
      </c>
      <c r="M12" s="4">
        <f t="shared" si="1"/>
        <v>-4137.150309747236</v>
      </c>
      <c r="N12" s="4">
        <f t="shared" si="2"/>
        <v>4179.4756271888409</v>
      </c>
      <c r="O12" s="4">
        <f t="shared" si="3"/>
        <v>15.999425</v>
      </c>
      <c r="P12" s="4">
        <f t="shared" si="4"/>
        <v>-128.00549999999998</v>
      </c>
      <c r="Q12" s="23">
        <f t="shared" si="5"/>
        <v>15.708749999999998</v>
      </c>
      <c r="R12" s="23">
        <f t="shared" si="6"/>
        <v>-124.44924999999999</v>
      </c>
      <c r="S12" s="17">
        <f t="shared" si="7"/>
        <v>-2.7659010000000001E-2</v>
      </c>
      <c r="T12" s="23">
        <f t="shared" si="8"/>
        <v>-0.29067500000000202</v>
      </c>
      <c r="U12" s="23">
        <f t="shared" si="9"/>
        <v>3.5562499999999915</v>
      </c>
    </row>
    <row r="13" spans="1:21" x14ac:dyDescent="0.25">
      <c r="A13" s="15">
        <v>2</v>
      </c>
      <c r="B13" s="15">
        <v>-8</v>
      </c>
      <c r="C13" s="16">
        <v>0.17000699999999999</v>
      </c>
      <c r="D13" s="16">
        <v>-0.59258200000000005</v>
      </c>
      <c r="E13" s="16">
        <v>0.61648099999999995</v>
      </c>
      <c r="F13" s="16">
        <v>-1.2799499999999999</v>
      </c>
      <c r="G13" s="16">
        <v>5.1202199999999998</v>
      </c>
      <c r="H13" s="16">
        <v>-1.2568699999999999</v>
      </c>
      <c r="I13" s="16">
        <v>4.9760299999999997</v>
      </c>
      <c r="J13" s="17">
        <v>-2.7668640000000001E-2</v>
      </c>
      <c r="L13" s="4">
        <f t="shared" si="0"/>
        <v>1186.8762437300318</v>
      </c>
      <c r="M13" s="4">
        <f t="shared" si="1"/>
        <v>-4137.150309747236</v>
      </c>
      <c r="N13" s="4">
        <f t="shared" si="2"/>
        <v>4304.015382901528</v>
      </c>
      <c r="O13" s="4">
        <f t="shared" si="3"/>
        <v>31.998749999999998</v>
      </c>
      <c r="P13" s="4">
        <f t="shared" si="4"/>
        <v>-128.00549999999998</v>
      </c>
      <c r="Q13" s="23">
        <f t="shared" si="5"/>
        <v>31.421749999999999</v>
      </c>
      <c r="R13" s="23">
        <f t="shared" si="6"/>
        <v>-124.40074999999999</v>
      </c>
      <c r="S13" s="17">
        <f t="shared" si="7"/>
        <v>-2.7668640000000001E-2</v>
      </c>
      <c r="T13" s="23">
        <f t="shared" si="8"/>
        <v>-0.57699999999999818</v>
      </c>
      <c r="U13" s="23">
        <f t="shared" si="9"/>
        <v>3.6047499999999957</v>
      </c>
    </row>
    <row r="14" spans="1:21" x14ac:dyDescent="0.25">
      <c r="A14" s="15">
        <v>3</v>
      </c>
      <c r="B14" s="15">
        <v>-8</v>
      </c>
      <c r="C14" s="16">
        <v>0.25501000000000001</v>
      </c>
      <c r="D14" s="16">
        <v>-0.59258200000000005</v>
      </c>
      <c r="E14" s="16">
        <v>0.64511300000000005</v>
      </c>
      <c r="F14" s="16">
        <v>-1.9199299999999999</v>
      </c>
      <c r="G14" s="16">
        <v>5.1202199999999998</v>
      </c>
      <c r="H14" s="16">
        <v>-1.88574</v>
      </c>
      <c r="I14" s="16">
        <v>4.9727899999999998</v>
      </c>
      <c r="J14" s="17">
        <v>-2.7677440000000001E-2</v>
      </c>
      <c r="L14" s="4">
        <f t="shared" si="0"/>
        <v>1780.3174058344553</v>
      </c>
      <c r="M14" s="4">
        <f t="shared" si="1"/>
        <v>-4137.150309747236</v>
      </c>
      <c r="N14" s="4">
        <f t="shared" si="2"/>
        <v>4503.9286858978166</v>
      </c>
      <c r="O14" s="4">
        <f t="shared" si="3"/>
        <v>47.998249999999999</v>
      </c>
      <c r="P14" s="4">
        <f t="shared" si="4"/>
        <v>-128.00549999999998</v>
      </c>
      <c r="Q14" s="23">
        <f t="shared" si="5"/>
        <v>47.143499999999996</v>
      </c>
      <c r="R14" s="23">
        <f t="shared" si="6"/>
        <v>-124.31975</v>
      </c>
      <c r="S14" s="17">
        <f t="shared" si="7"/>
        <v>-2.7677440000000001E-2</v>
      </c>
      <c r="T14" s="23">
        <f t="shared" si="8"/>
        <v>-0.85475000000000279</v>
      </c>
      <c r="U14" s="23">
        <f t="shared" si="9"/>
        <v>3.6857499999999845</v>
      </c>
    </row>
    <row r="15" spans="1:21" x14ac:dyDescent="0.25">
      <c r="A15" s="15">
        <v>4</v>
      </c>
      <c r="B15" s="15">
        <v>-8</v>
      </c>
      <c r="C15" s="16">
        <v>0.34001199999999998</v>
      </c>
      <c r="D15" s="16">
        <v>-0.59258200000000005</v>
      </c>
      <c r="E15" s="16">
        <v>0.68318500000000004</v>
      </c>
      <c r="F15" s="16">
        <v>-2.5599099999999999</v>
      </c>
      <c r="G15" s="16">
        <v>5.1202199999999998</v>
      </c>
      <c r="H15" s="16">
        <v>-2.51512</v>
      </c>
      <c r="I15" s="16">
        <v>4.9682399999999998</v>
      </c>
      <c r="J15" s="17">
        <v>-2.7677980000000001E-2</v>
      </c>
      <c r="L15" s="4">
        <f t="shared" si="0"/>
        <v>2373.7594235577144</v>
      </c>
      <c r="M15" s="4">
        <f t="shared" si="1"/>
        <v>-4137.150309747236</v>
      </c>
      <c r="N15" s="4">
        <f t="shared" si="2"/>
        <v>4769.7571132152889</v>
      </c>
      <c r="O15" s="4">
        <f t="shared" si="3"/>
        <v>63.997749999999996</v>
      </c>
      <c r="P15" s="4">
        <f t="shared" si="4"/>
        <v>-128.00549999999998</v>
      </c>
      <c r="Q15" s="23">
        <f t="shared" si="5"/>
        <v>62.878</v>
      </c>
      <c r="R15" s="23">
        <f t="shared" si="6"/>
        <v>-124.20599999999999</v>
      </c>
      <c r="S15" s="17">
        <f t="shared" si="7"/>
        <v>-2.7677980000000001E-2</v>
      </c>
      <c r="T15" s="23">
        <f t="shared" si="8"/>
        <v>-1.1197499999999962</v>
      </c>
      <c r="U15" s="23">
        <f t="shared" si="9"/>
        <v>3.7994999999999948</v>
      </c>
    </row>
    <row r="16" spans="1:21" x14ac:dyDescent="0.25">
      <c r="A16" s="15">
        <v>5</v>
      </c>
      <c r="B16" s="15">
        <v>-8</v>
      </c>
      <c r="C16" s="16">
        <v>0.425012</v>
      </c>
      <c r="D16" s="16">
        <v>-0.59258200000000005</v>
      </c>
      <c r="E16" s="16">
        <v>0.72921899999999995</v>
      </c>
      <c r="F16" s="16">
        <v>-3.1998899999999999</v>
      </c>
      <c r="G16" s="16">
        <v>5.1202199999999998</v>
      </c>
      <c r="H16" s="16">
        <v>-3.1451899999999999</v>
      </c>
      <c r="I16" s="16">
        <v>4.9623999999999997</v>
      </c>
      <c r="J16" s="17">
        <v>-2.7664480000000002E-2</v>
      </c>
      <c r="L16" s="4">
        <f t="shared" si="0"/>
        <v>2967.1979273820671</v>
      </c>
      <c r="M16" s="4">
        <f t="shared" si="1"/>
        <v>-4137.150309747236</v>
      </c>
      <c r="N16" s="4">
        <f t="shared" si="2"/>
        <v>5091.1839060801221</v>
      </c>
      <c r="O16" s="4">
        <f t="shared" si="3"/>
        <v>79.997249999999994</v>
      </c>
      <c r="P16" s="4">
        <f t="shared" si="4"/>
        <v>-128.00549999999998</v>
      </c>
      <c r="Q16" s="23">
        <f t="shared" si="5"/>
        <v>78.629750000000001</v>
      </c>
      <c r="R16" s="23">
        <f t="shared" si="6"/>
        <v>-124.05999999999999</v>
      </c>
      <c r="S16" s="17">
        <f t="shared" si="7"/>
        <v>-2.7664480000000002E-2</v>
      </c>
      <c r="T16" s="23">
        <f t="shared" si="8"/>
        <v>-1.3674999999999926</v>
      </c>
      <c r="U16" s="23">
        <f t="shared" si="9"/>
        <v>3.9454999999999956</v>
      </c>
    </row>
    <row r="17" spans="1:21" x14ac:dyDescent="0.25">
      <c r="A17" s="15">
        <v>6</v>
      </c>
      <c r="B17" s="15">
        <v>-8</v>
      </c>
      <c r="C17" s="16">
        <v>0.51000999999999996</v>
      </c>
      <c r="D17" s="16">
        <v>-0.59258200000000005</v>
      </c>
      <c r="E17" s="16">
        <v>0.78180799999999995</v>
      </c>
      <c r="F17" s="16">
        <v>-3.8398599999999998</v>
      </c>
      <c r="G17" s="16">
        <v>5.1202199999999998</v>
      </c>
      <c r="H17" s="16">
        <v>-3.7761300000000002</v>
      </c>
      <c r="I17" s="16">
        <v>4.9552500000000004</v>
      </c>
      <c r="J17" s="17">
        <v>-2.763432E-2</v>
      </c>
      <c r="L17" s="4">
        <f t="shared" si="0"/>
        <v>3560.6355289834328</v>
      </c>
      <c r="M17" s="4">
        <f t="shared" si="1"/>
        <v>-4137.150309747236</v>
      </c>
      <c r="N17" s="4">
        <f t="shared" si="2"/>
        <v>5458.3882562582476</v>
      </c>
      <c r="O17" s="4">
        <f t="shared" si="3"/>
        <v>95.996499999999997</v>
      </c>
      <c r="P17" s="4">
        <f t="shared" si="4"/>
        <v>-128.00549999999998</v>
      </c>
      <c r="Q17" s="23">
        <f t="shared" si="5"/>
        <v>94.40325</v>
      </c>
      <c r="R17" s="23">
        <f t="shared" si="6"/>
        <v>-123.88125000000001</v>
      </c>
      <c r="S17" s="17">
        <f t="shared" si="7"/>
        <v>-2.763432E-2</v>
      </c>
      <c r="T17" s="23">
        <f t="shared" si="8"/>
        <v>-1.5932499999999976</v>
      </c>
      <c r="U17" s="23">
        <f t="shared" si="9"/>
        <v>4.1242499999999751</v>
      </c>
    </row>
    <row r="18" spans="1:21" x14ac:dyDescent="0.25">
      <c r="A18" s="15">
        <v>7</v>
      </c>
      <c r="B18" s="15">
        <v>-8</v>
      </c>
      <c r="C18" s="16">
        <v>0.59500699999999995</v>
      </c>
      <c r="D18" s="16">
        <v>-0.59258200000000005</v>
      </c>
      <c r="E18" s="16">
        <v>0.83972199999999997</v>
      </c>
      <c r="F18" s="16">
        <v>-4.4798400000000003</v>
      </c>
      <c r="G18" s="16">
        <v>5.1202199999999998</v>
      </c>
      <c r="H18" s="16">
        <v>-4.4081000000000001</v>
      </c>
      <c r="I18" s="16">
        <v>4.9467800000000004</v>
      </c>
      <c r="J18" s="17">
        <v>-2.75883E-2</v>
      </c>
      <c r="L18" s="4">
        <f t="shared" si="0"/>
        <v>4154.0818219688636</v>
      </c>
      <c r="M18" s="4">
        <f t="shared" si="1"/>
        <v>-4137.150309747236</v>
      </c>
      <c r="N18" s="4">
        <f t="shared" si="2"/>
        <v>5862.7852538126299</v>
      </c>
      <c r="O18" s="4">
        <f t="shared" si="3"/>
        <v>111.99600000000001</v>
      </c>
      <c r="P18" s="4">
        <f t="shared" si="4"/>
        <v>-128.00549999999998</v>
      </c>
      <c r="Q18" s="23">
        <f t="shared" si="5"/>
        <v>110.2025</v>
      </c>
      <c r="R18" s="23">
        <f t="shared" si="6"/>
        <v>-123.66950000000001</v>
      </c>
      <c r="S18" s="17">
        <f t="shared" si="7"/>
        <v>-2.75883E-2</v>
      </c>
      <c r="T18" s="23">
        <f t="shared" si="8"/>
        <v>-1.7935000000000088</v>
      </c>
      <c r="U18" s="23">
        <f t="shared" si="9"/>
        <v>4.3359999999999701</v>
      </c>
    </row>
    <row r="19" spans="1:21" x14ac:dyDescent="0.25">
      <c r="A19" s="15">
        <v>8</v>
      </c>
      <c r="B19" s="15">
        <v>-8</v>
      </c>
      <c r="C19" s="16">
        <v>0.68</v>
      </c>
      <c r="D19" s="16">
        <v>-0.59258200000000005</v>
      </c>
      <c r="E19" s="16">
        <v>0.90193400000000001</v>
      </c>
      <c r="F19" s="16">
        <v>-5.1198199999999998</v>
      </c>
      <c r="G19" s="16">
        <v>5.1202199999999998</v>
      </c>
      <c r="H19" s="16">
        <v>-5.0412800000000004</v>
      </c>
      <c r="I19" s="16">
        <v>4.9370000000000003</v>
      </c>
      <c r="J19" s="17">
        <v>-2.753019E-2</v>
      </c>
      <c r="L19" s="4">
        <f t="shared" si="0"/>
        <v>4747.5184715727155</v>
      </c>
      <c r="M19" s="4">
        <f t="shared" si="1"/>
        <v>-4137.150309747236</v>
      </c>
      <c r="N19" s="4">
        <f t="shared" si="2"/>
        <v>6297.2073357260542</v>
      </c>
      <c r="O19" s="4">
        <f t="shared" si="3"/>
        <v>127.99549999999999</v>
      </c>
      <c r="P19" s="4">
        <f t="shared" si="4"/>
        <v>-128.00549999999998</v>
      </c>
      <c r="Q19" s="23">
        <f t="shared" si="5"/>
        <v>126.03200000000001</v>
      </c>
      <c r="R19" s="23">
        <f t="shared" si="6"/>
        <v>-123.42500000000001</v>
      </c>
      <c r="S19" s="17">
        <f t="shared" si="7"/>
        <v>-2.753019E-2</v>
      </c>
      <c r="T19" s="23">
        <f t="shared" si="8"/>
        <v>-1.963499999999982</v>
      </c>
      <c r="U19" s="23">
        <f t="shared" si="9"/>
        <v>4.5804999999999723</v>
      </c>
    </row>
    <row r="20" spans="1:21" x14ac:dyDescent="0.25">
      <c r="A20" s="15">
        <v>-8</v>
      </c>
      <c r="B20" s="15">
        <v>-7</v>
      </c>
      <c r="C20" s="16">
        <v>-0.68</v>
      </c>
      <c r="D20" s="16">
        <v>-0.51423300000000005</v>
      </c>
      <c r="E20" s="16">
        <v>0.85251600000000005</v>
      </c>
      <c r="F20" s="16">
        <v>5.1198199999999998</v>
      </c>
      <c r="G20" s="16">
        <v>4.4801900000000003</v>
      </c>
      <c r="H20" s="16">
        <v>5.0514299999999999</v>
      </c>
      <c r="I20" s="16">
        <v>4.32681</v>
      </c>
      <c r="J20" s="17">
        <v>-2.4684709999999999E-2</v>
      </c>
      <c r="L20" s="4">
        <f t="shared" si="0"/>
        <v>-4747.5184715727155</v>
      </c>
      <c r="M20" s="4">
        <f t="shared" si="1"/>
        <v>-3590.1199862172216</v>
      </c>
      <c r="N20" s="4">
        <f t="shared" si="2"/>
        <v>5952.1237055777519</v>
      </c>
      <c r="O20" s="4">
        <f t="shared" si="3"/>
        <v>-127.99549999999999</v>
      </c>
      <c r="P20" s="4">
        <f t="shared" si="4"/>
        <v>-112.00475</v>
      </c>
      <c r="Q20" s="23">
        <f t="shared" si="5"/>
        <v>-126.28574999999999</v>
      </c>
      <c r="R20" s="23">
        <f t="shared" si="6"/>
        <v>-108.17025</v>
      </c>
      <c r="S20" s="17">
        <f t="shared" si="7"/>
        <v>-2.4684709999999999E-2</v>
      </c>
      <c r="T20" s="23">
        <f t="shared" si="8"/>
        <v>1.7097499999999997</v>
      </c>
      <c r="U20" s="23">
        <f t="shared" si="9"/>
        <v>3.8345000000000056</v>
      </c>
    </row>
    <row r="21" spans="1:21" x14ac:dyDescent="0.25">
      <c r="A21" s="15">
        <v>-7</v>
      </c>
      <c r="B21" s="15">
        <v>-7</v>
      </c>
      <c r="C21" s="16">
        <v>-0.59500699999999995</v>
      </c>
      <c r="D21" s="16">
        <v>-0.51423300000000005</v>
      </c>
      <c r="E21" s="16">
        <v>0.78640100000000002</v>
      </c>
      <c r="F21" s="16">
        <v>4.4798400000000003</v>
      </c>
      <c r="G21" s="16">
        <v>4.4801900000000003</v>
      </c>
      <c r="H21" s="16">
        <v>4.4169700000000001</v>
      </c>
      <c r="I21" s="16">
        <v>4.3370300000000004</v>
      </c>
      <c r="J21" s="17">
        <v>-2.4679329999999999E-2</v>
      </c>
      <c r="L21" s="4">
        <f t="shared" ref="L21:L84" si="10">400000*TAN(RADIANS(C21))</f>
        <v>-4154.0818219688636</v>
      </c>
      <c r="M21" s="4">
        <f t="shared" ref="M21:M84" si="11">400000*TAN(RADIANS(D21))</f>
        <v>-3590.1199862172216</v>
      </c>
      <c r="N21" s="4">
        <f t="shared" ref="N21:N84" si="12">400000*TAN(RADIANS(E21))</f>
        <v>5490.459451366798</v>
      </c>
      <c r="O21" s="4">
        <f t="shared" ref="O21:O84" si="13">-F21/0.04</f>
        <v>-111.99600000000001</v>
      </c>
      <c r="P21" s="4">
        <f t="shared" ref="P21:P84" si="14">-G21/0.04</f>
        <v>-112.00475</v>
      </c>
      <c r="Q21" s="23">
        <f t="shared" ref="Q21:Q84" si="15">-H21/0.04</f>
        <v>-110.42425</v>
      </c>
      <c r="R21" s="23">
        <f t="shared" ref="R21:R84" si="16">-I21/0.04</f>
        <v>-108.42575000000001</v>
      </c>
      <c r="S21" s="17">
        <f t="shared" si="7"/>
        <v>-2.4679329999999999E-2</v>
      </c>
      <c r="T21" s="23">
        <f t="shared" si="8"/>
        <v>1.5717500000000086</v>
      </c>
      <c r="U21" s="23">
        <f t="shared" si="9"/>
        <v>3.5789999999999935</v>
      </c>
    </row>
    <row r="22" spans="1:21" x14ac:dyDescent="0.25">
      <c r="A22" s="15">
        <v>-6</v>
      </c>
      <c r="B22" s="15">
        <v>-7</v>
      </c>
      <c r="C22" s="16">
        <v>-0.51000999999999996</v>
      </c>
      <c r="D22" s="16">
        <v>-0.51423300000000005</v>
      </c>
      <c r="E22" s="16">
        <v>0.72423400000000004</v>
      </c>
      <c r="F22" s="16">
        <v>3.8398599999999998</v>
      </c>
      <c r="G22" s="16">
        <v>4.4801900000000003</v>
      </c>
      <c r="H22" s="16">
        <v>3.7837200000000002</v>
      </c>
      <c r="I22" s="16">
        <v>4.3458800000000002</v>
      </c>
      <c r="J22" s="17">
        <v>-2.4672110000000001E-2</v>
      </c>
      <c r="L22" s="4">
        <f t="shared" si="10"/>
        <v>-3560.6355289834328</v>
      </c>
      <c r="M22" s="4">
        <f t="shared" si="11"/>
        <v>-3590.1199862172216</v>
      </c>
      <c r="N22" s="4">
        <f t="shared" si="12"/>
        <v>5056.3764413174522</v>
      </c>
      <c r="O22" s="4">
        <f t="shared" si="13"/>
        <v>-95.996499999999997</v>
      </c>
      <c r="P22" s="4">
        <f t="shared" si="14"/>
        <v>-112.00475</v>
      </c>
      <c r="Q22" s="23">
        <f t="shared" si="15"/>
        <v>-94.593000000000004</v>
      </c>
      <c r="R22" s="23">
        <f t="shared" si="16"/>
        <v>-108.64700000000001</v>
      </c>
      <c r="S22" s="17">
        <f t="shared" si="7"/>
        <v>-2.4672110000000001E-2</v>
      </c>
      <c r="T22" s="23">
        <f t="shared" si="8"/>
        <v>1.403499999999994</v>
      </c>
      <c r="U22" s="23">
        <f t="shared" si="9"/>
        <v>3.3577499999999958</v>
      </c>
    </row>
    <row r="23" spans="1:21" x14ac:dyDescent="0.25">
      <c r="A23" s="15">
        <v>-5</v>
      </c>
      <c r="B23" s="15">
        <v>-7</v>
      </c>
      <c r="C23" s="16">
        <v>-0.425012</v>
      </c>
      <c r="D23" s="16">
        <v>-0.51423300000000005</v>
      </c>
      <c r="E23" s="16">
        <v>0.66711900000000002</v>
      </c>
      <c r="F23" s="16">
        <v>3.1998899999999999</v>
      </c>
      <c r="G23" s="16">
        <v>4.4801900000000003</v>
      </c>
      <c r="H23" s="16">
        <v>3.15151</v>
      </c>
      <c r="I23" s="16">
        <v>4.3533600000000003</v>
      </c>
      <c r="J23" s="17">
        <v>-2.4657269999999998E-2</v>
      </c>
      <c r="L23" s="4">
        <f t="shared" si="10"/>
        <v>-2967.1979273820671</v>
      </c>
      <c r="M23" s="4">
        <f t="shared" si="11"/>
        <v>-3590.1199862172216</v>
      </c>
      <c r="N23" s="4">
        <f t="shared" si="12"/>
        <v>4657.5796978874805</v>
      </c>
      <c r="O23" s="4">
        <f t="shared" si="13"/>
        <v>-79.997249999999994</v>
      </c>
      <c r="P23" s="4">
        <f t="shared" si="14"/>
        <v>-112.00475</v>
      </c>
      <c r="Q23" s="23">
        <f t="shared" si="15"/>
        <v>-78.787750000000003</v>
      </c>
      <c r="R23" s="23">
        <f t="shared" si="16"/>
        <v>-108.834</v>
      </c>
      <c r="S23" s="17">
        <f t="shared" si="7"/>
        <v>-2.4657269999999998E-2</v>
      </c>
      <c r="T23" s="23">
        <f t="shared" si="8"/>
        <v>1.2094999999999914</v>
      </c>
      <c r="U23" s="23">
        <f t="shared" si="9"/>
        <v>3.1707499999999982</v>
      </c>
    </row>
    <row r="24" spans="1:21" x14ac:dyDescent="0.25">
      <c r="A24" s="15">
        <v>-4</v>
      </c>
      <c r="B24" s="15">
        <v>-7</v>
      </c>
      <c r="C24" s="16">
        <v>-0.34001199999999998</v>
      </c>
      <c r="D24" s="16">
        <v>-0.51423300000000005</v>
      </c>
      <c r="E24" s="16">
        <v>0.61646400000000001</v>
      </c>
      <c r="F24" s="16">
        <v>2.5599099999999999</v>
      </c>
      <c r="G24" s="16">
        <v>4.4801900000000003</v>
      </c>
      <c r="H24" s="16">
        <v>2.5201699999999998</v>
      </c>
      <c r="I24" s="16">
        <v>4.35947</v>
      </c>
      <c r="J24" s="17">
        <v>-2.463224E-2</v>
      </c>
      <c r="L24" s="4">
        <f t="shared" si="10"/>
        <v>-2373.7594235577144</v>
      </c>
      <c r="M24" s="4">
        <f t="shared" si="11"/>
        <v>-3590.1199862172216</v>
      </c>
      <c r="N24" s="4">
        <f t="shared" si="12"/>
        <v>4303.8966867719118</v>
      </c>
      <c r="O24" s="4">
        <f t="shared" si="13"/>
        <v>-63.997749999999996</v>
      </c>
      <c r="P24" s="4">
        <f t="shared" si="14"/>
        <v>-112.00475</v>
      </c>
      <c r="Q24" s="23">
        <f t="shared" si="15"/>
        <v>-63.004249999999992</v>
      </c>
      <c r="R24" s="23">
        <f t="shared" si="16"/>
        <v>-108.98675</v>
      </c>
      <c r="S24" s="17">
        <f t="shared" si="7"/>
        <v>-2.463224E-2</v>
      </c>
      <c r="T24" s="23">
        <f t="shared" si="8"/>
        <v>0.99350000000000449</v>
      </c>
      <c r="U24" s="23">
        <f t="shared" si="9"/>
        <v>3.0180000000000007</v>
      </c>
    </row>
    <row r="25" spans="1:21" x14ac:dyDescent="0.25">
      <c r="A25" s="15">
        <v>-3</v>
      </c>
      <c r="B25" s="15">
        <v>-7</v>
      </c>
      <c r="C25" s="16">
        <v>-0.25501000000000001</v>
      </c>
      <c r="D25" s="16">
        <v>-0.51423300000000005</v>
      </c>
      <c r="E25" s="16">
        <v>0.57398199999999999</v>
      </c>
      <c r="F25" s="16">
        <v>1.9199299999999999</v>
      </c>
      <c r="G25" s="16">
        <v>4.4801900000000003</v>
      </c>
      <c r="H25" s="16">
        <v>1.8895200000000001</v>
      </c>
      <c r="I25" s="16">
        <v>4.3642099999999999</v>
      </c>
      <c r="J25" s="17">
        <v>-2.4598809999999999E-2</v>
      </c>
      <c r="L25" s="4">
        <f t="shared" si="10"/>
        <v>-1780.3174058344553</v>
      </c>
      <c r="M25" s="4">
        <f t="shared" si="11"/>
        <v>-3590.1199862172216</v>
      </c>
      <c r="N25" s="4">
        <f t="shared" si="12"/>
        <v>4007.2843538963803</v>
      </c>
      <c r="O25" s="4">
        <f t="shared" si="13"/>
        <v>-47.998249999999999</v>
      </c>
      <c r="P25" s="4">
        <f t="shared" si="14"/>
        <v>-112.00475</v>
      </c>
      <c r="Q25" s="23">
        <f t="shared" si="15"/>
        <v>-47.238</v>
      </c>
      <c r="R25" s="23">
        <f t="shared" si="16"/>
        <v>-109.10525</v>
      </c>
      <c r="S25" s="17">
        <f t="shared" si="7"/>
        <v>-2.4598809999999999E-2</v>
      </c>
      <c r="T25" s="23">
        <f t="shared" si="8"/>
        <v>0.7602499999999992</v>
      </c>
      <c r="U25" s="23">
        <f t="shared" si="9"/>
        <v>2.8995000000000033</v>
      </c>
    </row>
    <row r="26" spans="1:21" x14ac:dyDescent="0.25">
      <c r="A26" s="15">
        <v>-2</v>
      </c>
      <c r="B26" s="15">
        <v>-7</v>
      </c>
      <c r="C26" s="16">
        <v>-0.17000699999999999</v>
      </c>
      <c r="D26" s="16">
        <v>-0.51423300000000005</v>
      </c>
      <c r="E26" s="16">
        <v>0.541601</v>
      </c>
      <c r="F26" s="16">
        <v>1.2799499999999999</v>
      </c>
      <c r="G26" s="16">
        <v>4.4801900000000003</v>
      </c>
      <c r="H26" s="16">
        <v>1.25939</v>
      </c>
      <c r="I26" s="16">
        <v>4.3676000000000004</v>
      </c>
      <c r="J26" s="17">
        <v>-2.4563450000000001E-2</v>
      </c>
      <c r="L26" s="4">
        <f t="shared" si="10"/>
        <v>-1186.8762437300318</v>
      </c>
      <c r="M26" s="4">
        <f t="shared" si="11"/>
        <v>-3590.1199862172216</v>
      </c>
      <c r="N26" s="4">
        <f t="shared" si="12"/>
        <v>3781.2008952262936</v>
      </c>
      <c r="O26" s="4">
        <f t="shared" si="13"/>
        <v>-31.998749999999998</v>
      </c>
      <c r="P26" s="4">
        <f t="shared" si="14"/>
        <v>-112.00475</v>
      </c>
      <c r="Q26" s="23">
        <f t="shared" si="15"/>
        <v>-31.484749999999998</v>
      </c>
      <c r="R26" s="23">
        <f t="shared" si="16"/>
        <v>-109.19000000000001</v>
      </c>
      <c r="S26" s="17">
        <f t="shared" si="7"/>
        <v>-2.4563450000000001E-2</v>
      </c>
      <c r="T26" s="23">
        <f t="shared" si="8"/>
        <v>0.51399999999999935</v>
      </c>
      <c r="U26" s="23">
        <f t="shared" si="9"/>
        <v>2.8147499999999894</v>
      </c>
    </row>
    <row r="27" spans="1:21" x14ac:dyDescent="0.25">
      <c r="A27" s="15">
        <v>-1</v>
      </c>
      <c r="B27" s="15">
        <v>-7</v>
      </c>
      <c r="C27" s="16">
        <v>-8.5003899999999993E-2</v>
      </c>
      <c r="D27" s="16">
        <v>-0.51423300000000005</v>
      </c>
      <c r="E27" s="16">
        <v>0.521208</v>
      </c>
      <c r="F27" s="16">
        <v>0.63997700000000002</v>
      </c>
      <c r="G27" s="16">
        <v>4.4801900000000003</v>
      </c>
      <c r="H27" s="16">
        <v>0.62961</v>
      </c>
      <c r="I27" s="16">
        <v>4.3696400000000004</v>
      </c>
      <c r="J27" s="17">
        <v>-2.4535950000000001E-2</v>
      </c>
      <c r="L27" s="4">
        <f t="shared" si="10"/>
        <v>-593.43960821375356</v>
      </c>
      <c r="M27" s="4">
        <f t="shared" si="11"/>
        <v>-3590.1199862172216</v>
      </c>
      <c r="N27" s="4">
        <f t="shared" si="12"/>
        <v>3638.8186484473326</v>
      </c>
      <c r="O27" s="4">
        <f t="shared" si="13"/>
        <v>-15.999425</v>
      </c>
      <c r="P27" s="4">
        <f t="shared" si="14"/>
        <v>-112.00475</v>
      </c>
      <c r="Q27" s="23">
        <f t="shared" si="15"/>
        <v>-15.74025</v>
      </c>
      <c r="R27" s="23">
        <f t="shared" si="16"/>
        <v>-109.24100000000001</v>
      </c>
      <c r="S27" s="17">
        <f t="shared" si="7"/>
        <v>-2.4535950000000001E-2</v>
      </c>
      <c r="T27" s="23">
        <f t="shared" si="8"/>
        <v>0.25917500000000082</v>
      </c>
      <c r="U27" s="23">
        <f t="shared" si="9"/>
        <v>2.7637499999999875</v>
      </c>
    </row>
    <row r="28" spans="1:21" x14ac:dyDescent="0.25">
      <c r="A28" s="15">
        <v>0</v>
      </c>
      <c r="B28" s="15">
        <v>-7</v>
      </c>
      <c r="C28" s="16">
        <v>0</v>
      </c>
      <c r="D28" s="16">
        <v>-0.51423300000000005</v>
      </c>
      <c r="E28" s="16">
        <v>0.51422999999999996</v>
      </c>
      <c r="F28" s="16">
        <v>0</v>
      </c>
      <c r="G28" s="16">
        <v>4.4801900000000003</v>
      </c>
      <c r="H28" s="16">
        <v>0</v>
      </c>
      <c r="I28" s="16">
        <v>4.3703200000000004</v>
      </c>
      <c r="J28" s="17">
        <v>-2.452551E-2</v>
      </c>
      <c r="L28" s="4">
        <f t="shared" si="10"/>
        <v>0</v>
      </c>
      <c r="M28" s="4">
        <f t="shared" si="11"/>
        <v>-3590.1199862172216</v>
      </c>
      <c r="N28" s="4">
        <f t="shared" si="12"/>
        <v>3590.0990405790449</v>
      </c>
      <c r="O28" s="4">
        <f t="shared" si="13"/>
        <v>0</v>
      </c>
      <c r="P28" s="4">
        <f t="shared" si="14"/>
        <v>-112.00475</v>
      </c>
      <c r="Q28" s="23">
        <f t="shared" si="15"/>
        <v>0</v>
      </c>
      <c r="R28" s="23">
        <f t="shared" si="16"/>
        <v>-109.25800000000001</v>
      </c>
      <c r="S28" s="17">
        <f t="shared" si="7"/>
        <v>-2.452551E-2</v>
      </c>
      <c r="T28" s="23">
        <f t="shared" si="8"/>
        <v>0</v>
      </c>
      <c r="U28" s="23">
        <f t="shared" si="9"/>
        <v>2.7467499999999916</v>
      </c>
    </row>
    <row r="29" spans="1:21" x14ac:dyDescent="0.25">
      <c r="A29" s="15">
        <v>1</v>
      </c>
      <c r="B29" s="15">
        <v>-7</v>
      </c>
      <c r="C29" s="16">
        <v>8.5003899999999993E-2</v>
      </c>
      <c r="D29" s="16">
        <v>-0.51423300000000005</v>
      </c>
      <c r="E29" s="16">
        <v>0.521208</v>
      </c>
      <c r="F29" s="16">
        <v>-0.63997700000000002</v>
      </c>
      <c r="G29" s="16">
        <v>4.4801900000000003</v>
      </c>
      <c r="H29" s="16">
        <v>-0.62961</v>
      </c>
      <c r="I29" s="16">
        <v>4.3696400000000004</v>
      </c>
      <c r="J29" s="17">
        <v>-2.4535950000000001E-2</v>
      </c>
      <c r="L29" s="4">
        <f t="shared" si="10"/>
        <v>593.43960821375356</v>
      </c>
      <c r="M29" s="4">
        <f t="shared" si="11"/>
        <v>-3590.1199862172216</v>
      </c>
      <c r="N29" s="4">
        <f t="shared" si="12"/>
        <v>3638.8186484473326</v>
      </c>
      <c r="O29" s="4">
        <f t="shared" si="13"/>
        <v>15.999425</v>
      </c>
      <c r="P29" s="4">
        <f t="shared" si="14"/>
        <v>-112.00475</v>
      </c>
      <c r="Q29" s="23">
        <f t="shared" si="15"/>
        <v>15.74025</v>
      </c>
      <c r="R29" s="23">
        <f t="shared" si="16"/>
        <v>-109.24100000000001</v>
      </c>
      <c r="S29" s="17">
        <f t="shared" si="7"/>
        <v>-2.4535950000000001E-2</v>
      </c>
      <c r="T29" s="23">
        <f t="shared" si="8"/>
        <v>-0.25917500000000082</v>
      </c>
      <c r="U29" s="23">
        <f t="shared" si="9"/>
        <v>2.7637499999999875</v>
      </c>
    </row>
    <row r="30" spans="1:21" x14ac:dyDescent="0.25">
      <c r="A30" s="15">
        <v>2</v>
      </c>
      <c r="B30" s="15">
        <v>-7</v>
      </c>
      <c r="C30" s="16">
        <v>0.17000699999999999</v>
      </c>
      <c r="D30" s="16">
        <v>-0.51423300000000005</v>
      </c>
      <c r="E30" s="16">
        <v>0.541601</v>
      </c>
      <c r="F30" s="16">
        <v>-1.2799499999999999</v>
      </c>
      <c r="G30" s="16">
        <v>4.4801900000000003</v>
      </c>
      <c r="H30" s="16">
        <v>-1.25939</v>
      </c>
      <c r="I30" s="16">
        <v>4.3676000000000004</v>
      </c>
      <c r="J30" s="17">
        <v>-2.4563450000000001E-2</v>
      </c>
      <c r="L30" s="4">
        <f t="shared" si="10"/>
        <v>1186.8762437300318</v>
      </c>
      <c r="M30" s="4">
        <f t="shared" si="11"/>
        <v>-3590.1199862172216</v>
      </c>
      <c r="N30" s="4">
        <f t="shared" si="12"/>
        <v>3781.2008952262936</v>
      </c>
      <c r="O30" s="4">
        <f t="shared" si="13"/>
        <v>31.998749999999998</v>
      </c>
      <c r="P30" s="4">
        <f t="shared" si="14"/>
        <v>-112.00475</v>
      </c>
      <c r="Q30" s="23">
        <f t="shared" si="15"/>
        <v>31.484749999999998</v>
      </c>
      <c r="R30" s="23">
        <f t="shared" si="16"/>
        <v>-109.19000000000001</v>
      </c>
      <c r="S30" s="17">
        <f t="shared" si="7"/>
        <v>-2.4563450000000001E-2</v>
      </c>
      <c r="T30" s="23">
        <f t="shared" si="8"/>
        <v>-0.51399999999999935</v>
      </c>
      <c r="U30" s="23">
        <f t="shared" si="9"/>
        <v>2.8147499999999894</v>
      </c>
    </row>
    <row r="31" spans="1:21" x14ac:dyDescent="0.25">
      <c r="A31" s="15">
        <v>3</v>
      </c>
      <c r="B31" s="15">
        <v>-7</v>
      </c>
      <c r="C31" s="16">
        <v>0.25501000000000001</v>
      </c>
      <c r="D31" s="16">
        <v>-0.51423300000000005</v>
      </c>
      <c r="E31" s="16">
        <v>0.57398199999999999</v>
      </c>
      <c r="F31" s="16">
        <v>-1.9199299999999999</v>
      </c>
      <c r="G31" s="16">
        <v>4.4801900000000003</v>
      </c>
      <c r="H31" s="16">
        <v>-1.8895200000000001</v>
      </c>
      <c r="I31" s="16">
        <v>4.3642099999999999</v>
      </c>
      <c r="J31" s="17">
        <v>-2.4598809999999999E-2</v>
      </c>
      <c r="L31" s="4">
        <f t="shared" si="10"/>
        <v>1780.3174058344553</v>
      </c>
      <c r="M31" s="4">
        <f t="shared" si="11"/>
        <v>-3590.1199862172216</v>
      </c>
      <c r="N31" s="4">
        <f t="shared" si="12"/>
        <v>4007.2843538963803</v>
      </c>
      <c r="O31" s="4">
        <f t="shared" si="13"/>
        <v>47.998249999999999</v>
      </c>
      <c r="P31" s="4">
        <f t="shared" si="14"/>
        <v>-112.00475</v>
      </c>
      <c r="Q31" s="23">
        <f t="shared" si="15"/>
        <v>47.238</v>
      </c>
      <c r="R31" s="23">
        <f t="shared" si="16"/>
        <v>-109.10525</v>
      </c>
      <c r="S31" s="17">
        <f t="shared" si="7"/>
        <v>-2.4598809999999999E-2</v>
      </c>
      <c r="T31" s="23">
        <f t="shared" si="8"/>
        <v>-0.7602499999999992</v>
      </c>
      <c r="U31" s="23">
        <f t="shared" si="9"/>
        <v>2.8995000000000033</v>
      </c>
    </row>
    <row r="32" spans="1:21" x14ac:dyDescent="0.25">
      <c r="A32" s="15">
        <v>4</v>
      </c>
      <c r="B32" s="15">
        <v>-7</v>
      </c>
      <c r="C32" s="16">
        <v>0.34001199999999998</v>
      </c>
      <c r="D32" s="16">
        <v>-0.51423300000000005</v>
      </c>
      <c r="E32" s="16">
        <v>0.61646400000000001</v>
      </c>
      <c r="F32" s="16">
        <v>-2.5599099999999999</v>
      </c>
      <c r="G32" s="16">
        <v>4.4801900000000003</v>
      </c>
      <c r="H32" s="16">
        <v>-2.5201699999999998</v>
      </c>
      <c r="I32" s="16">
        <v>4.35947</v>
      </c>
      <c r="J32" s="17">
        <v>-2.463224E-2</v>
      </c>
      <c r="L32" s="4">
        <f t="shared" si="10"/>
        <v>2373.7594235577144</v>
      </c>
      <c r="M32" s="4">
        <f t="shared" si="11"/>
        <v>-3590.1199862172216</v>
      </c>
      <c r="N32" s="4">
        <f t="shared" si="12"/>
        <v>4303.8966867719118</v>
      </c>
      <c r="O32" s="4">
        <f t="shared" si="13"/>
        <v>63.997749999999996</v>
      </c>
      <c r="P32" s="4">
        <f t="shared" si="14"/>
        <v>-112.00475</v>
      </c>
      <c r="Q32" s="23">
        <f t="shared" si="15"/>
        <v>63.004249999999992</v>
      </c>
      <c r="R32" s="23">
        <f t="shared" si="16"/>
        <v>-108.98675</v>
      </c>
      <c r="S32" s="17">
        <f t="shared" si="7"/>
        <v>-2.463224E-2</v>
      </c>
      <c r="T32" s="23">
        <f t="shared" si="8"/>
        <v>-0.99350000000000449</v>
      </c>
      <c r="U32" s="23">
        <f t="shared" si="9"/>
        <v>3.0180000000000007</v>
      </c>
    </row>
    <row r="33" spans="1:21" x14ac:dyDescent="0.25">
      <c r="A33" s="15">
        <v>5</v>
      </c>
      <c r="B33" s="15">
        <v>-7</v>
      </c>
      <c r="C33" s="16">
        <v>0.425012</v>
      </c>
      <c r="D33" s="16">
        <v>-0.51423300000000005</v>
      </c>
      <c r="E33" s="16">
        <v>0.66711900000000002</v>
      </c>
      <c r="F33" s="16">
        <v>-3.1998899999999999</v>
      </c>
      <c r="G33" s="16">
        <v>4.4801900000000003</v>
      </c>
      <c r="H33" s="16">
        <v>-3.15151</v>
      </c>
      <c r="I33" s="16">
        <v>4.3533600000000003</v>
      </c>
      <c r="J33" s="17">
        <v>-2.4657269999999998E-2</v>
      </c>
      <c r="L33" s="4">
        <f t="shared" si="10"/>
        <v>2967.1979273820671</v>
      </c>
      <c r="M33" s="4">
        <f t="shared" si="11"/>
        <v>-3590.1199862172216</v>
      </c>
      <c r="N33" s="4">
        <f t="shared" si="12"/>
        <v>4657.5796978874805</v>
      </c>
      <c r="O33" s="4">
        <f t="shared" si="13"/>
        <v>79.997249999999994</v>
      </c>
      <c r="P33" s="4">
        <f t="shared" si="14"/>
        <v>-112.00475</v>
      </c>
      <c r="Q33" s="23">
        <f t="shared" si="15"/>
        <v>78.787750000000003</v>
      </c>
      <c r="R33" s="23">
        <f t="shared" si="16"/>
        <v>-108.834</v>
      </c>
      <c r="S33" s="17">
        <f t="shared" si="7"/>
        <v>-2.4657269999999998E-2</v>
      </c>
      <c r="T33" s="23">
        <f t="shared" si="8"/>
        <v>-1.2094999999999914</v>
      </c>
      <c r="U33" s="23">
        <f t="shared" si="9"/>
        <v>3.1707499999999982</v>
      </c>
    </row>
    <row r="34" spans="1:21" x14ac:dyDescent="0.25">
      <c r="A34" s="15">
        <v>6</v>
      </c>
      <c r="B34" s="15">
        <v>-7</v>
      </c>
      <c r="C34" s="16">
        <v>0.51000999999999996</v>
      </c>
      <c r="D34" s="16">
        <v>-0.51423300000000005</v>
      </c>
      <c r="E34" s="16">
        <v>0.72423400000000004</v>
      </c>
      <c r="F34" s="16">
        <v>-3.8398599999999998</v>
      </c>
      <c r="G34" s="16">
        <v>4.4801900000000003</v>
      </c>
      <c r="H34" s="16">
        <v>-3.7837200000000002</v>
      </c>
      <c r="I34" s="16">
        <v>4.3458800000000002</v>
      </c>
      <c r="J34" s="17">
        <v>-2.4672110000000001E-2</v>
      </c>
      <c r="L34" s="4">
        <f t="shared" si="10"/>
        <v>3560.6355289834328</v>
      </c>
      <c r="M34" s="4">
        <f t="shared" si="11"/>
        <v>-3590.1199862172216</v>
      </c>
      <c r="N34" s="4">
        <f t="shared" si="12"/>
        <v>5056.3764413174522</v>
      </c>
      <c r="O34" s="4">
        <f t="shared" si="13"/>
        <v>95.996499999999997</v>
      </c>
      <c r="P34" s="4">
        <f t="shared" si="14"/>
        <v>-112.00475</v>
      </c>
      <c r="Q34" s="23">
        <f t="shared" si="15"/>
        <v>94.593000000000004</v>
      </c>
      <c r="R34" s="23">
        <f t="shared" si="16"/>
        <v>-108.64700000000001</v>
      </c>
      <c r="S34" s="17">
        <f t="shared" si="7"/>
        <v>-2.4672110000000001E-2</v>
      </c>
      <c r="T34" s="23">
        <f t="shared" si="8"/>
        <v>-1.403499999999994</v>
      </c>
      <c r="U34" s="23">
        <f t="shared" si="9"/>
        <v>3.3577499999999958</v>
      </c>
    </row>
    <row r="35" spans="1:21" x14ac:dyDescent="0.25">
      <c r="A35" s="15">
        <v>7</v>
      </c>
      <c r="B35" s="15">
        <v>-7</v>
      </c>
      <c r="C35" s="16">
        <v>0.59500699999999995</v>
      </c>
      <c r="D35" s="16">
        <v>-0.51423300000000005</v>
      </c>
      <c r="E35" s="16">
        <v>0.78640100000000002</v>
      </c>
      <c r="F35" s="16">
        <v>-4.4798400000000003</v>
      </c>
      <c r="G35" s="16">
        <v>4.4801900000000003</v>
      </c>
      <c r="H35" s="16">
        <v>-4.4169700000000001</v>
      </c>
      <c r="I35" s="16">
        <v>4.3370300000000004</v>
      </c>
      <c r="J35" s="17">
        <v>-2.4679329999999999E-2</v>
      </c>
      <c r="L35" s="4">
        <f t="shared" si="10"/>
        <v>4154.0818219688636</v>
      </c>
      <c r="M35" s="4">
        <f t="shared" si="11"/>
        <v>-3590.1199862172216</v>
      </c>
      <c r="N35" s="4">
        <f t="shared" si="12"/>
        <v>5490.459451366798</v>
      </c>
      <c r="O35" s="4">
        <f t="shared" si="13"/>
        <v>111.99600000000001</v>
      </c>
      <c r="P35" s="4">
        <f t="shared" si="14"/>
        <v>-112.00475</v>
      </c>
      <c r="Q35" s="23">
        <f t="shared" si="15"/>
        <v>110.42425</v>
      </c>
      <c r="R35" s="23">
        <f t="shared" si="16"/>
        <v>-108.42575000000001</v>
      </c>
      <c r="S35" s="17">
        <f t="shared" si="7"/>
        <v>-2.4679329999999999E-2</v>
      </c>
      <c r="T35" s="23">
        <f t="shared" si="8"/>
        <v>-1.5717500000000086</v>
      </c>
      <c r="U35" s="23">
        <f t="shared" si="9"/>
        <v>3.5789999999999935</v>
      </c>
    </row>
    <row r="36" spans="1:21" x14ac:dyDescent="0.25">
      <c r="A36" s="15">
        <v>8</v>
      </c>
      <c r="B36" s="15">
        <v>-7</v>
      </c>
      <c r="C36" s="16">
        <v>0.68</v>
      </c>
      <c r="D36" s="16">
        <v>-0.51423300000000005</v>
      </c>
      <c r="E36" s="16">
        <v>0.85251600000000005</v>
      </c>
      <c r="F36" s="16">
        <v>-5.1198199999999998</v>
      </c>
      <c r="G36" s="16">
        <v>4.4801900000000003</v>
      </c>
      <c r="H36" s="16">
        <v>-5.0514299999999999</v>
      </c>
      <c r="I36" s="16">
        <v>4.32681</v>
      </c>
      <c r="J36" s="17">
        <v>-2.4684709999999999E-2</v>
      </c>
      <c r="L36" s="4">
        <f t="shared" si="10"/>
        <v>4747.5184715727155</v>
      </c>
      <c r="M36" s="4">
        <f t="shared" si="11"/>
        <v>-3590.1199862172216</v>
      </c>
      <c r="N36" s="4">
        <f t="shared" si="12"/>
        <v>5952.1237055777519</v>
      </c>
      <c r="O36" s="4">
        <f t="shared" si="13"/>
        <v>127.99549999999999</v>
      </c>
      <c r="P36" s="4">
        <f t="shared" si="14"/>
        <v>-112.00475</v>
      </c>
      <c r="Q36" s="23">
        <f t="shared" si="15"/>
        <v>126.28574999999999</v>
      </c>
      <c r="R36" s="23">
        <f t="shared" si="16"/>
        <v>-108.17025</v>
      </c>
      <c r="S36" s="17">
        <f t="shared" si="7"/>
        <v>-2.4684709999999999E-2</v>
      </c>
      <c r="T36" s="23">
        <f t="shared" si="8"/>
        <v>-1.7097499999999997</v>
      </c>
      <c r="U36" s="23">
        <f t="shared" si="9"/>
        <v>3.8345000000000056</v>
      </c>
    </row>
    <row r="37" spans="1:21" x14ac:dyDescent="0.25">
      <c r="A37" s="15">
        <v>-8</v>
      </c>
      <c r="B37" s="15">
        <v>-6</v>
      </c>
      <c r="C37" s="16">
        <v>-0.68</v>
      </c>
      <c r="D37" s="16">
        <v>-0.43588199999999999</v>
      </c>
      <c r="E37" s="16">
        <v>0.80768499999999999</v>
      </c>
      <c r="F37" s="16">
        <v>5.1198199999999998</v>
      </c>
      <c r="G37" s="16">
        <v>3.8401700000000001</v>
      </c>
      <c r="H37" s="16">
        <v>5.0620200000000004</v>
      </c>
      <c r="I37" s="16">
        <v>3.7129400000000001</v>
      </c>
      <c r="J37" s="17">
        <v>-2.1834800000000001E-2</v>
      </c>
      <c r="L37" s="4">
        <f t="shared" si="10"/>
        <v>-4747.5184715727155</v>
      </c>
      <c r="M37" s="4">
        <f t="shared" si="11"/>
        <v>-3043.0891267751749</v>
      </c>
      <c r="N37" s="4">
        <f t="shared" si="12"/>
        <v>5639.0785626851975</v>
      </c>
      <c r="O37" s="4">
        <f t="shared" si="13"/>
        <v>-127.99549999999999</v>
      </c>
      <c r="P37" s="4">
        <f t="shared" si="14"/>
        <v>-96.004249999999999</v>
      </c>
      <c r="Q37" s="23">
        <f t="shared" si="15"/>
        <v>-126.55050000000001</v>
      </c>
      <c r="R37" s="23">
        <f t="shared" si="16"/>
        <v>-92.823499999999996</v>
      </c>
      <c r="S37" s="17">
        <f t="shared" si="7"/>
        <v>-2.1834800000000001E-2</v>
      </c>
      <c r="T37" s="23">
        <f t="shared" si="8"/>
        <v>1.444999999999979</v>
      </c>
      <c r="U37" s="23">
        <f t="shared" si="9"/>
        <v>3.1807500000000033</v>
      </c>
    </row>
    <row r="38" spans="1:21" x14ac:dyDescent="0.25">
      <c r="A38" s="15">
        <v>-7</v>
      </c>
      <c r="B38" s="15">
        <v>-6</v>
      </c>
      <c r="C38" s="16">
        <v>-0.59500699999999995</v>
      </c>
      <c r="D38" s="16">
        <v>-0.43588199999999999</v>
      </c>
      <c r="E38" s="16">
        <v>0.73756100000000002</v>
      </c>
      <c r="F38" s="16">
        <v>4.4798400000000003</v>
      </c>
      <c r="G38" s="16">
        <v>3.8401700000000001</v>
      </c>
      <c r="H38" s="16">
        <v>4.4262199999999998</v>
      </c>
      <c r="I38" s="16">
        <v>3.7236099999999999</v>
      </c>
      <c r="J38" s="17">
        <v>-2.1744550000000001E-2</v>
      </c>
      <c r="L38" s="4">
        <f t="shared" si="10"/>
        <v>-4154.0818219688636</v>
      </c>
      <c r="M38" s="4">
        <f t="shared" si="11"/>
        <v>-3043.0891267751749</v>
      </c>
      <c r="N38" s="4">
        <f t="shared" si="12"/>
        <v>5149.431595548529</v>
      </c>
      <c r="O38" s="4">
        <f t="shared" si="13"/>
        <v>-111.99600000000001</v>
      </c>
      <c r="P38" s="4">
        <f t="shared" si="14"/>
        <v>-96.004249999999999</v>
      </c>
      <c r="Q38" s="23">
        <f t="shared" si="15"/>
        <v>-110.65549999999999</v>
      </c>
      <c r="R38" s="23">
        <f t="shared" si="16"/>
        <v>-93.090249999999997</v>
      </c>
      <c r="S38" s="17">
        <f t="shared" si="7"/>
        <v>-2.1744550000000001E-2</v>
      </c>
      <c r="T38" s="23">
        <f t="shared" si="8"/>
        <v>1.34050000000002</v>
      </c>
      <c r="U38" s="23">
        <f t="shared" si="9"/>
        <v>2.9140000000000015</v>
      </c>
    </row>
    <row r="39" spans="1:21" x14ac:dyDescent="0.25">
      <c r="A39" s="15">
        <v>-6</v>
      </c>
      <c r="B39" s="15">
        <v>-6</v>
      </c>
      <c r="C39" s="16">
        <v>-0.51000999999999996</v>
      </c>
      <c r="D39" s="16">
        <v>-0.43588199999999999</v>
      </c>
      <c r="E39" s="16">
        <v>0.67088099999999995</v>
      </c>
      <c r="F39" s="16">
        <v>3.8398599999999998</v>
      </c>
      <c r="G39" s="16">
        <v>3.8401700000000001</v>
      </c>
      <c r="H39" s="16">
        <v>3.7916400000000001</v>
      </c>
      <c r="I39" s="16">
        <v>3.7328399999999999</v>
      </c>
      <c r="J39" s="17">
        <v>-2.1666879999999999E-2</v>
      </c>
      <c r="L39" s="4">
        <f t="shared" si="10"/>
        <v>-3560.6355289834328</v>
      </c>
      <c r="M39" s="4">
        <f t="shared" si="11"/>
        <v>-3043.0891267751749</v>
      </c>
      <c r="N39" s="4">
        <f t="shared" si="12"/>
        <v>4683.8469934667</v>
      </c>
      <c r="O39" s="4">
        <f t="shared" si="13"/>
        <v>-95.996499999999997</v>
      </c>
      <c r="P39" s="4">
        <f t="shared" si="14"/>
        <v>-96.004249999999999</v>
      </c>
      <c r="Q39" s="23">
        <f t="shared" si="15"/>
        <v>-94.790999999999997</v>
      </c>
      <c r="R39" s="23">
        <f t="shared" si="16"/>
        <v>-93.320999999999998</v>
      </c>
      <c r="S39" s="17">
        <f t="shared" si="7"/>
        <v>-2.1666879999999999E-2</v>
      </c>
      <c r="T39" s="23">
        <f t="shared" si="8"/>
        <v>1.2055000000000007</v>
      </c>
      <c r="U39" s="23">
        <f t="shared" si="9"/>
        <v>2.683250000000001</v>
      </c>
    </row>
    <row r="40" spans="1:21" x14ac:dyDescent="0.25">
      <c r="A40" s="15">
        <v>-5</v>
      </c>
      <c r="B40" s="15">
        <v>-6</v>
      </c>
      <c r="C40" s="16">
        <v>-0.425012</v>
      </c>
      <c r="D40" s="16">
        <v>-0.43588199999999999</v>
      </c>
      <c r="E40" s="16">
        <v>0.60877899999999996</v>
      </c>
      <c r="F40" s="16">
        <v>3.1998899999999999</v>
      </c>
      <c r="G40" s="16">
        <v>3.8401700000000001</v>
      </c>
      <c r="H40" s="16">
        <v>3.1581000000000001</v>
      </c>
      <c r="I40" s="16">
        <v>3.74065</v>
      </c>
      <c r="J40" s="17">
        <v>-2.1593589999999999E-2</v>
      </c>
      <c r="L40" s="4">
        <f t="shared" si="10"/>
        <v>-2967.1979273820671</v>
      </c>
      <c r="M40" s="4">
        <f t="shared" si="11"/>
        <v>-3043.0891267751749</v>
      </c>
      <c r="N40" s="4">
        <f t="shared" si="12"/>
        <v>4250.2391313472226</v>
      </c>
      <c r="O40" s="4">
        <f t="shared" si="13"/>
        <v>-79.997249999999994</v>
      </c>
      <c r="P40" s="4">
        <f t="shared" si="14"/>
        <v>-96.004249999999999</v>
      </c>
      <c r="Q40" s="23">
        <f t="shared" si="15"/>
        <v>-78.952500000000001</v>
      </c>
      <c r="R40" s="23">
        <f t="shared" si="16"/>
        <v>-93.516249999999999</v>
      </c>
      <c r="S40" s="17">
        <f t="shared" si="7"/>
        <v>-2.1593589999999999E-2</v>
      </c>
      <c r="T40" s="23">
        <f t="shared" si="8"/>
        <v>1.0447499999999934</v>
      </c>
      <c r="U40" s="23">
        <f t="shared" si="9"/>
        <v>2.4879999999999995</v>
      </c>
    </row>
    <row r="41" spans="1:21" x14ac:dyDescent="0.25">
      <c r="A41" s="15">
        <v>-4</v>
      </c>
      <c r="B41" s="15">
        <v>-6</v>
      </c>
      <c r="C41" s="16">
        <v>-0.34001199999999998</v>
      </c>
      <c r="D41" s="16">
        <v>-0.43588199999999999</v>
      </c>
      <c r="E41" s="16">
        <v>0.55280099999999999</v>
      </c>
      <c r="F41" s="16">
        <v>2.5599099999999999</v>
      </c>
      <c r="G41" s="16">
        <v>3.8401700000000001</v>
      </c>
      <c r="H41" s="16">
        <v>2.5254400000000001</v>
      </c>
      <c r="I41" s="16">
        <v>3.74702</v>
      </c>
      <c r="J41" s="17">
        <v>-2.15196E-2</v>
      </c>
      <c r="L41" s="4">
        <f t="shared" si="10"/>
        <v>-2373.7594235577144</v>
      </c>
      <c r="M41" s="4">
        <f t="shared" si="11"/>
        <v>-3043.0891267751749</v>
      </c>
      <c r="N41" s="4">
        <f t="shared" si="12"/>
        <v>3859.3987782760132</v>
      </c>
      <c r="O41" s="4">
        <f t="shared" si="13"/>
        <v>-63.997749999999996</v>
      </c>
      <c r="P41" s="4">
        <f t="shared" si="14"/>
        <v>-96.004249999999999</v>
      </c>
      <c r="Q41" s="23">
        <f t="shared" si="15"/>
        <v>-63.136000000000003</v>
      </c>
      <c r="R41" s="23">
        <f t="shared" si="16"/>
        <v>-93.6755</v>
      </c>
      <c r="S41" s="17">
        <f t="shared" si="7"/>
        <v>-2.15196E-2</v>
      </c>
      <c r="T41" s="23">
        <f t="shared" si="8"/>
        <v>0.86174999999999358</v>
      </c>
      <c r="U41" s="23">
        <f t="shared" si="9"/>
        <v>2.3287499999999994</v>
      </c>
    </row>
    <row r="42" spans="1:21" x14ac:dyDescent="0.25">
      <c r="A42" s="15">
        <v>-3</v>
      </c>
      <c r="B42" s="15">
        <v>-6</v>
      </c>
      <c r="C42" s="16">
        <v>-0.25501000000000001</v>
      </c>
      <c r="D42" s="16">
        <v>-0.43588199999999999</v>
      </c>
      <c r="E42" s="16">
        <v>0.50499099999999997</v>
      </c>
      <c r="F42" s="16">
        <v>1.9199299999999999</v>
      </c>
      <c r="G42" s="16">
        <v>3.8401700000000001</v>
      </c>
      <c r="H42" s="16">
        <v>1.89347</v>
      </c>
      <c r="I42" s="16">
        <v>3.7519800000000001</v>
      </c>
      <c r="J42" s="17">
        <v>-2.1444729999999999E-2</v>
      </c>
      <c r="L42" s="4">
        <f t="shared" si="10"/>
        <v>-1780.3174058344553</v>
      </c>
      <c r="M42" s="4">
        <f t="shared" si="11"/>
        <v>-3043.0891267751749</v>
      </c>
      <c r="N42" s="4">
        <f t="shared" si="12"/>
        <v>3525.5935497067221</v>
      </c>
      <c r="O42" s="4">
        <f t="shared" si="13"/>
        <v>-47.998249999999999</v>
      </c>
      <c r="P42" s="4">
        <f t="shared" si="14"/>
        <v>-96.004249999999999</v>
      </c>
      <c r="Q42" s="23">
        <f t="shared" si="15"/>
        <v>-47.336750000000002</v>
      </c>
      <c r="R42" s="23">
        <f t="shared" si="16"/>
        <v>-93.799499999999995</v>
      </c>
      <c r="S42" s="17">
        <f t="shared" si="7"/>
        <v>-2.1444729999999999E-2</v>
      </c>
      <c r="T42" s="23">
        <f t="shared" si="8"/>
        <v>0.66149999999999665</v>
      </c>
      <c r="U42" s="23">
        <f t="shared" si="9"/>
        <v>2.2047500000000042</v>
      </c>
    </row>
    <row r="43" spans="1:21" x14ac:dyDescent="0.25">
      <c r="A43" s="15">
        <v>-2</v>
      </c>
      <c r="B43" s="15">
        <v>-6</v>
      </c>
      <c r="C43" s="16">
        <v>-0.17000699999999999</v>
      </c>
      <c r="D43" s="16">
        <v>-0.43588199999999999</v>
      </c>
      <c r="E43" s="16">
        <v>0.46785700000000002</v>
      </c>
      <c r="F43" s="16">
        <v>1.2799499999999999</v>
      </c>
      <c r="G43" s="16">
        <v>3.8401700000000001</v>
      </c>
      <c r="H43" s="16">
        <v>1.2620199999999999</v>
      </c>
      <c r="I43" s="16">
        <v>3.7555200000000002</v>
      </c>
      <c r="J43" s="17">
        <v>-2.137549E-2</v>
      </c>
      <c r="L43" s="4">
        <f t="shared" si="10"/>
        <v>-1186.8762437300318</v>
      </c>
      <c r="M43" s="4">
        <f t="shared" si="11"/>
        <v>-3043.0891267751749</v>
      </c>
      <c r="N43" s="4">
        <f t="shared" si="12"/>
        <v>3266.3306289267148</v>
      </c>
      <c r="O43" s="4">
        <f t="shared" si="13"/>
        <v>-31.998749999999998</v>
      </c>
      <c r="P43" s="4">
        <f t="shared" si="14"/>
        <v>-96.004249999999999</v>
      </c>
      <c r="Q43" s="23">
        <f t="shared" si="15"/>
        <v>-31.550499999999996</v>
      </c>
      <c r="R43" s="23">
        <f t="shared" si="16"/>
        <v>-93.888000000000005</v>
      </c>
      <c r="S43" s="17">
        <f t="shared" si="7"/>
        <v>-2.137549E-2</v>
      </c>
      <c r="T43" s="23">
        <f t="shared" si="8"/>
        <v>0.44825000000000159</v>
      </c>
      <c r="U43" s="23">
        <f t="shared" si="9"/>
        <v>2.1162499999999937</v>
      </c>
    </row>
    <row r="44" spans="1:21" x14ac:dyDescent="0.25">
      <c r="A44" s="15">
        <v>-1</v>
      </c>
      <c r="B44" s="15">
        <v>-6</v>
      </c>
      <c r="C44" s="16">
        <v>-8.5003899999999993E-2</v>
      </c>
      <c r="D44" s="16">
        <v>-0.43588199999999999</v>
      </c>
      <c r="E44" s="16">
        <v>0.44408900000000001</v>
      </c>
      <c r="F44" s="16">
        <v>0.63997700000000002</v>
      </c>
      <c r="G44" s="16">
        <v>3.8401700000000001</v>
      </c>
      <c r="H44" s="16">
        <v>0.63092599999999999</v>
      </c>
      <c r="I44" s="16">
        <v>3.7576399999999999</v>
      </c>
      <c r="J44" s="17">
        <v>-2.1324559999999999E-2</v>
      </c>
      <c r="L44" s="4">
        <f t="shared" si="10"/>
        <v>-593.43960821375356</v>
      </c>
      <c r="M44" s="4">
        <f t="shared" si="11"/>
        <v>-3043.0891267751749</v>
      </c>
      <c r="N44" s="4">
        <f t="shared" si="12"/>
        <v>3100.388174418661</v>
      </c>
      <c r="O44" s="4">
        <f t="shared" si="13"/>
        <v>-15.999425</v>
      </c>
      <c r="P44" s="4">
        <f t="shared" si="14"/>
        <v>-96.004249999999999</v>
      </c>
      <c r="Q44" s="23">
        <f t="shared" si="15"/>
        <v>-15.773149999999999</v>
      </c>
      <c r="R44" s="23">
        <f t="shared" si="16"/>
        <v>-93.940999999999988</v>
      </c>
      <c r="S44" s="17">
        <f t="shared" si="7"/>
        <v>-2.1324559999999999E-2</v>
      </c>
      <c r="T44" s="23">
        <f t="shared" si="8"/>
        <v>0.22627500000000111</v>
      </c>
      <c r="U44" s="23">
        <f t="shared" si="9"/>
        <v>2.0632500000000107</v>
      </c>
    </row>
    <row r="45" spans="1:21" x14ac:dyDescent="0.25">
      <c r="A45" s="15">
        <v>0</v>
      </c>
      <c r="B45" s="15">
        <v>-6</v>
      </c>
      <c r="C45" s="16">
        <v>0</v>
      </c>
      <c r="D45" s="16">
        <v>-0.43588199999999999</v>
      </c>
      <c r="E45" s="16">
        <v>0.43587900000000002</v>
      </c>
      <c r="F45" s="16">
        <v>0</v>
      </c>
      <c r="G45" s="16">
        <v>3.8401700000000001</v>
      </c>
      <c r="H45" s="16">
        <v>0</v>
      </c>
      <c r="I45" s="16">
        <v>3.7583500000000001</v>
      </c>
      <c r="J45" s="17">
        <v>-2.1305580000000001E-2</v>
      </c>
      <c r="L45" s="4">
        <f t="shared" si="10"/>
        <v>0</v>
      </c>
      <c r="M45" s="4">
        <f t="shared" si="11"/>
        <v>-3043.0891267751749</v>
      </c>
      <c r="N45" s="4">
        <f t="shared" si="12"/>
        <v>3043.0681816119773</v>
      </c>
      <c r="O45" s="4">
        <f t="shared" si="13"/>
        <v>0</v>
      </c>
      <c r="P45" s="4">
        <f t="shared" si="14"/>
        <v>-96.004249999999999</v>
      </c>
      <c r="Q45" s="23">
        <f t="shared" si="15"/>
        <v>0</v>
      </c>
      <c r="R45" s="23">
        <f t="shared" si="16"/>
        <v>-93.958749999999995</v>
      </c>
      <c r="S45" s="17">
        <f t="shared" si="7"/>
        <v>-2.1305580000000001E-2</v>
      </c>
      <c r="T45" s="23">
        <f t="shared" si="8"/>
        <v>0</v>
      </c>
      <c r="U45" s="23">
        <f t="shared" si="9"/>
        <v>2.0455000000000041</v>
      </c>
    </row>
    <row r="46" spans="1:21" x14ac:dyDescent="0.25">
      <c r="A46" s="15">
        <v>1</v>
      </c>
      <c r="B46" s="15">
        <v>-6</v>
      </c>
      <c r="C46" s="16">
        <v>8.5003899999999993E-2</v>
      </c>
      <c r="D46" s="16">
        <v>-0.43588199999999999</v>
      </c>
      <c r="E46" s="16">
        <v>0.44408900000000001</v>
      </c>
      <c r="F46" s="16">
        <v>-0.63997700000000002</v>
      </c>
      <c r="G46" s="16">
        <v>3.8401700000000001</v>
      </c>
      <c r="H46" s="16">
        <v>-0.63092599999999999</v>
      </c>
      <c r="I46" s="16">
        <v>3.7576399999999999</v>
      </c>
      <c r="J46" s="17">
        <v>-2.1324559999999999E-2</v>
      </c>
      <c r="L46" s="4">
        <f t="shared" si="10"/>
        <v>593.43960821375356</v>
      </c>
      <c r="M46" s="4">
        <f t="shared" si="11"/>
        <v>-3043.0891267751749</v>
      </c>
      <c r="N46" s="4">
        <f t="shared" si="12"/>
        <v>3100.388174418661</v>
      </c>
      <c r="O46" s="4">
        <f t="shared" si="13"/>
        <v>15.999425</v>
      </c>
      <c r="P46" s="4">
        <f t="shared" si="14"/>
        <v>-96.004249999999999</v>
      </c>
      <c r="Q46" s="23">
        <f t="shared" si="15"/>
        <v>15.773149999999999</v>
      </c>
      <c r="R46" s="23">
        <f t="shared" si="16"/>
        <v>-93.940999999999988</v>
      </c>
      <c r="S46" s="17">
        <f t="shared" si="7"/>
        <v>-2.1324559999999999E-2</v>
      </c>
      <c r="T46" s="23">
        <f t="shared" si="8"/>
        <v>-0.22627500000000111</v>
      </c>
      <c r="U46" s="23">
        <f t="shared" si="9"/>
        <v>2.0632500000000107</v>
      </c>
    </row>
    <row r="47" spans="1:21" x14ac:dyDescent="0.25">
      <c r="A47" s="15">
        <v>2</v>
      </c>
      <c r="B47" s="15">
        <v>-6</v>
      </c>
      <c r="C47" s="16">
        <v>0.17000699999999999</v>
      </c>
      <c r="D47" s="16">
        <v>-0.43588199999999999</v>
      </c>
      <c r="E47" s="16">
        <v>0.46785700000000002</v>
      </c>
      <c r="F47" s="16">
        <v>-1.2799499999999999</v>
      </c>
      <c r="G47" s="16">
        <v>3.8401700000000001</v>
      </c>
      <c r="H47" s="16">
        <v>-1.2620199999999999</v>
      </c>
      <c r="I47" s="16">
        <v>3.7555200000000002</v>
      </c>
      <c r="J47" s="17">
        <v>-2.137549E-2</v>
      </c>
      <c r="L47" s="4">
        <f t="shared" si="10"/>
        <v>1186.8762437300318</v>
      </c>
      <c r="M47" s="4">
        <f t="shared" si="11"/>
        <v>-3043.0891267751749</v>
      </c>
      <c r="N47" s="4">
        <f t="shared" si="12"/>
        <v>3266.3306289267148</v>
      </c>
      <c r="O47" s="4">
        <f t="shared" si="13"/>
        <v>31.998749999999998</v>
      </c>
      <c r="P47" s="4">
        <f t="shared" si="14"/>
        <v>-96.004249999999999</v>
      </c>
      <c r="Q47" s="23">
        <f t="shared" si="15"/>
        <v>31.550499999999996</v>
      </c>
      <c r="R47" s="23">
        <f t="shared" si="16"/>
        <v>-93.888000000000005</v>
      </c>
      <c r="S47" s="17">
        <f t="shared" si="7"/>
        <v>-2.137549E-2</v>
      </c>
      <c r="T47" s="23">
        <f t="shared" si="8"/>
        <v>-0.44825000000000159</v>
      </c>
      <c r="U47" s="23">
        <f t="shared" si="9"/>
        <v>2.1162499999999937</v>
      </c>
    </row>
    <row r="48" spans="1:21" x14ac:dyDescent="0.25">
      <c r="A48" s="15">
        <v>3</v>
      </c>
      <c r="B48" s="15">
        <v>-6</v>
      </c>
      <c r="C48" s="16">
        <v>0.25501000000000001</v>
      </c>
      <c r="D48" s="16">
        <v>-0.43588199999999999</v>
      </c>
      <c r="E48" s="16">
        <v>0.50499099999999997</v>
      </c>
      <c r="F48" s="16">
        <v>-1.9199299999999999</v>
      </c>
      <c r="G48" s="16">
        <v>3.8401700000000001</v>
      </c>
      <c r="H48" s="16">
        <v>-1.89347</v>
      </c>
      <c r="I48" s="16">
        <v>3.7519800000000001</v>
      </c>
      <c r="J48" s="17">
        <v>-2.1444729999999999E-2</v>
      </c>
      <c r="L48" s="4">
        <f t="shared" si="10"/>
        <v>1780.3174058344553</v>
      </c>
      <c r="M48" s="4">
        <f t="shared" si="11"/>
        <v>-3043.0891267751749</v>
      </c>
      <c r="N48" s="4">
        <f t="shared" si="12"/>
        <v>3525.5935497067221</v>
      </c>
      <c r="O48" s="4">
        <f t="shared" si="13"/>
        <v>47.998249999999999</v>
      </c>
      <c r="P48" s="4">
        <f t="shared" si="14"/>
        <v>-96.004249999999999</v>
      </c>
      <c r="Q48" s="23">
        <f t="shared" si="15"/>
        <v>47.336750000000002</v>
      </c>
      <c r="R48" s="23">
        <f t="shared" si="16"/>
        <v>-93.799499999999995</v>
      </c>
      <c r="S48" s="17">
        <f t="shared" si="7"/>
        <v>-2.1444729999999999E-2</v>
      </c>
      <c r="T48" s="23">
        <f t="shared" si="8"/>
        <v>-0.66149999999999665</v>
      </c>
      <c r="U48" s="23">
        <f t="shared" si="9"/>
        <v>2.2047500000000042</v>
      </c>
    </row>
    <row r="49" spans="1:21" x14ac:dyDescent="0.25">
      <c r="A49" s="15">
        <v>4</v>
      </c>
      <c r="B49" s="15">
        <v>-6</v>
      </c>
      <c r="C49" s="16">
        <v>0.34001199999999998</v>
      </c>
      <c r="D49" s="16">
        <v>-0.43588199999999999</v>
      </c>
      <c r="E49" s="16">
        <v>0.55280099999999999</v>
      </c>
      <c r="F49" s="16">
        <v>-2.5599099999999999</v>
      </c>
      <c r="G49" s="16">
        <v>3.8401700000000001</v>
      </c>
      <c r="H49" s="16">
        <v>-2.5254400000000001</v>
      </c>
      <c r="I49" s="16">
        <v>3.74702</v>
      </c>
      <c r="J49" s="17">
        <v>-2.15196E-2</v>
      </c>
      <c r="L49" s="4">
        <f t="shared" si="10"/>
        <v>2373.7594235577144</v>
      </c>
      <c r="M49" s="4">
        <f t="shared" si="11"/>
        <v>-3043.0891267751749</v>
      </c>
      <c r="N49" s="4">
        <f t="shared" si="12"/>
        <v>3859.3987782760132</v>
      </c>
      <c r="O49" s="4">
        <f t="shared" si="13"/>
        <v>63.997749999999996</v>
      </c>
      <c r="P49" s="4">
        <f t="shared" si="14"/>
        <v>-96.004249999999999</v>
      </c>
      <c r="Q49" s="23">
        <f t="shared" si="15"/>
        <v>63.136000000000003</v>
      </c>
      <c r="R49" s="23">
        <f t="shared" si="16"/>
        <v>-93.6755</v>
      </c>
      <c r="S49" s="17">
        <f t="shared" si="7"/>
        <v>-2.15196E-2</v>
      </c>
      <c r="T49" s="23">
        <f t="shared" si="8"/>
        <v>-0.86174999999999358</v>
      </c>
      <c r="U49" s="23">
        <f t="shared" si="9"/>
        <v>2.3287499999999994</v>
      </c>
    </row>
    <row r="50" spans="1:21" x14ac:dyDescent="0.25">
      <c r="A50" s="15">
        <v>5</v>
      </c>
      <c r="B50" s="15">
        <v>-6</v>
      </c>
      <c r="C50" s="16">
        <v>0.425012</v>
      </c>
      <c r="D50" s="16">
        <v>-0.43588199999999999</v>
      </c>
      <c r="E50" s="16">
        <v>0.60877899999999996</v>
      </c>
      <c r="F50" s="16">
        <v>-3.1998899999999999</v>
      </c>
      <c r="G50" s="16">
        <v>3.8401700000000001</v>
      </c>
      <c r="H50" s="16">
        <v>-3.1581000000000001</v>
      </c>
      <c r="I50" s="16">
        <v>3.74065</v>
      </c>
      <c r="J50" s="17">
        <v>-2.1593589999999999E-2</v>
      </c>
      <c r="L50" s="4">
        <f t="shared" si="10"/>
        <v>2967.1979273820671</v>
      </c>
      <c r="M50" s="4">
        <f t="shared" si="11"/>
        <v>-3043.0891267751749</v>
      </c>
      <c r="N50" s="4">
        <f t="shared" si="12"/>
        <v>4250.2391313472226</v>
      </c>
      <c r="O50" s="4">
        <f t="shared" si="13"/>
        <v>79.997249999999994</v>
      </c>
      <c r="P50" s="4">
        <f t="shared" si="14"/>
        <v>-96.004249999999999</v>
      </c>
      <c r="Q50" s="23">
        <f t="shared" si="15"/>
        <v>78.952500000000001</v>
      </c>
      <c r="R50" s="23">
        <f t="shared" si="16"/>
        <v>-93.516249999999999</v>
      </c>
      <c r="S50" s="17">
        <f t="shared" si="7"/>
        <v>-2.1593589999999999E-2</v>
      </c>
      <c r="T50" s="23">
        <f t="shared" si="8"/>
        <v>-1.0447499999999934</v>
      </c>
      <c r="U50" s="23">
        <f t="shared" si="9"/>
        <v>2.4879999999999995</v>
      </c>
    </row>
    <row r="51" spans="1:21" x14ac:dyDescent="0.25">
      <c r="A51" s="15">
        <v>6</v>
      </c>
      <c r="B51" s="15">
        <v>-6</v>
      </c>
      <c r="C51" s="16">
        <v>0.51000999999999996</v>
      </c>
      <c r="D51" s="16">
        <v>-0.43588199999999999</v>
      </c>
      <c r="E51" s="16">
        <v>0.67088099999999995</v>
      </c>
      <c r="F51" s="16">
        <v>-3.8398599999999998</v>
      </c>
      <c r="G51" s="16">
        <v>3.8401700000000001</v>
      </c>
      <c r="H51" s="16">
        <v>-3.7916400000000001</v>
      </c>
      <c r="I51" s="16">
        <v>3.7328399999999999</v>
      </c>
      <c r="J51" s="17">
        <v>-2.1666879999999999E-2</v>
      </c>
      <c r="L51" s="4">
        <f t="shared" si="10"/>
        <v>3560.6355289834328</v>
      </c>
      <c r="M51" s="4">
        <f t="shared" si="11"/>
        <v>-3043.0891267751749</v>
      </c>
      <c r="N51" s="4">
        <f t="shared" si="12"/>
        <v>4683.8469934667</v>
      </c>
      <c r="O51" s="4">
        <f t="shared" si="13"/>
        <v>95.996499999999997</v>
      </c>
      <c r="P51" s="4">
        <f t="shared" si="14"/>
        <v>-96.004249999999999</v>
      </c>
      <c r="Q51" s="23">
        <f t="shared" si="15"/>
        <v>94.790999999999997</v>
      </c>
      <c r="R51" s="23">
        <f t="shared" si="16"/>
        <v>-93.320999999999998</v>
      </c>
      <c r="S51" s="17">
        <f t="shared" si="7"/>
        <v>-2.1666879999999999E-2</v>
      </c>
      <c r="T51" s="23">
        <f t="shared" si="8"/>
        <v>-1.2055000000000007</v>
      </c>
      <c r="U51" s="23">
        <f t="shared" si="9"/>
        <v>2.683250000000001</v>
      </c>
    </row>
    <row r="52" spans="1:21" x14ac:dyDescent="0.25">
      <c r="A52" s="15">
        <v>7</v>
      </c>
      <c r="B52" s="15">
        <v>-6</v>
      </c>
      <c r="C52" s="16">
        <v>0.59500699999999995</v>
      </c>
      <c r="D52" s="16">
        <v>-0.43588199999999999</v>
      </c>
      <c r="E52" s="16">
        <v>0.73756100000000002</v>
      </c>
      <c r="F52" s="16">
        <v>-4.4798400000000003</v>
      </c>
      <c r="G52" s="16">
        <v>3.8401700000000001</v>
      </c>
      <c r="H52" s="16">
        <v>-4.4262199999999998</v>
      </c>
      <c r="I52" s="16">
        <v>3.7236099999999999</v>
      </c>
      <c r="J52" s="17">
        <v>-2.1744550000000001E-2</v>
      </c>
      <c r="L52" s="4">
        <f t="shared" si="10"/>
        <v>4154.0818219688636</v>
      </c>
      <c r="M52" s="4">
        <f t="shared" si="11"/>
        <v>-3043.0891267751749</v>
      </c>
      <c r="N52" s="4">
        <f t="shared" si="12"/>
        <v>5149.431595548529</v>
      </c>
      <c r="O52" s="4">
        <f t="shared" si="13"/>
        <v>111.99600000000001</v>
      </c>
      <c r="P52" s="4">
        <f t="shared" si="14"/>
        <v>-96.004249999999999</v>
      </c>
      <c r="Q52" s="23">
        <f t="shared" si="15"/>
        <v>110.65549999999999</v>
      </c>
      <c r="R52" s="23">
        <f t="shared" si="16"/>
        <v>-93.090249999999997</v>
      </c>
      <c r="S52" s="17">
        <f t="shared" si="7"/>
        <v>-2.1744550000000001E-2</v>
      </c>
      <c r="T52" s="23">
        <f t="shared" si="8"/>
        <v>-1.34050000000002</v>
      </c>
      <c r="U52" s="23">
        <f t="shared" si="9"/>
        <v>2.9140000000000015</v>
      </c>
    </row>
    <row r="53" spans="1:21" x14ac:dyDescent="0.25">
      <c r="A53" s="15">
        <v>8</v>
      </c>
      <c r="B53" s="15">
        <v>-6</v>
      </c>
      <c r="C53" s="16">
        <v>0.68</v>
      </c>
      <c r="D53" s="16">
        <v>-0.43588199999999999</v>
      </c>
      <c r="E53" s="16">
        <v>0.80768499999999999</v>
      </c>
      <c r="F53" s="16">
        <v>-5.1198199999999998</v>
      </c>
      <c r="G53" s="16">
        <v>3.8401700000000001</v>
      </c>
      <c r="H53" s="16">
        <v>-5.0620200000000004</v>
      </c>
      <c r="I53" s="16">
        <v>3.7129400000000001</v>
      </c>
      <c r="J53" s="17">
        <v>-2.1834800000000001E-2</v>
      </c>
      <c r="L53" s="4">
        <f t="shared" si="10"/>
        <v>4747.5184715727155</v>
      </c>
      <c r="M53" s="4">
        <f t="shared" si="11"/>
        <v>-3043.0891267751749</v>
      </c>
      <c r="N53" s="4">
        <f t="shared" si="12"/>
        <v>5639.0785626851975</v>
      </c>
      <c r="O53" s="4">
        <f t="shared" si="13"/>
        <v>127.99549999999999</v>
      </c>
      <c r="P53" s="4">
        <f t="shared" si="14"/>
        <v>-96.004249999999999</v>
      </c>
      <c r="Q53" s="23">
        <f t="shared" si="15"/>
        <v>126.55050000000001</v>
      </c>
      <c r="R53" s="23">
        <f t="shared" si="16"/>
        <v>-92.823499999999996</v>
      </c>
      <c r="S53" s="17">
        <f t="shared" si="7"/>
        <v>-2.1834800000000001E-2</v>
      </c>
      <c r="T53" s="23">
        <f t="shared" si="8"/>
        <v>-1.444999999999979</v>
      </c>
      <c r="U53" s="23">
        <f t="shared" si="9"/>
        <v>3.1807500000000033</v>
      </c>
    </row>
    <row r="54" spans="1:21" x14ac:dyDescent="0.25">
      <c r="A54" s="37">
        <v>-8</v>
      </c>
      <c r="B54" s="37">
        <v>-5</v>
      </c>
      <c r="C54" s="38">
        <v>-0.68</v>
      </c>
      <c r="D54" s="38">
        <v>-0.35752899999999999</v>
      </c>
      <c r="E54" s="38">
        <v>0.76824499999999996</v>
      </c>
      <c r="F54" s="38">
        <v>5.1198199999999998</v>
      </c>
      <c r="G54" s="38">
        <v>3.2001400000000002</v>
      </c>
      <c r="H54" s="38">
        <v>5.0730599999999999</v>
      </c>
      <c r="I54" s="38">
        <v>3.0952099999999998</v>
      </c>
      <c r="J54" s="39">
        <v>-1.9026680000000001E-2</v>
      </c>
      <c r="K54" s="37"/>
      <c r="L54" s="40">
        <f t="shared" si="10"/>
        <v>-4747.5184715727155</v>
      </c>
      <c r="M54" s="40">
        <f t="shared" si="11"/>
        <v>-2496.0556860397328</v>
      </c>
      <c r="N54" s="40">
        <f t="shared" si="12"/>
        <v>5363.6833258151109</v>
      </c>
      <c r="O54" s="40">
        <f t="shared" si="13"/>
        <v>-127.99549999999999</v>
      </c>
      <c r="P54" s="40">
        <f t="shared" si="14"/>
        <v>-80.003500000000003</v>
      </c>
      <c r="Q54" s="41">
        <f t="shared" si="15"/>
        <v>-126.8265</v>
      </c>
      <c r="R54" s="41">
        <f t="shared" si="16"/>
        <v>-77.38024999999999</v>
      </c>
      <c r="S54" s="39">
        <f t="shared" si="7"/>
        <v>-1.9026680000000001E-2</v>
      </c>
      <c r="T54" s="41">
        <f t="shared" si="8"/>
        <v>1.1689999999999969</v>
      </c>
      <c r="U54" s="41">
        <f t="shared" si="9"/>
        <v>2.623250000000013</v>
      </c>
    </row>
    <row r="55" spans="1:21" x14ac:dyDescent="0.25">
      <c r="A55" s="37">
        <v>-7</v>
      </c>
      <c r="B55" s="37">
        <v>-5</v>
      </c>
      <c r="C55" s="38">
        <v>-0.59500699999999995</v>
      </c>
      <c r="D55" s="38">
        <v>-0.35752899999999999</v>
      </c>
      <c r="E55" s="38">
        <v>0.69414600000000004</v>
      </c>
      <c r="F55" s="38">
        <v>4.4798400000000003</v>
      </c>
      <c r="G55" s="38">
        <v>3.2001400000000002</v>
      </c>
      <c r="H55" s="38">
        <v>4.4358599999999999</v>
      </c>
      <c r="I55" s="38">
        <v>3.1063299999999998</v>
      </c>
      <c r="J55" s="39">
        <v>-1.881859E-2</v>
      </c>
      <c r="K55" s="37"/>
      <c r="L55" s="40">
        <f t="shared" si="10"/>
        <v>-4154.0818219688636</v>
      </c>
      <c r="M55" s="40">
        <f t="shared" si="11"/>
        <v>-2496.0556860397328</v>
      </c>
      <c r="N55" s="40">
        <f t="shared" si="12"/>
        <v>4846.2903852425989</v>
      </c>
      <c r="O55" s="40">
        <f t="shared" si="13"/>
        <v>-111.99600000000001</v>
      </c>
      <c r="P55" s="40">
        <f t="shared" si="14"/>
        <v>-80.003500000000003</v>
      </c>
      <c r="Q55" s="41">
        <f t="shared" si="15"/>
        <v>-110.89649999999999</v>
      </c>
      <c r="R55" s="41">
        <f t="shared" si="16"/>
        <v>-77.658249999999995</v>
      </c>
      <c r="S55" s="39">
        <f t="shared" si="7"/>
        <v>-1.881859E-2</v>
      </c>
      <c r="T55" s="41">
        <f t="shared" si="8"/>
        <v>1.0995000000000203</v>
      </c>
      <c r="U55" s="41">
        <f t="shared" si="9"/>
        <v>2.3452500000000072</v>
      </c>
    </row>
    <row r="56" spans="1:21" x14ac:dyDescent="0.25">
      <c r="A56" s="37">
        <v>-6</v>
      </c>
      <c r="B56" s="37">
        <v>-5</v>
      </c>
      <c r="C56" s="38">
        <v>-0.51000999999999996</v>
      </c>
      <c r="D56" s="38">
        <v>-0.35752899999999999</v>
      </c>
      <c r="E56" s="38">
        <v>0.622834</v>
      </c>
      <c r="F56" s="38">
        <v>3.8398599999999998</v>
      </c>
      <c r="G56" s="38">
        <v>3.2001400000000002</v>
      </c>
      <c r="H56" s="38">
        <v>3.79989</v>
      </c>
      <c r="I56" s="38">
        <v>3.1159599999999998</v>
      </c>
      <c r="J56" s="39">
        <v>-1.864294E-2</v>
      </c>
      <c r="K56" s="37"/>
      <c r="L56" s="40">
        <f t="shared" si="10"/>
        <v>-3560.6355289834328</v>
      </c>
      <c r="M56" s="40">
        <f t="shared" si="11"/>
        <v>-2496.0556860397328</v>
      </c>
      <c r="N56" s="40">
        <f t="shared" si="12"/>
        <v>4348.3728779974517</v>
      </c>
      <c r="O56" s="40">
        <f t="shared" si="13"/>
        <v>-95.996499999999997</v>
      </c>
      <c r="P56" s="40">
        <f t="shared" si="14"/>
        <v>-80.003500000000003</v>
      </c>
      <c r="Q56" s="41">
        <f t="shared" si="15"/>
        <v>-94.997249999999994</v>
      </c>
      <c r="R56" s="41">
        <f t="shared" si="16"/>
        <v>-77.899000000000001</v>
      </c>
      <c r="S56" s="39">
        <f t="shared" si="7"/>
        <v>-1.864294E-2</v>
      </c>
      <c r="T56" s="41">
        <f t="shared" si="8"/>
        <v>0.99925000000000352</v>
      </c>
      <c r="U56" s="41">
        <f t="shared" si="9"/>
        <v>2.1045000000000016</v>
      </c>
    </row>
    <row r="57" spans="1:21" x14ac:dyDescent="0.25">
      <c r="A57" s="37">
        <v>-5</v>
      </c>
      <c r="B57" s="37">
        <v>-5</v>
      </c>
      <c r="C57" s="38">
        <v>-0.425012</v>
      </c>
      <c r="D57" s="38">
        <v>-0.35752899999999999</v>
      </c>
      <c r="E57" s="38">
        <v>0.55538299999999996</v>
      </c>
      <c r="F57" s="38">
        <v>3.1998899999999999</v>
      </c>
      <c r="G57" s="38">
        <v>3.2001400000000002</v>
      </c>
      <c r="H57" s="38">
        <v>3.1649699999999998</v>
      </c>
      <c r="I57" s="38">
        <v>3.1240999999999999</v>
      </c>
      <c r="J57" s="39">
        <v>-1.8489470000000001E-2</v>
      </c>
      <c r="K57" s="37"/>
      <c r="L57" s="40">
        <f t="shared" si="10"/>
        <v>-2967.1979273820671</v>
      </c>
      <c r="M57" s="40">
        <f t="shared" si="11"/>
        <v>-2496.0556860397328</v>
      </c>
      <c r="N57" s="40">
        <f t="shared" si="12"/>
        <v>3877.4262247222309</v>
      </c>
      <c r="O57" s="40">
        <f t="shared" si="13"/>
        <v>-79.997249999999994</v>
      </c>
      <c r="P57" s="40">
        <f t="shared" si="14"/>
        <v>-80.003500000000003</v>
      </c>
      <c r="Q57" s="41">
        <f t="shared" si="15"/>
        <v>-79.124249999999989</v>
      </c>
      <c r="R57" s="41">
        <f t="shared" si="16"/>
        <v>-78.102499999999992</v>
      </c>
      <c r="S57" s="39">
        <f t="shared" si="7"/>
        <v>-1.8489470000000001E-2</v>
      </c>
      <c r="T57" s="41">
        <f t="shared" si="8"/>
        <v>0.87300000000000466</v>
      </c>
      <c r="U57" s="41">
        <f t="shared" si="9"/>
        <v>1.9010000000000105</v>
      </c>
    </row>
    <row r="58" spans="1:21" x14ac:dyDescent="0.25">
      <c r="A58" s="37">
        <v>-4</v>
      </c>
      <c r="B58" s="37">
        <v>-5</v>
      </c>
      <c r="C58" s="38">
        <v>-0.34001199999999998</v>
      </c>
      <c r="D58" s="38">
        <v>-0.35752899999999999</v>
      </c>
      <c r="E58" s="38">
        <v>0.49338300000000002</v>
      </c>
      <c r="F58" s="38">
        <v>2.5599099999999999</v>
      </c>
      <c r="G58" s="38">
        <v>3.2001400000000002</v>
      </c>
      <c r="H58" s="38">
        <v>2.5309300000000001</v>
      </c>
      <c r="I58" s="38">
        <v>3.1307499999999999</v>
      </c>
      <c r="J58" s="39">
        <v>-1.835001E-2</v>
      </c>
      <c r="K58" s="37"/>
      <c r="L58" s="40">
        <f t="shared" si="10"/>
        <v>-2373.7594235577144</v>
      </c>
      <c r="M58" s="40">
        <f t="shared" si="11"/>
        <v>-2496.0556860397328</v>
      </c>
      <c r="N58" s="40">
        <f t="shared" si="12"/>
        <v>3444.5482698603792</v>
      </c>
      <c r="O58" s="40">
        <f t="shared" si="13"/>
        <v>-63.997749999999996</v>
      </c>
      <c r="P58" s="40">
        <f t="shared" si="14"/>
        <v>-80.003500000000003</v>
      </c>
      <c r="Q58" s="41">
        <f t="shared" si="15"/>
        <v>-63.273250000000004</v>
      </c>
      <c r="R58" s="41">
        <f t="shared" si="16"/>
        <v>-78.268749999999997</v>
      </c>
      <c r="S58" s="39">
        <f t="shared" si="7"/>
        <v>-1.835001E-2</v>
      </c>
      <c r="T58" s="41">
        <f t="shared" si="8"/>
        <v>0.72449999999999193</v>
      </c>
      <c r="U58" s="41">
        <f t="shared" si="9"/>
        <v>1.7347500000000053</v>
      </c>
    </row>
    <row r="59" spans="1:21" x14ac:dyDescent="0.25">
      <c r="A59" s="37">
        <v>-3</v>
      </c>
      <c r="B59" s="37">
        <v>-5</v>
      </c>
      <c r="C59" s="38">
        <v>-0.25501000000000001</v>
      </c>
      <c r="D59" s="38">
        <v>-0.35752899999999999</v>
      </c>
      <c r="E59" s="38">
        <v>0.43914900000000001</v>
      </c>
      <c r="F59" s="38">
        <v>1.9199299999999999</v>
      </c>
      <c r="G59" s="38">
        <v>3.2001400000000002</v>
      </c>
      <c r="H59" s="38">
        <v>1.8975900000000001</v>
      </c>
      <c r="I59" s="38">
        <v>3.13592</v>
      </c>
      <c r="J59" s="39">
        <v>-1.8221009999999999E-2</v>
      </c>
      <c r="K59" s="37"/>
      <c r="L59" s="40">
        <f t="shared" si="10"/>
        <v>-1780.3174058344553</v>
      </c>
      <c r="M59" s="40">
        <f t="shared" si="11"/>
        <v>-2496.0556860397328</v>
      </c>
      <c r="N59" s="40">
        <f t="shared" si="12"/>
        <v>3065.8984194260752</v>
      </c>
      <c r="O59" s="40">
        <f t="shared" si="13"/>
        <v>-47.998249999999999</v>
      </c>
      <c r="P59" s="40">
        <f t="shared" si="14"/>
        <v>-80.003500000000003</v>
      </c>
      <c r="Q59" s="41">
        <f t="shared" si="15"/>
        <v>-47.439750000000004</v>
      </c>
      <c r="R59" s="41">
        <f t="shared" si="16"/>
        <v>-78.397999999999996</v>
      </c>
      <c r="S59" s="39">
        <f t="shared" si="7"/>
        <v>-1.8221009999999999E-2</v>
      </c>
      <c r="T59" s="41">
        <f t="shared" si="8"/>
        <v>0.55849999999999511</v>
      </c>
      <c r="U59" s="41">
        <f t="shared" si="9"/>
        <v>1.6055000000000064</v>
      </c>
    </row>
    <row r="60" spans="1:21" x14ac:dyDescent="0.25">
      <c r="A60" s="37">
        <v>-2</v>
      </c>
      <c r="B60" s="37">
        <v>-5</v>
      </c>
      <c r="C60" s="38">
        <v>-0.17000699999999999</v>
      </c>
      <c r="D60" s="38">
        <v>-0.35752899999999999</v>
      </c>
      <c r="E60" s="38">
        <v>0.39588600000000002</v>
      </c>
      <c r="F60" s="38">
        <v>1.2799499999999999</v>
      </c>
      <c r="G60" s="38">
        <v>3.2001400000000002</v>
      </c>
      <c r="H60" s="38">
        <v>1.2647699999999999</v>
      </c>
      <c r="I60" s="38">
        <v>3.1396099999999998</v>
      </c>
      <c r="J60" s="39">
        <v>-1.810732E-2</v>
      </c>
      <c r="K60" s="37"/>
      <c r="L60" s="40">
        <f t="shared" si="10"/>
        <v>-1186.8762437300318</v>
      </c>
      <c r="M60" s="40">
        <f t="shared" si="11"/>
        <v>-2496.0556860397328</v>
      </c>
      <c r="N60" s="40">
        <f t="shared" si="12"/>
        <v>2763.8496484977018</v>
      </c>
      <c r="O60" s="40">
        <f t="shared" si="13"/>
        <v>-31.998749999999998</v>
      </c>
      <c r="P60" s="40">
        <f t="shared" si="14"/>
        <v>-80.003500000000003</v>
      </c>
      <c r="Q60" s="41">
        <f t="shared" si="15"/>
        <v>-31.619249999999997</v>
      </c>
      <c r="R60" s="41">
        <f t="shared" si="16"/>
        <v>-78.490249999999989</v>
      </c>
      <c r="S60" s="39">
        <f t="shared" si="7"/>
        <v>-1.810732E-2</v>
      </c>
      <c r="T60" s="41">
        <f t="shared" si="8"/>
        <v>0.37950000000000017</v>
      </c>
      <c r="U60" s="41">
        <f t="shared" si="9"/>
        <v>1.5132500000000135</v>
      </c>
    </row>
    <row r="61" spans="1:21" x14ac:dyDescent="0.25">
      <c r="A61" s="37">
        <v>-1</v>
      </c>
      <c r="B61" s="37">
        <v>-5</v>
      </c>
      <c r="C61" s="38">
        <v>-8.5003899999999993E-2</v>
      </c>
      <c r="D61" s="38">
        <v>-0.35752899999999999</v>
      </c>
      <c r="E61" s="38">
        <v>0.36749100000000001</v>
      </c>
      <c r="F61" s="38">
        <v>0.63997700000000002</v>
      </c>
      <c r="G61" s="38">
        <v>3.2001400000000002</v>
      </c>
      <c r="H61" s="38">
        <v>0.63229599999999997</v>
      </c>
      <c r="I61" s="38">
        <v>3.1418200000000001</v>
      </c>
      <c r="J61" s="39">
        <v>-1.802465E-2</v>
      </c>
      <c r="K61" s="37"/>
      <c r="L61" s="40">
        <f t="shared" si="10"/>
        <v>-593.43960821375356</v>
      </c>
      <c r="M61" s="40">
        <f t="shared" si="11"/>
        <v>-2496.0556860397328</v>
      </c>
      <c r="N61" s="40">
        <f t="shared" si="12"/>
        <v>2565.6063503828882</v>
      </c>
      <c r="O61" s="40">
        <f t="shared" si="13"/>
        <v>-15.999425</v>
      </c>
      <c r="P61" s="40">
        <f t="shared" si="14"/>
        <v>-80.003500000000003</v>
      </c>
      <c r="Q61" s="41">
        <f t="shared" si="15"/>
        <v>-15.807399999999999</v>
      </c>
      <c r="R61" s="41">
        <f t="shared" si="16"/>
        <v>-78.545500000000004</v>
      </c>
      <c r="S61" s="39">
        <f t="shared" si="7"/>
        <v>-1.802465E-2</v>
      </c>
      <c r="T61" s="41">
        <f t="shared" si="8"/>
        <v>0.192025000000001</v>
      </c>
      <c r="U61" s="41">
        <f t="shared" si="9"/>
        <v>1.4579999999999984</v>
      </c>
    </row>
    <row r="62" spans="1:21" x14ac:dyDescent="0.25">
      <c r="A62" s="37">
        <v>0</v>
      </c>
      <c r="B62" s="37">
        <v>-5</v>
      </c>
      <c r="C62" s="38">
        <v>0</v>
      </c>
      <c r="D62" s="38">
        <v>-0.35752899999999999</v>
      </c>
      <c r="E62" s="38">
        <v>0.35752600000000001</v>
      </c>
      <c r="F62" s="38">
        <v>0</v>
      </c>
      <c r="G62" s="38">
        <v>3.2001400000000002</v>
      </c>
      <c r="H62" s="38">
        <v>0</v>
      </c>
      <c r="I62" s="38">
        <v>3.14256</v>
      </c>
      <c r="J62" s="39">
        <v>-1.799371E-2</v>
      </c>
      <c r="K62" s="37"/>
      <c r="L62" s="40">
        <f t="shared" si="10"/>
        <v>0</v>
      </c>
      <c r="M62" s="40">
        <f t="shared" si="11"/>
        <v>-2496.0556860397328</v>
      </c>
      <c r="N62" s="40">
        <f t="shared" si="12"/>
        <v>2496.0347412731721</v>
      </c>
      <c r="O62" s="40">
        <f t="shared" si="13"/>
        <v>0</v>
      </c>
      <c r="P62" s="40">
        <f t="shared" si="14"/>
        <v>-80.003500000000003</v>
      </c>
      <c r="Q62" s="41">
        <f t="shared" si="15"/>
        <v>0</v>
      </c>
      <c r="R62" s="41">
        <f t="shared" si="16"/>
        <v>-78.563999999999993</v>
      </c>
      <c r="S62" s="39">
        <f t="shared" si="7"/>
        <v>-1.799371E-2</v>
      </c>
      <c r="T62" s="41">
        <f t="shared" si="8"/>
        <v>0</v>
      </c>
      <c r="U62" s="41">
        <f t="shared" si="9"/>
        <v>1.4395000000000095</v>
      </c>
    </row>
    <row r="63" spans="1:21" x14ac:dyDescent="0.25">
      <c r="A63" s="37">
        <v>1</v>
      </c>
      <c r="B63" s="37">
        <v>-5</v>
      </c>
      <c r="C63" s="38">
        <v>8.5003899999999993E-2</v>
      </c>
      <c r="D63" s="38">
        <v>-0.35752899999999999</v>
      </c>
      <c r="E63" s="38">
        <v>0.36749100000000001</v>
      </c>
      <c r="F63" s="38">
        <v>-0.63997700000000002</v>
      </c>
      <c r="G63" s="38">
        <v>3.2001400000000002</v>
      </c>
      <c r="H63" s="38">
        <v>-0.63229599999999997</v>
      </c>
      <c r="I63" s="38">
        <v>3.1418200000000001</v>
      </c>
      <c r="J63" s="39">
        <v>-1.802465E-2</v>
      </c>
      <c r="K63" s="37"/>
      <c r="L63" s="40">
        <f t="shared" si="10"/>
        <v>593.43960821375356</v>
      </c>
      <c r="M63" s="40">
        <f t="shared" si="11"/>
        <v>-2496.0556860397328</v>
      </c>
      <c r="N63" s="40">
        <f t="shared" si="12"/>
        <v>2565.6063503828882</v>
      </c>
      <c r="O63" s="40">
        <f t="shared" si="13"/>
        <v>15.999425</v>
      </c>
      <c r="P63" s="40">
        <f t="shared" si="14"/>
        <v>-80.003500000000003</v>
      </c>
      <c r="Q63" s="41">
        <f t="shared" si="15"/>
        <v>15.807399999999999</v>
      </c>
      <c r="R63" s="41">
        <f t="shared" si="16"/>
        <v>-78.545500000000004</v>
      </c>
      <c r="S63" s="39">
        <f t="shared" si="7"/>
        <v>-1.802465E-2</v>
      </c>
      <c r="T63" s="41">
        <f t="shared" si="8"/>
        <v>-0.192025000000001</v>
      </c>
      <c r="U63" s="41">
        <f t="shared" si="9"/>
        <v>1.4579999999999984</v>
      </c>
    </row>
    <row r="64" spans="1:21" x14ac:dyDescent="0.25">
      <c r="A64" s="37">
        <v>2</v>
      </c>
      <c r="B64" s="37">
        <v>-5</v>
      </c>
      <c r="C64" s="38">
        <v>0.17000699999999999</v>
      </c>
      <c r="D64" s="38">
        <v>-0.35752899999999999</v>
      </c>
      <c r="E64" s="38">
        <v>0.39588600000000002</v>
      </c>
      <c r="F64" s="38">
        <v>-1.2799499999999999</v>
      </c>
      <c r="G64" s="38">
        <v>3.2001400000000002</v>
      </c>
      <c r="H64" s="38">
        <v>-1.2647699999999999</v>
      </c>
      <c r="I64" s="38">
        <v>3.1396099999999998</v>
      </c>
      <c r="J64" s="39">
        <v>-1.810732E-2</v>
      </c>
      <c r="K64" s="37"/>
      <c r="L64" s="40">
        <f t="shared" si="10"/>
        <v>1186.8762437300318</v>
      </c>
      <c r="M64" s="40">
        <f t="shared" si="11"/>
        <v>-2496.0556860397328</v>
      </c>
      <c r="N64" s="40">
        <f t="shared" si="12"/>
        <v>2763.8496484977018</v>
      </c>
      <c r="O64" s="40">
        <f t="shared" si="13"/>
        <v>31.998749999999998</v>
      </c>
      <c r="P64" s="40">
        <f t="shared" si="14"/>
        <v>-80.003500000000003</v>
      </c>
      <c r="Q64" s="41">
        <f t="shared" si="15"/>
        <v>31.619249999999997</v>
      </c>
      <c r="R64" s="41">
        <f t="shared" si="16"/>
        <v>-78.490249999999989</v>
      </c>
      <c r="S64" s="39">
        <f t="shared" si="7"/>
        <v>-1.810732E-2</v>
      </c>
      <c r="T64" s="41">
        <f t="shared" si="8"/>
        <v>-0.37950000000000017</v>
      </c>
      <c r="U64" s="41">
        <f t="shared" si="9"/>
        <v>1.5132500000000135</v>
      </c>
    </row>
    <row r="65" spans="1:21" x14ac:dyDescent="0.25">
      <c r="A65" s="37">
        <v>3</v>
      </c>
      <c r="B65" s="37">
        <v>-5</v>
      </c>
      <c r="C65" s="38">
        <v>0.25501000000000001</v>
      </c>
      <c r="D65" s="38">
        <v>-0.35752899999999999</v>
      </c>
      <c r="E65" s="38">
        <v>0.43914900000000001</v>
      </c>
      <c r="F65" s="38">
        <v>-1.9199299999999999</v>
      </c>
      <c r="G65" s="38">
        <v>3.2001400000000002</v>
      </c>
      <c r="H65" s="38">
        <v>-1.8975900000000001</v>
      </c>
      <c r="I65" s="38">
        <v>3.13592</v>
      </c>
      <c r="J65" s="39">
        <v>-1.8221009999999999E-2</v>
      </c>
      <c r="K65" s="37"/>
      <c r="L65" s="40">
        <f t="shared" si="10"/>
        <v>1780.3174058344553</v>
      </c>
      <c r="M65" s="40">
        <f t="shared" si="11"/>
        <v>-2496.0556860397328</v>
      </c>
      <c r="N65" s="40">
        <f t="shared" si="12"/>
        <v>3065.8984194260752</v>
      </c>
      <c r="O65" s="40">
        <f t="shared" si="13"/>
        <v>47.998249999999999</v>
      </c>
      <c r="P65" s="40">
        <f t="shared" si="14"/>
        <v>-80.003500000000003</v>
      </c>
      <c r="Q65" s="41">
        <f t="shared" si="15"/>
        <v>47.439750000000004</v>
      </c>
      <c r="R65" s="41">
        <f t="shared" si="16"/>
        <v>-78.397999999999996</v>
      </c>
      <c r="S65" s="39">
        <f t="shared" si="7"/>
        <v>-1.8221009999999999E-2</v>
      </c>
      <c r="T65" s="41">
        <f t="shared" si="8"/>
        <v>-0.55849999999999511</v>
      </c>
      <c r="U65" s="41">
        <f t="shared" si="9"/>
        <v>1.6055000000000064</v>
      </c>
    </row>
    <row r="66" spans="1:21" x14ac:dyDescent="0.25">
      <c r="A66" s="37">
        <v>4</v>
      </c>
      <c r="B66" s="37">
        <v>-5</v>
      </c>
      <c r="C66" s="38">
        <v>0.34001199999999998</v>
      </c>
      <c r="D66" s="38">
        <v>-0.35752899999999999</v>
      </c>
      <c r="E66" s="38">
        <v>0.49338300000000002</v>
      </c>
      <c r="F66" s="38">
        <v>-2.5599099999999999</v>
      </c>
      <c r="G66" s="38">
        <v>3.2001400000000002</v>
      </c>
      <c r="H66" s="38">
        <v>-2.5309300000000001</v>
      </c>
      <c r="I66" s="38">
        <v>3.1307499999999999</v>
      </c>
      <c r="J66" s="39">
        <v>-1.835001E-2</v>
      </c>
      <c r="K66" s="37"/>
      <c r="L66" s="40">
        <f t="shared" si="10"/>
        <v>2373.7594235577144</v>
      </c>
      <c r="M66" s="40">
        <f t="shared" si="11"/>
        <v>-2496.0556860397328</v>
      </c>
      <c r="N66" s="40">
        <f t="shared" si="12"/>
        <v>3444.5482698603792</v>
      </c>
      <c r="O66" s="40">
        <f t="shared" si="13"/>
        <v>63.997749999999996</v>
      </c>
      <c r="P66" s="40">
        <f t="shared" si="14"/>
        <v>-80.003500000000003</v>
      </c>
      <c r="Q66" s="41">
        <f t="shared" si="15"/>
        <v>63.273250000000004</v>
      </c>
      <c r="R66" s="41">
        <f t="shared" si="16"/>
        <v>-78.268749999999997</v>
      </c>
      <c r="S66" s="39">
        <f t="shared" si="7"/>
        <v>-1.835001E-2</v>
      </c>
      <c r="T66" s="41">
        <f t="shared" si="8"/>
        <v>-0.72449999999999193</v>
      </c>
      <c r="U66" s="41">
        <f t="shared" si="9"/>
        <v>1.7347500000000053</v>
      </c>
    </row>
    <row r="67" spans="1:21" x14ac:dyDescent="0.25">
      <c r="A67" s="37">
        <v>5</v>
      </c>
      <c r="B67" s="37">
        <v>-5</v>
      </c>
      <c r="C67" s="38">
        <v>0.425012</v>
      </c>
      <c r="D67" s="38">
        <v>-0.35752899999999999</v>
      </c>
      <c r="E67" s="38">
        <v>0.55538299999999996</v>
      </c>
      <c r="F67" s="38">
        <v>-3.1998899999999999</v>
      </c>
      <c r="G67" s="38">
        <v>3.2001400000000002</v>
      </c>
      <c r="H67" s="38">
        <v>-3.1649699999999998</v>
      </c>
      <c r="I67" s="38">
        <v>3.1240999999999999</v>
      </c>
      <c r="J67" s="39">
        <v>-1.8489470000000001E-2</v>
      </c>
      <c r="K67" s="37"/>
      <c r="L67" s="40">
        <f t="shared" si="10"/>
        <v>2967.1979273820671</v>
      </c>
      <c r="M67" s="40">
        <f t="shared" si="11"/>
        <v>-2496.0556860397328</v>
      </c>
      <c r="N67" s="40">
        <f t="shared" si="12"/>
        <v>3877.4262247222309</v>
      </c>
      <c r="O67" s="40">
        <f t="shared" si="13"/>
        <v>79.997249999999994</v>
      </c>
      <c r="P67" s="40">
        <f t="shared" si="14"/>
        <v>-80.003500000000003</v>
      </c>
      <c r="Q67" s="41">
        <f t="shared" si="15"/>
        <v>79.124249999999989</v>
      </c>
      <c r="R67" s="41">
        <f t="shared" si="16"/>
        <v>-78.102499999999992</v>
      </c>
      <c r="S67" s="39">
        <f t="shared" si="7"/>
        <v>-1.8489470000000001E-2</v>
      </c>
      <c r="T67" s="41">
        <f t="shared" si="8"/>
        <v>-0.87300000000000466</v>
      </c>
      <c r="U67" s="41">
        <f t="shared" si="9"/>
        <v>1.9010000000000105</v>
      </c>
    </row>
    <row r="68" spans="1:21" x14ac:dyDescent="0.25">
      <c r="A68" s="37">
        <v>6</v>
      </c>
      <c r="B68" s="37">
        <v>-5</v>
      </c>
      <c r="C68" s="38">
        <v>0.51000999999999996</v>
      </c>
      <c r="D68" s="38">
        <v>-0.35752899999999999</v>
      </c>
      <c r="E68" s="38">
        <v>0.622834</v>
      </c>
      <c r="F68" s="38">
        <v>-3.8398599999999998</v>
      </c>
      <c r="G68" s="38">
        <v>3.2001400000000002</v>
      </c>
      <c r="H68" s="38">
        <v>-3.79989</v>
      </c>
      <c r="I68" s="38">
        <v>3.1159599999999998</v>
      </c>
      <c r="J68" s="39">
        <v>-1.864294E-2</v>
      </c>
      <c r="K68" s="37"/>
      <c r="L68" s="40">
        <f t="shared" si="10"/>
        <v>3560.6355289834328</v>
      </c>
      <c r="M68" s="40">
        <f t="shared" si="11"/>
        <v>-2496.0556860397328</v>
      </c>
      <c r="N68" s="40">
        <f t="shared" si="12"/>
        <v>4348.3728779974517</v>
      </c>
      <c r="O68" s="40">
        <f t="shared" si="13"/>
        <v>95.996499999999997</v>
      </c>
      <c r="P68" s="40">
        <f t="shared" si="14"/>
        <v>-80.003500000000003</v>
      </c>
      <c r="Q68" s="41">
        <f t="shared" si="15"/>
        <v>94.997249999999994</v>
      </c>
      <c r="R68" s="41">
        <f t="shared" si="16"/>
        <v>-77.899000000000001</v>
      </c>
      <c r="S68" s="39">
        <f t="shared" ref="S68:S131" si="17">J68</f>
        <v>-1.864294E-2</v>
      </c>
      <c r="T68" s="41">
        <f t="shared" ref="T68:T131" si="18">Q68-O68</f>
        <v>-0.99925000000000352</v>
      </c>
      <c r="U68" s="41">
        <f t="shared" ref="U68:U131" si="19">R68-P68</f>
        <v>2.1045000000000016</v>
      </c>
    </row>
    <row r="69" spans="1:21" x14ac:dyDescent="0.25">
      <c r="A69" s="37">
        <v>7</v>
      </c>
      <c r="B69" s="37">
        <v>-5</v>
      </c>
      <c r="C69" s="38">
        <v>0.59500699999999995</v>
      </c>
      <c r="D69" s="38">
        <v>-0.35752899999999999</v>
      </c>
      <c r="E69" s="38">
        <v>0.69414600000000004</v>
      </c>
      <c r="F69" s="38">
        <v>-4.4798400000000003</v>
      </c>
      <c r="G69" s="38">
        <v>3.2001400000000002</v>
      </c>
      <c r="H69" s="38">
        <v>-4.4358599999999999</v>
      </c>
      <c r="I69" s="38">
        <v>3.1063299999999998</v>
      </c>
      <c r="J69" s="39">
        <v>-1.881859E-2</v>
      </c>
      <c r="K69" s="37"/>
      <c r="L69" s="40">
        <f t="shared" si="10"/>
        <v>4154.0818219688636</v>
      </c>
      <c r="M69" s="40">
        <f t="shared" si="11"/>
        <v>-2496.0556860397328</v>
      </c>
      <c r="N69" s="40">
        <f t="shared" si="12"/>
        <v>4846.2903852425989</v>
      </c>
      <c r="O69" s="40">
        <f t="shared" si="13"/>
        <v>111.99600000000001</v>
      </c>
      <c r="P69" s="40">
        <f t="shared" si="14"/>
        <v>-80.003500000000003</v>
      </c>
      <c r="Q69" s="41">
        <f t="shared" si="15"/>
        <v>110.89649999999999</v>
      </c>
      <c r="R69" s="41">
        <f t="shared" si="16"/>
        <v>-77.658249999999995</v>
      </c>
      <c r="S69" s="39">
        <f t="shared" si="17"/>
        <v>-1.881859E-2</v>
      </c>
      <c r="T69" s="41">
        <f t="shared" si="18"/>
        <v>-1.0995000000000203</v>
      </c>
      <c r="U69" s="41">
        <f t="shared" si="19"/>
        <v>2.3452500000000072</v>
      </c>
    </row>
    <row r="70" spans="1:21" x14ac:dyDescent="0.25">
      <c r="A70" s="37">
        <v>8</v>
      </c>
      <c r="B70" s="37">
        <v>-5</v>
      </c>
      <c r="C70" s="38">
        <v>0.68</v>
      </c>
      <c r="D70" s="38">
        <v>-0.35752899999999999</v>
      </c>
      <c r="E70" s="38">
        <v>0.76824499999999996</v>
      </c>
      <c r="F70" s="38">
        <v>-5.1198199999999998</v>
      </c>
      <c r="G70" s="38">
        <v>3.2001400000000002</v>
      </c>
      <c r="H70" s="38">
        <v>-5.0730599999999999</v>
      </c>
      <c r="I70" s="38">
        <v>3.0952099999999998</v>
      </c>
      <c r="J70" s="39">
        <v>-1.9026680000000001E-2</v>
      </c>
      <c r="K70" s="37"/>
      <c r="L70" s="40">
        <f t="shared" si="10"/>
        <v>4747.5184715727155</v>
      </c>
      <c r="M70" s="40">
        <f t="shared" si="11"/>
        <v>-2496.0556860397328</v>
      </c>
      <c r="N70" s="40">
        <f t="shared" si="12"/>
        <v>5363.6833258151109</v>
      </c>
      <c r="O70" s="40">
        <f t="shared" si="13"/>
        <v>127.99549999999999</v>
      </c>
      <c r="P70" s="40">
        <f t="shared" si="14"/>
        <v>-80.003500000000003</v>
      </c>
      <c r="Q70" s="41">
        <f t="shared" si="15"/>
        <v>126.8265</v>
      </c>
      <c r="R70" s="41">
        <f t="shared" si="16"/>
        <v>-77.38024999999999</v>
      </c>
      <c r="S70" s="39">
        <f t="shared" si="17"/>
        <v>-1.9026680000000001E-2</v>
      </c>
      <c r="T70" s="41">
        <f t="shared" si="18"/>
        <v>-1.1689999999999969</v>
      </c>
      <c r="U70" s="41">
        <f t="shared" si="19"/>
        <v>2.623250000000013</v>
      </c>
    </row>
    <row r="71" spans="1:21" x14ac:dyDescent="0.25">
      <c r="A71" s="15">
        <v>-8</v>
      </c>
      <c r="B71" s="15">
        <v>-4</v>
      </c>
      <c r="C71" s="16">
        <v>-0.68</v>
      </c>
      <c r="D71" s="16">
        <v>-0.27917500000000001</v>
      </c>
      <c r="E71" s="16">
        <v>0.735066</v>
      </c>
      <c r="F71" s="16">
        <v>5.1198199999999998</v>
      </c>
      <c r="G71" s="16">
        <v>2.5601099999999999</v>
      </c>
      <c r="H71" s="16">
        <v>5.0845399999999996</v>
      </c>
      <c r="I71" s="16">
        <v>2.4734600000000002</v>
      </c>
      <c r="J71" s="17">
        <v>-1.634443E-2</v>
      </c>
      <c r="L71" s="4">
        <f t="shared" si="10"/>
        <v>-4747.5184715727155</v>
      </c>
      <c r="M71" s="4">
        <f t="shared" si="11"/>
        <v>-1949.0245999692002</v>
      </c>
      <c r="N71" s="4">
        <f t="shared" si="12"/>
        <v>5132.0103326365324</v>
      </c>
      <c r="O71" s="4">
        <f t="shared" si="13"/>
        <v>-127.99549999999999</v>
      </c>
      <c r="P71" s="4">
        <f t="shared" si="14"/>
        <v>-64.002749999999992</v>
      </c>
      <c r="Q71" s="23">
        <f t="shared" si="15"/>
        <v>-127.11349999999999</v>
      </c>
      <c r="R71" s="23">
        <f t="shared" si="16"/>
        <v>-61.836500000000001</v>
      </c>
      <c r="S71" s="17">
        <f t="shared" si="17"/>
        <v>-1.634443E-2</v>
      </c>
      <c r="T71" s="23">
        <f t="shared" si="18"/>
        <v>0.882000000000005</v>
      </c>
      <c r="U71" s="23">
        <f t="shared" si="19"/>
        <v>2.1662499999999909</v>
      </c>
    </row>
    <row r="72" spans="1:21" x14ac:dyDescent="0.25">
      <c r="A72" s="15">
        <v>-7</v>
      </c>
      <c r="B72" s="15">
        <v>-4</v>
      </c>
      <c r="C72" s="16">
        <v>-0.59500699999999995</v>
      </c>
      <c r="D72" s="16">
        <v>-0.27917500000000001</v>
      </c>
      <c r="E72" s="16">
        <v>0.65723500000000001</v>
      </c>
      <c r="F72" s="16">
        <v>4.4798400000000003</v>
      </c>
      <c r="G72" s="16">
        <v>2.5601099999999999</v>
      </c>
      <c r="H72" s="16">
        <v>4.4458900000000003</v>
      </c>
      <c r="I72" s="16">
        <v>2.4850400000000001</v>
      </c>
      <c r="J72" s="17">
        <v>-1.5967619999999998E-2</v>
      </c>
      <c r="L72" s="4">
        <f t="shared" si="10"/>
        <v>-4154.0818219688636</v>
      </c>
      <c r="M72" s="4">
        <f t="shared" si="11"/>
        <v>-1949.0245999692002</v>
      </c>
      <c r="N72" s="4">
        <f t="shared" si="12"/>
        <v>4588.5671429403719</v>
      </c>
      <c r="O72" s="4">
        <f t="shared" si="13"/>
        <v>-111.99600000000001</v>
      </c>
      <c r="P72" s="4">
        <f t="shared" si="14"/>
        <v>-64.002749999999992</v>
      </c>
      <c r="Q72" s="23">
        <f t="shared" si="15"/>
        <v>-111.14725</v>
      </c>
      <c r="R72" s="23">
        <f t="shared" si="16"/>
        <v>-62.126000000000005</v>
      </c>
      <c r="S72" s="17">
        <f t="shared" si="17"/>
        <v>-1.5967619999999998E-2</v>
      </c>
      <c r="T72" s="23">
        <f t="shared" si="18"/>
        <v>0.84875000000000966</v>
      </c>
      <c r="U72" s="23">
        <f t="shared" si="19"/>
        <v>1.876749999999987</v>
      </c>
    </row>
    <row r="73" spans="1:21" x14ac:dyDescent="0.25">
      <c r="A73" s="15">
        <v>-6</v>
      </c>
      <c r="B73" s="15">
        <v>-4</v>
      </c>
      <c r="C73" s="16">
        <v>-0.51000999999999996</v>
      </c>
      <c r="D73" s="16">
        <v>-0.27917500000000001</v>
      </c>
      <c r="E73" s="16">
        <v>0.58141100000000001</v>
      </c>
      <c r="F73" s="16">
        <v>3.8398599999999998</v>
      </c>
      <c r="G73" s="16">
        <v>2.5601099999999999</v>
      </c>
      <c r="H73" s="16">
        <v>3.8084799999999999</v>
      </c>
      <c r="I73" s="16">
        <v>2.4950700000000001</v>
      </c>
      <c r="J73" s="17">
        <v>-1.5648829999999999E-2</v>
      </c>
      <c r="L73" s="4">
        <f t="shared" si="10"/>
        <v>-3560.6355289834328</v>
      </c>
      <c r="M73" s="4">
        <f t="shared" si="11"/>
        <v>-1949.0245999692002</v>
      </c>
      <c r="N73" s="4">
        <f t="shared" si="12"/>
        <v>4059.1538309434877</v>
      </c>
      <c r="O73" s="4">
        <f t="shared" si="13"/>
        <v>-95.996499999999997</v>
      </c>
      <c r="P73" s="4">
        <f t="shared" si="14"/>
        <v>-64.002749999999992</v>
      </c>
      <c r="Q73" s="23">
        <f t="shared" si="15"/>
        <v>-95.211999999999989</v>
      </c>
      <c r="R73" s="23">
        <f t="shared" si="16"/>
        <v>-62.376750000000001</v>
      </c>
      <c r="S73" s="17">
        <f t="shared" si="17"/>
        <v>-1.5648829999999999E-2</v>
      </c>
      <c r="T73" s="23">
        <f t="shared" si="18"/>
        <v>0.78450000000000841</v>
      </c>
      <c r="U73" s="23">
        <f t="shared" si="19"/>
        <v>1.6259999999999906</v>
      </c>
    </row>
    <row r="74" spans="1:21" x14ac:dyDescent="0.25">
      <c r="A74" s="15">
        <v>-5</v>
      </c>
      <c r="B74" s="15">
        <v>-4</v>
      </c>
      <c r="C74" s="16">
        <v>-0.425012</v>
      </c>
      <c r="D74" s="16">
        <v>-0.27917500000000001</v>
      </c>
      <c r="E74" s="16">
        <v>0.508494</v>
      </c>
      <c r="F74" s="16">
        <v>3.1998899999999999</v>
      </c>
      <c r="G74" s="16">
        <v>2.5601099999999999</v>
      </c>
      <c r="H74" s="16">
        <v>3.1721200000000001</v>
      </c>
      <c r="I74" s="16">
        <v>2.5035400000000001</v>
      </c>
      <c r="J74" s="17">
        <v>-1.537756E-2</v>
      </c>
      <c r="L74" s="4">
        <f t="shared" si="10"/>
        <v>-2967.1979273820671</v>
      </c>
      <c r="M74" s="4">
        <f t="shared" si="11"/>
        <v>-1949.0245999692002</v>
      </c>
      <c r="N74" s="4">
        <f t="shared" si="12"/>
        <v>3550.0510162574619</v>
      </c>
      <c r="O74" s="4">
        <f t="shared" si="13"/>
        <v>-79.997249999999994</v>
      </c>
      <c r="P74" s="4">
        <f t="shared" si="14"/>
        <v>-64.002749999999992</v>
      </c>
      <c r="Q74" s="23">
        <f t="shared" si="15"/>
        <v>-79.302999999999997</v>
      </c>
      <c r="R74" s="23">
        <f t="shared" si="16"/>
        <v>-62.588500000000003</v>
      </c>
      <c r="S74" s="17">
        <f t="shared" si="17"/>
        <v>-1.537756E-2</v>
      </c>
      <c r="T74" s="23">
        <f t="shared" si="18"/>
        <v>0.6942499999999967</v>
      </c>
      <c r="U74" s="23">
        <f t="shared" si="19"/>
        <v>1.4142499999999885</v>
      </c>
    </row>
    <row r="75" spans="1:21" x14ac:dyDescent="0.25">
      <c r="A75" s="15">
        <v>-4</v>
      </c>
      <c r="B75" s="15">
        <v>-4</v>
      </c>
      <c r="C75" s="16">
        <v>-0.34001199999999998</v>
      </c>
      <c r="D75" s="16">
        <v>-0.27917500000000001</v>
      </c>
      <c r="E75" s="16">
        <v>0.43993300000000002</v>
      </c>
      <c r="F75" s="16">
        <v>2.5599099999999999</v>
      </c>
      <c r="G75" s="16">
        <v>2.5601099999999999</v>
      </c>
      <c r="H75" s="16">
        <v>2.5366399999999998</v>
      </c>
      <c r="I75" s="16">
        <v>2.5104700000000002</v>
      </c>
      <c r="J75" s="17">
        <v>-1.514361E-2</v>
      </c>
      <c r="L75" s="4">
        <f t="shared" si="10"/>
        <v>-2373.7594235577144</v>
      </c>
      <c r="M75" s="4">
        <f t="shared" si="11"/>
        <v>-1949.0245999692002</v>
      </c>
      <c r="N75" s="4">
        <f t="shared" si="12"/>
        <v>3071.3720940850799</v>
      </c>
      <c r="O75" s="4">
        <f t="shared" si="13"/>
        <v>-63.997749999999996</v>
      </c>
      <c r="P75" s="4">
        <f t="shared" si="14"/>
        <v>-64.002749999999992</v>
      </c>
      <c r="Q75" s="23">
        <f t="shared" si="15"/>
        <v>-63.415999999999997</v>
      </c>
      <c r="R75" s="23">
        <f t="shared" si="16"/>
        <v>-62.761750000000006</v>
      </c>
      <c r="S75" s="17">
        <f t="shared" si="17"/>
        <v>-1.514361E-2</v>
      </c>
      <c r="T75" s="23">
        <f t="shared" si="18"/>
        <v>0.58174999999999955</v>
      </c>
      <c r="U75" s="23">
        <f t="shared" si="19"/>
        <v>1.2409999999999854</v>
      </c>
    </row>
    <row r="76" spans="1:21" x14ac:dyDescent="0.25">
      <c r="A76" s="15">
        <v>-3</v>
      </c>
      <c r="B76" s="15">
        <v>-4</v>
      </c>
      <c r="C76" s="16">
        <v>-0.25501000000000001</v>
      </c>
      <c r="D76" s="16">
        <v>-0.27917500000000001</v>
      </c>
      <c r="E76" s="16">
        <v>0.37810700000000003</v>
      </c>
      <c r="F76" s="16">
        <v>1.9199299999999999</v>
      </c>
      <c r="G76" s="16">
        <v>2.5601099999999999</v>
      </c>
      <c r="H76" s="16">
        <v>1.9018699999999999</v>
      </c>
      <c r="I76" s="16">
        <v>2.5158499999999999</v>
      </c>
      <c r="J76" s="17">
        <v>-1.493921E-2</v>
      </c>
      <c r="L76" s="4">
        <f t="shared" si="10"/>
        <v>-1780.3174058344553</v>
      </c>
      <c r="M76" s="4">
        <f t="shared" si="11"/>
        <v>-1949.0245999692002</v>
      </c>
      <c r="N76" s="4">
        <f t="shared" si="12"/>
        <v>2639.7231496756349</v>
      </c>
      <c r="O76" s="4">
        <f t="shared" si="13"/>
        <v>-47.998249999999999</v>
      </c>
      <c r="P76" s="4">
        <f t="shared" si="14"/>
        <v>-64.002749999999992</v>
      </c>
      <c r="Q76" s="23">
        <f t="shared" si="15"/>
        <v>-47.546749999999996</v>
      </c>
      <c r="R76" s="23">
        <f t="shared" si="16"/>
        <v>-62.896249999999995</v>
      </c>
      <c r="S76" s="17">
        <f t="shared" si="17"/>
        <v>-1.493921E-2</v>
      </c>
      <c r="T76" s="23">
        <f t="shared" si="18"/>
        <v>0.4515000000000029</v>
      </c>
      <c r="U76" s="23">
        <f t="shared" si="19"/>
        <v>1.1064999999999969</v>
      </c>
    </row>
    <row r="77" spans="1:21" x14ac:dyDescent="0.25">
      <c r="A77" s="15">
        <v>-2</v>
      </c>
      <c r="B77" s="15">
        <v>-4</v>
      </c>
      <c r="C77" s="16">
        <v>-0.17000699999999999</v>
      </c>
      <c r="D77" s="16">
        <v>-0.27917500000000001</v>
      </c>
      <c r="E77" s="16">
        <v>0.32686100000000001</v>
      </c>
      <c r="F77" s="16">
        <v>1.2799499999999999</v>
      </c>
      <c r="G77" s="16">
        <v>2.5601099999999999</v>
      </c>
      <c r="H77" s="16">
        <v>1.26762</v>
      </c>
      <c r="I77" s="16">
        <v>2.5196900000000002</v>
      </c>
      <c r="J77" s="17">
        <v>-1.476471E-2</v>
      </c>
      <c r="L77" s="4">
        <f t="shared" si="10"/>
        <v>-1186.8762437300318</v>
      </c>
      <c r="M77" s="4">
        <f t="shared" si="11"/>
        <v>-1949.0245999692002</v>
      </c>
      <c r="N77" s="4">
        <f t="shared" si="12"/>
        <v>2281.9450137084946</v>
      </c>
      <c r="O77" s="4">
        <f t="shared" si="13"/>
        <v>-31.998749999999998</v>
      </c>
      <c r="P77" s="4">
        <f t="shared" si="14"/>
        <v>-64.002749999999992</v>
      </c>
      <c r="Q77" s="23">
        <f t="shared" si="15"/>
        <v>-31.6905</v>
      </c>
      <c r="R77" s="23">
        <f t="shared" si="16"/>
        <v>-62.992250000000006</v>
      </c>
      <c r="S77" s="17">
        <f t="shared" si="17"/>
        <v>-1.476471E-2</v>
      </c>
      <c r="T77" s="23">
        <f t="shared" si="18"/>
        <v>0.30824999999999747</v>
      </c>
      <c r="U77" s="23">
        <f t="shared" si="19"/>
        <v>1.0104999999999862</v>
      </c>
    </row>
    <row r="78" spans="1:21" x14ac:dyDescent="0.25">
      <c r="A78" s="15">
        <v>-1</v>
      </c>
      <c r="B78" s="15">
        <v>-4</v>
      </c>
      <c r="C78" s="16">
        <v>-8.5003899999999993E-2</v>
      </c>
      <c r="D78" s="16">
        <v>-0.27917500000000001</v>
      </c>
      <c r="E78" s="16">
        <v>0.29182599999999997</v>
      </c>
      <c r="F78" s="16">
        <v>0.63997700000000002</v>
      </c>
      <c r="G78" s="16">
        <v>2.5601099999999999</v>
      </c>
      <c r="H78" s="16">
        <v>0.63372300000000004</v>
      </c>
      <c r="I78" s="16">
        <v>2.5219999999999998</v>
      </c>
      <c r="J78" s="17">
        <v>-1.463708E-2</v>
      </c>
      <c r="L78" s="4">
        <f t="shared" si="10"/>
        <v>-593.43960821375356</v>
      </c>
      <c r="M78" s="4">
        <f t="shared" si="11"/>
        <v>-1949.0245999692002</v>
      </c>
      <c r="N78" s="4">
        <f t="shared" si="12"/>
        <v>2037.3474347922138</v>
      </c>
      <c r="O78" s="4">
        <f t="shared" si="13"/>
        <v>-15.999425</v>
      </c>
      <c r="P78" s="4">
        <f t="shared" si="14"/>
        <v>-64.002749999999992</v>
      </c>
      <c r="Q78" s="23">
        <f t="shared" si="15"/>
        <v>-15.843075000000001</v>
      </c>
      <c r="R78" s="23">
        <f t="shared" si="16"/>
        <v>-63.05</v>
      </c>
      <c r="S78" s="17">
        <f t="shared" si="17"/>
        <v>-1.463708E-2</v>
      </c>
      <c r="T78" s="23">
        <f t="shared" si="18"/>
        <v>0.15634999999999977</v>
      </c>
      <c r="U78" s="23">
        <f t="shared" si="19"/>
        <v>0.95274999999999466</v>
      </c>
    </row>
    <row r="79" spans="1:21" x14ac:dyDescent="0.25">
      <c r="A79" s="15">
        <v>0</v>
      </c>
      <c r="B79" s="15">
        <v>-4</v>
      </c>
      <c r="C79" s="16">
        <v>0</v>
      </c>
      <c r="D79" s="16">
        <v>-0.27917500000000001</v>
      </c>
      <c r="E79" s="16">
        <v>0.27917199999999998</v>
      </c>
      <c r="F79" s="16">
        <v>0</v>
      </c>
      <c r="G79" s="16">
        <v>2.5601099999999999</v>
      </c>
      <c r="H79" s="16">
        <v>0</v>
      </c>
      <c r="I79" s="16">
        <v>2.5227599999999999</v>
      </c>
      <c r="J79" s="17">
        <v>-1.45884E-2</v>
      </c>
      <c r="L79" s="4">
        <f t="shared" si="10"/>
        <v>0</v>
      </c>
      <c r="M79" s="4">
        <f t="shared" si="11"/>
        <v>-1949.0245999692002</v>
      </c>
      <c r="N79" s="4">
        <f t="shared" si="12"/>
        <v>1949.0036555209329</v>
      </c>
      <c r="O79" s="4">
        <f t="shared" si="13"/>
        <v>0</v>
      </c>
      <c r="P79" s="4">
        <f t="shared" si="14"/>
        <v>-64.002749999999992</v>
      </c>
      <c r="Q79" s="23">
        <f t="shared" si="15"/>
        <v>0</v>
      </c>
      <c r="R79" s="23">
        <f t="shared" si="16"/>
        <v>-63.068999999999996</v>
      </c>
      <c r="S79" s="17">
        <f t="shared" si="17"/>
        <v>-1.45884E-2</v>
      </c>
      <c r="T79" s="23">
        <f t="shared" si="18"/>
        <v>0</v>
      </c>
      <c r="U79" s="23">
        <f t="shared" si="19"/>
        <v>0.93374999999999631</v>
      </c>
    </row>
    <row r="80" spans="1:21" x14ac:dyDescent="0.25">
      <c r="A80" s="15">
        <v>1</v>
      </c>
      <c r="B80" s="15">
        <v>-4</v>
      </c>
      <c r="C80" s="16">
        <v>8.5003899999999993E-2</v>
      </c>
      <c r="D80" s="16">
        <v>-0.27917500000000001</v>
      </c>
      <c r="E80" s="16">
        <v>0.29182599999999997</v>
      </c>
      <c r="F80" s="16">
        <v>-0.63997700000000002</v>
      </c>
      <c r="G80" s="16">
        <v>2.5601099999999999</v>
      </c>
      <c r="H80" s="16">
        <v>-0.63372300000000004</v>
      </c>
      <c r="I80" s="16">
        <v>2.5219999999999998</v>
      </c>
      <c r="J80" s="17">
        <v>-1.463708E-2</v>
      </c>
      <c r="L80" s="4">
        <f t="shared" si="10"/>
        <v>593.43960821375356</v>
      </c>
      <c r="M80" s="4">
        <f t="shared" si="11"/>
        <v>-1949.0245999692002</v>
      </c>
      <c r="N80" s="4">
        <f t="shared" si="12"/>
        <v>2037.3474347922138</v>
      </c>
      <c r="O80" s="4">
        <f t="shared" si="13"/>
        <v>15.999425</v>
      </c>
      <c r="P80" s="4">
        <f t="shared" si="14"/>
        <v>-64.002749999999992</v>
      </c>
      <c r="Q80" s="23">
        <f t="shared" si="15"/>
        <v>15.843075000000001</v>
      </c>
      <c r="R80" s="23">
        <f t="shared" si="16"/>
        <v>-63.05</v>
      </c>
      <c r="S80" s="17">
        <f t="shared" si="17"/>
        <v>-1.463708E-2</v>
      </c>
      <c r="T80" s="23">
        <f t="shared" si="18"/>
        <v>-0.15634999999999977</v>
      </c>
      <c r="U80" s="23">
        <f t="shared" si="19"/>
        <v>0.95274999999999466</v>
      </c>
    </row>
    <row r="81" spans="1:21" x14ac:dyDescent="0.25">
      <c r="A81" s="15">
        <v>2</v>
      </c>
      <c r="B81" s="15">
        <v>-4</v>
      </c>
      <c r="C81" s="16">
        <v>0.17000699999999999</v>
      </c>
      <c r="D81" s="16">
        <v>-0.27917500000000001</v>
      </c>
      <c r="E81" s="16">
        <v>0.32686100000000001</v>
      </c>
      <c r="F81" s="16">
        <v>-1.2799499999999999</v>
      </c>
      <c r="G81" s="16">
        <v>2.5601099999999999</v>
      </c>
      <c r="H81" s="16">
        <v>-1.26762</v>
      </c>
      <c r="I81" s="16">
        <v>2.5196900000000002</v>
      </c>
      <c r="J81" s="17">
        <v>-1.476471E-2</v>
      </c>
      <c r="L81" s="4">
        <f t="shared" si="10"/>
        <v>1186.8762437300318</v>
      </c>
      <c r="M81" s="4">
        <f t="shared" si="11"/>
        <v>-1949.0245999692002</v>
      </c>
      <c r="N81" s="4">
        <f t="shared" si="12"/>
        <v>2281.9450137084946</v>
      </c>
      <c r="O81" s="4">
        <f t="shared" si="13"/>
        <v>31.998749999999998</v>
      </c>
      <c r="P81" s="4">
        <f t="shared" si="14"/>
        <v>-64.002749999999992</v>
      </c>
      <c r="Q81" s="23">
        <f t="shared" si="15"/>
        <v>31.6905</v>
      </c>
      <c r="R81" s="23">
        <f t="shared" si="16"/>
        <v>-62.992250000000006</v>
      </c>
      <c r="S81" s="17">
        <f t="shared" si="17"/>
        <v>-1.476471E-2</v>
      </c>
      <c r="T81" s="23">
        <f t="shared" si="18"/>
        <v>-0.30824999999999747</v>
      </c>
      <c r="U81" s="23">
        <f t="shared" si="19"/>
        <v>1.0104999999999862</v>
      </c>
    </row>
    <row r="82" spans="1:21" x14ac:dyDescent="0.25">
      <c r="A82" s="15">
        <v>3</v>
      </c>
      <c r="B82" s="15">
        <v>-4</v>
      </c>
      <c r="C82" s="16">
        <v>0.25501000000000001</v>
      </c>
      <c r="D82" s="16">
        <v>-0.27917500000000001</v>
      </c>
      <c r="E82" s="16">
        <v>0.37810700000000003</v>
      </c>
      <c r="F82" s="16">
        <v>-1.9199299999999999</v>
      </c>
      <c r="G82" s="16">
        <v>2.5601099999999999</v>
      </c>
      <c r="H82" s="16">
        <v>-1.9018699999999999</v>
      </c>
      <c r="I82" s="16">
        <v>2.5158499999999999</v>
      </c>
      <c r="J82" s="17">
        <v>-1.493921E-2</v>
      </c>
      <c r="L82" s="4">
        <f t="shared" si="10"/>
        <v>1780.3174058344553</v>
      </c>
      <c r="M82" s="4">
        <f t="shared" si="11"/>
        <v>-1949.0245999692002</v>
      </c>
      <c r="N82" s="4">
        <f t="shared" si="12"/>
        <v>2639.7231496756349</v>
      </c>
      <c r="O82" s="4">
        <f t="shared" si="13"/>
        <v>47.998249999999999</v>
      </c>
      <c r="P82" s="4">
        <f t="shared" si="14"/>
        <v>-64.002749999999992</v>
      </c>
      <c r="Q82" s="23">
        <f t="shared" si="15"/>
        <v>47.546749999999996</v>
      </c>
      <c r="R82" s="23">
        <f t="shared" si="16"/>
        <v>-62.896249999999995</v>
      </c>
      <c r="S82" s="17">
        <f t="shared" si="17"/>
        <v>-1.493921E-2</v>
      </c>
      <c r="T82" s="23">
        <f t="shared" si="18"/>
        <v>-0.4515000000000029</v>
      </c>
      <c r="U82" s="23">
        <f t="shared" si="19"/>
        <v>1.1064999999999969</v>
      </c>
    </row>
    <row r="83" spans="1:21" x14ac:dyDescent="0.25">
      <c r="A83" s="15">
        <v>4</v>
      </c>
      <c r="B83" s="15">
        <v>-4</v>
      </c>
      <c r="C83" s="16">
        <v>0.34001199999999998</v>
      </c>
      <c r="D83" s="16">
        <v>-0.27917500000000001</v>
      </c>
      <c r="E83" s="16">
        <v>0.43993300000000002</v>
      </c>
      <c r="F83" s="16">
        <v>-2.5599099999999999</v>
      </c>
      <c r="G83" s="16">
        <v>2.5601099999999999</v>
      </c>
      <c r="H83" s="16">
        <v>-2.5366399999999998</v>
      </c>
      <c r="I83" s="16">
        <v>2.5104700000000002</v>
      </c>
      <c r="J83" s="17">
        <v>-1.514361E-2</v>
      </c>
      <c r="L83" s="4">
        <f t="shared" si="10"/>
        <v>2373.7594235577144</v>
      </c>
      <c r="M83" s="4">
        <f t="shared" si="11"/>
        <v>-1949.0245999692002</v>
      </c>
      <c r="N83" s="4">
        <f t="shared" si="12"/>
        <v>3071.3720940850799</v>
      </c>
      <c r="O83" s="4">
        <f t="shared" si="13"/>
        <v>63.997749999999996</v>
      </c>
      <c r="P83" s="4">
        <f t="shared" si="14"/>
        <v>-64.002749999999992</v>
      </c>
      <c r="Q83" s="23">
        <f t="shared" si="15"/>
        <v>63.415999999999997</v>
      </c>
      <c r="R83" s="23">
        <f t="shared" si="16"/>
        <v>-62.761750000000006</v>
      </c>
      <c r="S83" s="17">
        <f t="shared" si="17"/>
        <v>-1.514361E-2</v>
      </c>
      <c r="T83" s="23">
        <f t="shared" si="18"/>
        <v>-0.58174999999999955</v>
      </c>
      <c r="U83" s="23">
        <f t="shared" si="19"/>
        <v>1.2409999999999854</v>
      </c>
    </row>
    <row r="84" spans="1:21" x14ac:dyDescent="0.25">
      <c r="A84" s="15">
        <v>5</v>
      </c>
      <c r="B84" s="15">
        <v>-4</v>
      </c>
      <c r="C84" s="16">
        <v>0.425012</v>
      </c>
      <c r="D84" s="16">
        <v>-0.27917500000000001</v>
      </c>
      <c r="E84" s="16">
        <v>0.508494</v>
      </c>
      <c r="F84" s="16">
        <v>-3.1998899999999999</v>
      </c>
      <c r="G84" s="16">
        <v>2.5601099999999999</v>
      </c>
      <c r="H84" s="16">
        <v>-3.1721200000000001</v>
      </c>
      <c r="I84" s="16">
        <v>2.5035400000000001</v>
      </c>
      <c r="J84" s="17">
        <v>-1.537756E-2</v>
      </c>
      <c r="L84" s="4">
        <f t="shared" si="10"/>
        <v>2967.1979273820671</v>
      </c>
      <c r="M84" s="4">
        <f t="shared" si="11"/>
        <v>-1949.0245999692002</v>
      </c>
      <c r="N84" s="4">
        <f t="shared" si="12"/>
        <v>3550.0510162574619</v>
      </c>
      <c r="O84" s="4">
        <f t="shared" si="13"/>
        <v>79.997249999999994</v>
      </c>
      <c r="P84" s="4">
        <f t="shared" si="14"/>
        <v>-64.002749999999992</v>
      </c>
      <c r="Q84" s="23">
        <f t="shared" si="15"/>
        <v>79.302999999999997</v>
      </c>
      <c r="R84" s="23">
        <f t="shared" si="16"/>
        <v>-62.588500000000003</v>
      </c>
      <c r="S84" s="17">
        <f t="shared" si="17"/>
        <v>-1.537756E-2</v>
      </c>
      <c r="T84" s="23">
        <f t="shared" si="18"/>
        <v>-0.6942499999999967</v>
      </c>
      <c r="U84" s="23">
        <f t="shared" si="19"/>
        <v>1.4142499999999885</v>
      </c>
    </row>
    <row r="85" spans="1:21" x14ac:dyDescent="0.25">
      <c r="A85" s="15">
        <v>6</v>
      </c>
      <c r="B85" s="15">
        <v>-4</v>
      </c>
      <c r="C85" s="16">
        <v>0.51000999999999996</v>
      </c>
      <c r="D85" s="16">
        <v>-0.27917500000000001</v>
      </c>
      <c r="E85" s="16">
        <v>0.58141100000000001</v>
      </c>
      <c r="F85" s="16">
        <v>-3.8398599999999998</v>
      </c>
      <c r="G85" s="16">
        <v>2.5601099999999999</v>
      </c>
      <c r="H85" s="16">
        <v>-3.8084799999999999</v>
      </c>
      <c r="I85" s="16">
        <v>2.4950700000000001</v>
      </c>
      <c r="J85" s="17">
        <v>-1.5648829999999999E-2</v>
      </c>
      <c r="L85" s="4">
        <f t="shared" ref="L85:L148" si="20">400000*TAN(RADIANS(C85))</f>
        <v>3560.6355289834328</v>
      </c>
      <c r="M85" s="4">
        <f t="shared" ref="M85:M148" si="21">400000*TAN(RADIANS(D85))</f>
        <v>-1949.0245999692002</v>
      </c>
      <c r="N85" s="4">
        <f t="shared" ref="N85:N148" si="22">400000*TAN(RADIANS(E85))</f>
        <v>4059.1538309434877</v>
      </c>
      <c r="O85" s="4">
        <f t="shared" ref="O85:O148" si="23">-F85/0.04</f>
        <v>95.996499999999997</v>
      </c>
      <c r="P85" s="4">
        <f t="shared" ref="P85:P148" si="24">-G85/0.04</f>
        <v>-64.002749999999992</v>
      </c>
      <c r="Q85" s="23">
        <f t="shared" ref="Q85:Q148" si="25">-H85/0.04</f>
        <v>95.211999999999989</v>
      </c>
      <c r="R85" s="23">
        <f t="shared" ref="R85:R148" si="26">-I85/0.04</f>
        <v>-62.376750000000001</v>
      </c>
      <c r="S85" s="17">
        <f t="shared" si="17"/>
        <v>-1.5648829999999999E-2</v>
      </c>
      <c r="T85" s="23">
        <f t="shared" si="18"/>
        <v>-0.78450000000000841</v>
      </c>
      <c r="U85" s="23">
        <f t="shared" si="19"/>
        <v>1.6259999999999906</v>
      </c>
    </row>
    <row r="86" spans="1:21" x14ac:dyDescent="0.25">
      <c r="A86" s="15">
        <v>7</v>
      </c>
      <c r="B86" s="15">
        <v>-4</v>
      </c>
      <c r="C86" s="16">
        <v>0.59500699999999995</v>
      </c>
      <c r="D86" s="16">
        <v>-0.27917500000000001</v>
      </c>
      <c r="E86" s="16">
        <v>0.65723500000000001</v>
      </c>
      <c r="F86" s="16">
        <v>-4.4798400000000003</v>
      </c>
      <c r="G86" s="16">
        <v>2.5601099999999999</v>
      </c>
      <c r="H86" s="16">
        <v>-4.4458900000000003</v>
      </c>
      <c r="I86" s="16">
        <v>2.4850400000000001</v>
      </c>
      <c r="J86" s="17">
        <v>-1.5967619999999998E-2</v>
      </c>
      <c r="L86" s="4">
        <f t="shared" si="20"/>
        <v>4154.0818219688636</v>
      </c>
      <c r="M86" s="4">
        <f t="shared" si="21"/>
        <v>-1949.0245999692002</v>
      </c>
      <c r="N86" s="4">
        <f t="shared" si="22"/>
        <v>4588.5671429403719</v>
      </c>
      <c r="O86" s="4">
        <f t="shared" si="23"/>
        <v>111.99600000000001</v>
      </c>
      <c r="P86" s="4">
        <f t="shared" si="24"/>
        <v>-64.002749999999992</v>
      </c>
      <c r="Q86" s="23">
        <f t="shared" si="25"/>
        <v>111.14725</v>
      </c>
      <c r="R86" s="23">
        <f t="shared" si="26"/>
        <v>-62.126000000000005</v>
      </c>
      <c r="S86" s="17">
        <f t="shared" si="17"/>
        <v>-1.5967619999999998E-2</v>
      </c>
      <c r="T86" s="23">
        <f t="shared" si="18"/>
        <v>-0.84875000000000966</v>
      </c>
      <c r="U86" s="23">
        <f t="shared" si="19"/>
        <v>1.876749999999987</v>
      </c>
    </row>
    <row r="87" spans="1:21" x14ac:dyDescent="0.25">
      <c r="A87" s="15">
        <v>8</v>
      </c>
      <c r="B87" s="15">
        <v>-4</v>
      </c>
      <c r="C87" s="16">
        <v>0.68</v>
      </c>
      <c r="D87" s="16">
        <v>-0.27917500000000001</v>
      </c>
      <c r="E87" s="16">
        <v>0.735066</v>
      </c>
      <c r="F87" s="16">
        <v>-5.1198199999999998</v>
      </c>
      <c r="G87" s="16">
        <v>2.5601099999999999</v>
      </c>
      <c r="H87" s="16">
        <v>-5.0845399999999996</v>
      </c>
      <c r="I87" s="16">
        <v>2.4734600000000002</v>
      </c>
      <c r="J87" s="17">
        <v>-1.634443E-2</v>
      </c>
      <c r="L87" s="4">
        <f t="shared" si="20"/>
        <v>4747.5184715727155</v>
      </c>
      <c r="M87" s="4">
        <f t="shared" si="21"/>
        <v>-1949.0245999692002</v>
      </c>
      <c r="N87" s="4">
        <f t="shared" si="22"/>
        <v>5132.0103326365324</v>
      </c>
      <c r="O87" s="4">
        <f t="shared" si="23"/>
        <v>127.99549999999999</v>
      </c>
      <c r="P87" s="4">
        <f t="shared" si="24"/>
        <v>-64.002749999999992</v>
      </c>
      <c r="Q87" s="23">
        <f t="shared" si="25"/>
        <v>127.11349999999999</v>
      </c>
      <c r="R87" s="23">
        <f t="shared" si="26"/>
        <v>-61.836500000000001</v>
      </c>
      <c r="S87" s="17">
        <f t="shared" si="17"/>
        <v>-1.634443E-2</v>
      </c>
      <c r="T87" s="23">
        <f t="shared" si="18"/>
        <v>-0.882000000000005</v>
      </c>
      <c r="U87" s="23">
        <f t="shared" si="19"/>
        <v>2.1662499999999909</v>
      </c>
    </row>
    <row r="88" spans="1:21" x14ac:dyDescent="0.25">
      <c r="A88" s="27">
        <v>-8</v>
      </c>
      <c r="B88" s="27">
        <v>-3</v>
      </c>
      <c r="C88" s="28">
        <v>-0.68</v>
      </c>
      <c r="D88" s="28">
        <v>-0.200819</v>
      </c>
      <c r="E88" s="28">
        <v>0.70902699999999996</v>
      </c>
      <c r="F88" s="28">
        <v>5.1198199999999998</v>
      </c>
      <c r="G88" s="28">
        <v>1.92008</v>
      </c>
      <c r="H88" s="28">
        <v>5.0964900000000002</v>
      </c>
      <c r="I88" s="28">
        <v>1.8474999999999999</v>
      </c>
      <c r="J88" s="29">
        <v>-1.394317E-2</v>
      </c>
      <c r="K88" s="27"/>
      <c r="L88" s="30">
        <f t="shared" si="20"/>
        <v>-4747.5184715727155</v>
      </c>
      <c r="M88" s="30">
        <f t="shared" si="21"/>
        <v>-1401.9868412227099</v>
      </c>
      <c r="N88" s="30">
        <f t="shared" si="22"/>
        <v>4950.1949428816715</v>
      </c>
      <c r="O88" s="30">
        <f t="shared" si="23"/>
        <v>-127.99549999999999</v>
      </c>
      <c r="P88" s="30">
        <f t="shared" si="24"/>
        <v>-48.002000000000002</v>
      </c>
      <c r="Q88" s="31">
        <f t="shared" si="25"/>
        <v>-127.41225</v>
      </c>
      <c r="R88" s="31">
        <f t="shared" si="26"/>
        <v>-46.1875</v>
      </c>
      <c r="S88" s="29">
        <f t="shared" si="17"/>
        <v>-1.394317E-2</v>
      </c>
      <c r="T88" s="31">
        <f t="shared" si="18"/>
        <v>0.5832499999999925</v>
      </c>
      <c r="U88" s="31">
        <f t="shared" si="19"/>
        <v>1.8145000000000024</v>
      </c>
    </row>
    <row r="89" spans="1:21" x14ac:dyDescent="0.25">
      <c r="A89" s="27">
        <v>-7</v>
      </c>
      <c r="B89" s="27">
        <v>-3</v>
      </c>
      <c r="C89" s="28">
        <v>-0.59500699999999995</v>
      </c>
      <c r="D89" s="28">
        <v>-0.200819</v>
      </c>
      <c r="E89" s="28">
        <v>0.62797599999999998</v>
      </c>
      <c r="F89" s="28">
        <v>4.4798400000000003</v>
      </c>
      <c r="G89" s="28">
        <v>1.92008</v>
      </c>
      <c r="H89" s="28">
        <v>4.4563300000000003</v>
      </c>
      <c r="I89" s="28">
        <v>1.85955</v>
      </c>
      <c r="J89" s="29">
        <v>-1.332354E-2</v>
      </c>
      <c r="K89" s="27"/>
      <c r="L89" s="30">
        <f t="shared" si="20"/>
        <v>-4154.0818219688636</v>
      </c>
      <c r="M89" s="30">
        <f t="shared" si="21"/>
        <v>-1401.9868412227099</v>
      </c>
      <c r="N89" s="30">
        <f t="shared" si="22"/>
        <v>4384.2750874913145</v>
      </c>
      <c r="O89" s="30">
        <f t="shared" si="23"/>
        <v>-111.99600000000001</v>
      </c>
      <c r="P89" s="30">
        <f t="shared" si="24"/>
        <v>-48.002000000000002</v>
      </c>
      <c r="Q89" s="31">
        <f t="shared" si="25"/>
        <v>-111.40825000000001</v>
      </c>
      <c r="R89" s="31">
        <f t="shared" si="26"/>
        <v>-46.488750000000003</v>
      </c>
      <c r="S89" s="29">
        <f t="shared" si="17"/>
        <v>-1.332354E-2</v>
      </c>
      <c r="T89" s="31">
        <f t="shared" si="18"/>
        <v>0.58774999999999977</v>
      </c>
      <c r="U89" s="31">
        <f t="shared" si="19"/>
        <v>1.5132499999999993</v>
      </c>
    </row>
    <row r="90" spans="1:21" x14ac:dyDescent="0.25">
      <c r="A90" s="27">
        <v>-6</v>
      </c>
      <c r="B90" s="27">
        <v>-3</v>
      </c>
      <c r="C90" s="28">
        <v>-0.51000999999999996</v>
      </c>
      <c r="D90" s="28">
        <v>-0.200819</v>
      </c>
      <c r="E90" s="28">
        <v>0.54811799999999999</v>
      </c>
      <c r="F90" s="28">
        <v>3.8398599999999998</v>
      </c>
      <c r="G90" s="28">
        <v>1.92008</v>
      </c>
      <c r="H90" s="28">
        <v>3.8174100000000002</v>
      </c>
      <c r="I90" s="28">
        <v>1.86998</v>
      </c>
      <c r="J90" s="29">
        <v>-1.278849E-2</v>
      </c>
      <c r="K90" s="27"/>
      <c r="L90" s="30">
        <f t="shared" si="20"/>
        <v>-3560.6355289834328</v>
      </c>
      <c r="M90" s="30">
        <f t="shared" si="21"/>
        <v>-1401.9868412227099</v>
      </c>
      <c r="N90" s="30">
        <f t="shared" si="22"/>
        <v>3826.7022528867628</v>
      </c>
      <c r="O90" s="30">
        <f t="shared" si="23"/>
        <v>-95.996499999999997</v>
      </c>
      <c r="P90" s="30">
        <f t="shared" si="24"/>
        <v>-48.002000000000002</v>
      </c>
      <c r="Q90" s="31">
        <f t="shared" si="25"/>
        <v>-95.435249999999996</v>
      </c>
      <c r="R90" s="31">
        <f t="shared" si="26"/>
        <v>-46.749499999999998</v>
      </c>
      <c r="S90" s="29">
        <f t="shared" si="17"/>
        <v>-1.278849E-2</v>
      </c>
      <c r="T90" s="31">
        <f t="shared" si="18"/>
        <v>0.56125000000000114</v>
      </c>
      <c r="U90" s="31">
        <f t="shared" si="19"/>
        <v>1.2525000000000048</v>
      </c>
    </row>
    <row r="91" spans="1:21" x14ac:dyDescent="0.25">
      <c r="A91" s="27">
        <v>-5</v>
      </c>
      <c r="B91" s="27">
        <v>-3</v>
      </c>
      <c r="C91" s="28">
        <v>-0.425012</v>
      </c>
      <c r="D91" s="28">
        <v>-0.200819</v>
      </c>
      <c r="E91" s="28">
        <v>0.47006300000000001</v>
      </c>
      <c r="F91" s="28">
        <v>3.1998899999999999</v>
      </c>
      <c r="G91" s="28">
        <v>1.92008</v>
      </c>
      <c r="H91" s="28">
        <v>3.1795599999999999</v>
      </c>
      <c r="I91" s="28">
        <v>1.8788</v>
      </c>
      <c r="J91" s="29">
        <v>-1.2332259999999999E-2</v>
      </c>
      <c r="K91" s="27"/>
      <c r="L91" s="30">
        <f t="shared" si="20"/>
        <v>-2967.1979273820671</v>
      </c>
      <c r="M91" s="30">
        <f t="shared" si="21"/>
        <v>-1401.9868412227099</v>
      </c>
      <c r="N91" s="30">
        <f t="shared" si="22"/>
        <v>3281.7324460317691</v>
      </c>
      <c r="O91" s="30">
        <f t="shared" si="23"/>
        <v>-79.997249999999994</v>
      </c>
      <c r="P91" s="30">
        <f t="shared" si="24"/>
        <v>-48.002000000000002</v>
      </c>
      <c r="Q91" s="31">
        <f t="shared" si="25"/>
        <v>-79.48899999999999</v>
      </c>
      <c r="R91" s="31">
        <f t="shared" si="26"/>
        <v>-46.97</v>
      </c>
      <c r="S91" s="29">
        <f t="shared" si="17"/>
        <v>-1.2332259999999999E-2</v>
      </c>
      <c r="T91" s="31">
        <f t="shared" si="18"/>
        <v>0.50825000000000387</v>
      </c>
      <c r="U91" s="31">
        <f t="shared" si="19"/>
        <v>1.0320000000000036</v>
      </c>
    </row>
    <row r="92" spans="1:21" x14ac:dyDescent="0.25">
      <c r="A92" s="27">
        <v>-4</v>
      </c>
      <c r="B92" s="27">
        <v>-3</v>
      </c>
      <c r="C92" s="28">
        <v>-0.34001199999999998</v>
      </c>
      <c r="D92" s="28">
        <v>-0.200819</v>
      </c>
      <c r="E92" s="28">
        <v>0.39488400000000001</v>
      </c>
      <c r="F92" s="28">
        <v>2.5599099999999999</v>
      </c>
      <c r="G92" s="28">
        <v>1.92008</v>
      </c>
      <c r="H92" s="28">
        <v>2.5425900000000001</v>
      </c>
      <c r="I92" s="28">
        <v>1.8859999999999999</v>
      </c>
      <c r="J92" s="29">
        <v>-1.19475E-2</v>
      </c>
      <c r="K92" s="27"/>
      <c r="L92" s="30">
        <f t="shared" si="20"/>
        <v>-2373.7594235577144</v>
      </c>
      <c r="M92" s="30">
        <f t="shared" si="21"/>
        <v>-1401.9868412227099</v>
      </c>
      <c r="N92" s="30">
        <f t="shared" si="22"/>
        <v>2756.8540357253478</v>
      </c>
      <c r="O92" s="30">
        <f t="shared" si="23"/>
        <v>-63.997749999999996</v>
      </c>
      <c r="P92" s="30">
        <f t="shared" si="24"/>
        <v>-48.002000000000002</v>
      </c>
      <c r="Q92" s="31">
        <f t="shared" si="25"/>
        <v>-63.564750000000004</v>
      </c>
      <c r="R92" s="31">
        <f t="shared" si="26"/>
        <v>-47.15</v>
      </c>
      <c r="S92" s="29">
        <f t="shared" si="17"/>
        <v>-1.19475E-2</v>
      </c>
      <c r="T92" s="31">
        <f t="shared" si="18"/>
        <v>0.43299999999999272</v>
      </c>
      <c r="U92" s="31">
        <f t="shared" si="19"/>
        <v>0.85200000000000387</v>
      </c>
    </row>
    <row r="93" spans="1:21" x14ac:dyDescent="0.25">
      <c r="A93" s="27">
        <v>-3</v>
      </c>
      <c r="B93" s="27">
        <v>-3</v>
      </c>
      <c r="C93" s="28">
        <v>-0.25501000000000001</v>
      </c>
      <c r="D93" s="28">
        <v>-0.200819</v>
      </c>
      <c r="E93" s="28">
        <v>0.32458599999999999</v>
      </c>
      <c r="F93" s="28">
        <v>1.9199299999999999</v>
      </c>
      <c r="G93" s="28">
        <v>1.92008</v>
      </c>
      <c r="H93" s="28">
        <v>1.90632</v>
      </c>
      <c r="I93" s="28">
        <v>1.8915999999999999</v>
      </c>
      <c r="J93" s="29">
        <v>-1.162563E-2</v>
      </c>
      <c r="K93" s="27"/>
      <c r="L93" s="30">
        <f t="shared" si="20"/>
        <v>-1780.3174058344553</v>
      </c>
      <c r="M93" s="30">
        <f t="shared" si="21"/>
        <v>-1401.9868412227099</v>
      </c>
      <c r="N93" s="30">
        <f t="shared" si="22"/>
        <v>2266.0620042017076</v>
      </c>
      <c r="O93" s="30">
        <f t="shared" si="23"/>
        <v>-47.998249999999999</v>
      </c>
      <c r="P93" s="30">
        <f t="shared" si="24"/>
        <v>-48.002000000000002</v>
      </c>
      <c r="Q93" s="31">
        <f t="shared" si="25"/>
        <v>-47.658000000000001</v>
      </c>
      <c r="R93" s="31">
        <f t="shared" si="26"/>
        <v>-47.29</v>
      </c>
      <c r="S93" s="29">
        <f t="shared" si="17"/>
        <v>-1.162563E-2</v>
      </c>
      <c r="T93" s="31">
        <f t="shared" si="18"/>
        <v>0.3402499999999975</v>
      </c>
      <c r="U93" s="31">
        <f t="shared" si="19"/>
        <v>0.7120000000000033</v>
      </c>
    </row>
    <row r="94" spans="1:21" x14ac:dyDescent="0.25">
      <c r="A94" s="27">
        <v>-2</v>
      </c>
      <c r="B94" s="27">
        <v>-3</v>
      </c>
      <c r="C94" s="28">
        <v>-0.17000699999999999</v>
      </c>
      <c r="D94" s="28">
        <v>-0.200819</v>
      </c>
      <c r="E94" s="28">
        <v>0.26311400000000001</v>
      </c>
      <c r="F94" s="28">
        <v>1.2799499999999999</v>
      </c>
      <c r="G94" s="28">
        <v>1.92008</v>
      </c>
      <c r="H94" s="28">
        <v>1.2705900000000001</v>
      </c>
      <c r="I94" s="28">
        <v>1.8956</v>
      </c>
      <c r="J94" s="29">
        <v>-1.1360840000000001E-2</v>
      </c>
      <c r="K94" s="27"/>
      <c r="L94" s="30">
        <f t="shared" si="20"/>
        <v>-1186.8762437300318</v>
      </c>
      <c r="M94" s="30">
        <f t="shared" si="21"/>
        <v>-1401.9868412227099</v>
      </c>
      <c r="N94" s="30">
        <f t="shared" si="22"/>
        <v>1836.8951556191864</v>
      </c>
      <c r="O94" s="30">
        <f t="shared" si="23"/>
        <v>-31.998749999999998</v>
      </c>
      <c r="P94" s="30">
        <f t="shared" si="24"/>
        <v>-48.002000000000002</v>
      </c>
      <c r="Q94" s="31">
        <f t="shared" si="25"/>
        <v>-31.764750000000003</v>
      </c>
      <c r="R94" s="31">
        <f t="shared" si="26"/>
        <v>-47.39</v>
      </c>
      <c r="S94" s="29">
        <f t="shared" si="17"/>
        <v>-1.1360840000000001E-2</v>
      </c>
      <c r="T94" s="31">
        <f t="shared" si="18"/>
        <v>0.23399999999999466</v>
      </c>
      <c r="U94" s="31">
        <f t="shared" si="19"/>
        <v>0.61200000000000188</v>
      </c>
    </row>
    <row r="95" spans="1:21" x14ac:dyDescent="0.25">
      <c r="A95" s="27">
        <v>-1</v>
      </c>
      <c r="B95" s="27">
        <v>-3</v>
      </c>
      <c r="C95" s="28">
        <v>-8.5003899999999993E-2</v>
      </c>
      <c r="D95" s="28">
        <v>-0.200819</v>
      </c>
      <c r="E95" s="28">
        <v>0.21806600000000001</v>
      </c>
      <c r="F95" s="28">
        <v>0.63997700000000002</v>
      </c>
      <c r="G95" s="28">
        <v>1.92008</v>
      </c>
      <c r="H95" s="28">
        <v>0.63520699999999997</v>
      </c>
      <c r="I95" s="28">
        <v>1.8979900000000001</v>
      </c>
      <c r="J95" s="29">
        <v>-1.116554E-2</v>
      </c>
      <c r="K95" s="27"/>
      <c r="L95" s="30">
        <f t="shared" si="20"/>
        <v>-593.43960821375356</v>
      </c>
      <c r="M95" s="30">
        <f t="shared" si="21"/>
        <v>-1401.9868412227099</v>
      </c>
      <c r="N95" s="30">
        <f t="shared" si="22"/>
        <v>1522.3952255059476</v>
      </c>
      <c r="O95" s="30">
        <f t="shared" si="23"/>
        <v>-15.999425</v>
      </c>
      <c r="P95" s="30">
        <f t="shared" si="24"/>
        <v>-48.002000000000002</v>
      </c>
      <c r="Q95" s="31">
        <f t="shared" si="25"/>
        <v>-15.880174999999999</v>
      </c>
      <c r="R95" s="31">
        <f t="shared" si="26"/>
        <v>-47.449750000000002</v>
      </c>
      <c r="S95" s="29">
        <f t="shared" si="17"/>
        <v>-1.116554E-2</v>
      </c>
      <c r="T95" s="31">
        <f t="shared" si="18"/>
        <v>0.11925000000000097</v>
      </c>
      <c r="U95" s="31">
        <f t="shared" si="19"/>
        <v>0.5522500000000008</v>
      </c>
    </row>
    <row r="96" spans="1:21" x14ac:dyDescent="0.25">
      <c r="A96" s="27">
        <v>0</v>
      </c>
      <c r="B96" s="27">
        <v>-3</v>
      </c>
      <c r="C96" s="28">
        <v>0</v>
      </c>
      <c r="D96" s="28">
        <v>-0.200819</v>
      </c>
      <c r="E96" s="28">
        <v>0.20081599999999999</v>
      </c>
      <c r="F96" s="28">
        <v>0</v>
      </c>
      <c r="G96" s="28">
        <v>1.92008</v>
      </c>
      <c r="H96" s="28">
        <v>0</v>
      </c>
      <c r="I96" s="28">
        <v>1.89879</v>
      </c>
      <c r="J96" s="29">
        <v>-1.108805E-2</v>
      </c>
      <c r="K96" s="27"/>
      <c r="L96" s="30">
        <f t="shared" si="20"/>
        <v>0</v>
      </c>
      <c r="M96" s="30">
        <f t="shared" si="21"/>
        <v>-1401.9868412227099</v>
      </c>
      <c r="N96" s="30">
        <f t="shared" si="22"/>
        <v>1401.9658970143976</v>
      </c>
      <c r="O96" s="30">
        <f t="shared" si="23"/>
        <v>0</v>
      </c>
      <c r="P96" s="30">
        <f t="shared" si="24"/>
        <v>-48.002000000000002</v>
      </c>
      <c r="Q96" s="31">
        <f t="shared" si="25"/>
        <v>0</v>
      </c>
      <c r="R96" s="31">
        <f t="shared" si="26"/>
        <v>-47.469749999999998</v>
      </c>
      <c r="S96" s="29">
        <f t="shared" si="17"/>
        <v>-1.108805E-2</v>
      </c>
      <c r="T96" s="31">
        <f t="shared" si="18"/>
        <v>0</v>
      </c>
      <c r="U96" s="31">
        <f t="shared" si="19"/>
        <v>0.53225000000000477</v>
      </c>
    </row>
    <row r="97" spans="1:21" x14ac:dyDescent="0.25">
      <c r="A97" s="27">
        <v>1</v>
      </c>
      <c r="B97" s="27">
        <v>-3</v>
      </c>
      <c r="C97" s="28">
        <v>8.5003899999999993E-2</v>
      </c>
      <c r="D97" s="28">
        <v>-0.200819</v>
      </c>
      <c r="E97" s="28">
        <v>0.21806600000000001</v>
      </c>
      <c r="F97" s="28">
        <v>-0.63997700000000002</v>
      </c>
      <c r="G97" s="28">
        <v>1.92008</v>
      </c>
      <c r="H97" s="28">
        <v>-0.63520699999999997</v>
      </c>
      <c r="I97" s="28">
        <v>1.8979900000000001</v>
      </c>
      <c r="J97" s="29">
        <v>-1.116554E-2</v>
      </c>
      <c r="K97" s="27"/>
      <c r="L97" s="30">
        <f t="shared" si="20"/>
        <v>593.43960821375356</v>
      </c>
      <c r="M97" s="30">
        <f t="shared" si="21"/>
        <v>-1401.9868412227099</v>
      </c>
      <c r="N97" s="30">
        <f t="shared" si="22"/>
        <v>1522.3952255059476</v>
      </c>
      <c r="O97" s="30">
        <f t="shared" si="23"/>
        <v>15.999425</v>
      </c>
      <c r="P97" s="30">
        <f t="shared" si="24"/>
        <v>-48.002000000000002</v>
      </c>
      <c r="Q97" s="31">
        <f t="shared" si="25"/>
        <v>15.880174999999999</v>
      </c>
      <c r="R97" s="31">
        <f t="shared" si="26"/>
        <v>-47.449750000000002</v>
      </c>
      <c r="S97" s="29">
        <f t="shared" si="17"/>
        <v>-1.116554E-2</v>
      </c>
      <c r="T97" s="31">
        <f t="shared" si="18"/>
        <v>-0.11925000000000097</v>
      </c>
      <c r="U97" s="31">
        <f t="shared" si="19"/>
        <v>0.5522500000000008</v>
      </c>
    </row>
    <row r="98" spans="1:21" x14ac:dyDescent="0.25">
      <c r="A98" s="27">
        <v>2</v>
      </c>
      <c r="B98" s="27">
        <v>-3</v>
      </c>
      <c r="C98" s="28">
        <v>0.17000699999999999</v>
      </c>
      <c r="D98" s="28">
        <v>-0.200819</v>
      </c>
      <c r="E98" s="28">
        <v>0.26311400000000001</v>
      </c>
      <c r="F98" s="28">
        <v>-1.2799499999999999</v>
      </c>
      <c r="G98" s="28">
        <v>1.92008</v>
      </c>
      <c r="H98" s="28">
        <v>-1.2705900000000001</v>
      </c>
      <c r="I98" s="28">
        <v>1.8956</v>
      </c>
      <c r="J98" s="29">
        <v>-1.1360840000000001E-2</v>
      </c>
      <c r="K98" s="27"/>
      <c r="L98" s="30">
        <f t="shared" si="20"/>
        <v>1186.8762437300318</v>
      </c>
      <c r="M98" s="30">
        <f t="shared" si="21"/>
        <v>-1401.9868412227099</v>
      </c>
      <c r="N98" s="30">
        <f t="shared" si="22"/>
        <v>1836.8951556191864</v>
      </c>
      <c r="O98" s="30">
        <f t="shared" si="23"/>
        <v>31.998749999999998</v>
      </c>
      <c r="P98" s="30">
        <f t="shared" si="24"/>
        <v>-48.002000000000002</v>
      </c>
      <c r="Q98" s="31">
        <f t="shared" si="25"/>
        <v>31.764750000000003</v>
      </c>
      <c r="R98" s="31">
        <f t="shared" si="26"/>
        <v>-47.39</v>
      </c>
      <c r="S98" s="29">
        <f t="shared" si="17"/>
        <v>-1.1360840000000001E-2</v>
      </c>
      <c r="T98" s="31">
        <f t="shared" si="18"/>
        <v>-0.23399999999999466</v>
      </c>
      <c r="U98" s="31">
        <f t="shared" si="19"/>
        <v>0.61200000000000188</v>
      </c>
    </row>
    <row r="99" spans="1:21" x14ac:dyDescent="0.25">
      <c r="A99" s="27">
        <v>3</v>
      </c>
      <c r="B99" s="27">
        <v>-3</v>
      </c>
      <c r="C99" s="28">
        <v>0.25501000000000001</v>
      </c>
      <c r="D99" s="28">
        <v>-0.200819</v>
      </c>
      <c r="E99" s="28">
        <v>0.32458599999999999</v>
      </c>
      <c r="F99" s="28">
        <v>-1.9199299999999999</v>
      </c>
      <c r="G99" s="28">
        <v>1.92008</v>
      </c>
      <c r="H99" s="28">
        <v>-1.90632</v>
      </c>
      <c r="I99" s="28">
        <v>1.8915999999999999</v>
      </c>
      <c r="J99" s="29">
        <v>-1.162563E-2</v>
      </c>
      <c r="K99" s="27"/>
      <c r="L99" s="30">
        <f t="shared" si="20"/>
        <v>1780.3174058344553</v>
      </c>
      <c r="M99" s="30">
        <f t="shared" si="21"/>
        <v>-1401.9868412227099</v>
      </c>
      <c r="N99" s="30">
        <f t="shared" si="22"/>
        <v>2266.0620042017076</v>
      </c>
      <c r="O99" s="30">
        <f t="shared" si="23"/>
        <v>47.998249999999999</v>
      </c>
      <c r="P99" s="30">
        <f t="shared" si="24"/>
        <v>-48.002000000000002</v>
      </c>
      <c r="Q99" s="31">
        <f t="shared" si="25"/>
        <v>47.658000000000001</v>
      </c>
      <c r="R99" s="31">
        <f t="shared" si="26"/>
        <v>-47.29</v>
      </c>
      <c r="S99" s="29">
        <f t="shared" si="17"/>
        <v>-1.162563E-2</v>
      </c>
      <c r="T99" s="31">
        <f t="shared" si="18"/>
        <v>-0.3402499999999975</v>
      </c>
      <c r="U99" s="31">
        <f t="shared" si="19"/>
        <v>0.7120000000000033</v>
      </c>
    </row>
    <row r="100" spans="1:21" x14ac:dyDescent="0.25">
      <c r="A100" s="27">
        <v>4</v>
      </c>
      <c r="B100" s="27">
        <v>-3</v>
      </c>
      <c r="C100" s="28">
        <v>0.34001199999999998</v>
      </c>
      <c r="D100" s="28">
        <v>-0.200819</v>
      </c>
      <c r="E100" s="28">
        <v>0.39488400000000001</v>
      </c>
      <c r="F100" s="28">
        <v>-2.5599099999999999</v>
      </c>
      <c r="G100" s="28">
        <v>1.92008</v>
      </c>
      <c r="H100" s="28">
        <v>-2.5425900000000001</v>
      </c>
      <c r="I100" s="28">
        <v>1.8859999999999999</v>
      </c>
      <c r="J100" s="29">
        <v>-1.19475E-2</v>
      </c>
      <c r="K100" s="27"/>
      <c r="L100" s="30">
        <f t="shared" si="20"/>
        <v>2373.7594235577144</v>
      </c>
      <c r="M100" s="30">
        <f t="shared" si="21"/>
        <v>-1401.9868412227099</v>
      </c>
      <c r="N100" s="30">
        <f t="shared" si="22"/>
        <v>2756.8540357253478</v>
      </c>
      <c r="O100" s="30">
        <f t="shared" si="23"/>
        <v>63.997749999999996</v>
      </c>
      <c r="P100" s="30">
        <f t="shared" si="24"/>
        <v>-48.002000000000002</v>
      </c>
      <c r="Q100" s="31">
        <f t="shared" si="25"/>
        <v>63.564750000000004</v>
      </c>
      <c r="R100" s="31">
        <f t="shared" si="26"/>
        <v>-47.15</v>
      </c>
      <c r="S100" s="29">
        <f t="shared" si="17"/>
        <v>-1.19475E-2</v>
      </c>
      <c r="T100" s="31">
        <f t="shared" si="18"/>
        <v>-0.43299999999999272</v>
      </c>
      <c r="U100" s="31">
        <f t="shared" si="19"/>
        <v>0.85200000000000387</v>
      </c>
    </row>
    <row r="101" spans="1:21" x14ac:dyDescent="0.25">
      <c r="A101" s="27">
        <v>5</v>
      </c>
      <c r="B101" s="27">
        <v>-3</v>
      </c>
      <c r="C101" s="28">
        <v>0.425012</v>
      </c>
      <c r="D101" s="28">
        <v>-0.200819</v>
      </c>
      <c r="E101" s="28">
        <v>0.47006300000000001</v>
      </c>
      <c r="F101" s="28">
        <v>-3.1998899999999999</v>
      </c>
      <c r="G101" s="28">
        <v>1.92008</v>
      </c>
      <c r="H101" s="28">
        <v>-3.1795599999999999</v>
      </c>
      <c r="I101" s="28">
        <v>1.8788</v>
      </c>
      <c r="J101" s="29">
        <v>-1.2332259999999999E-2</v>
      </c>
      <c r="K101" s="27"/>
      <c r="L101" s="30">
        <f t="shared" si="20"/>
        <v>2967.1979273820671</v>
      </c>
      <c r="M101" s="30">
        <f t="shared" si="21"/>
        <v>-1401.9868412227099</v>
      </c>
      <c r="N101" s="30">
        <f t="shared" si="22"/>
        <v>3281.7324460317691</v>
      </c>
      <c r="O101" s="30">
        <f t="shared" si="23"/>
        <v>79.997249999999994</v>
      </c>
      <c r="P101" s="30">
        <f t="shared" si="24"/>
        <v>-48.002000000000002</v>
      </c>
      <c r="Q101" s="31">
        <f t="shared" si="25"/>
        <v>79.48899999999999</v>
      </c>
      <c r="R101" s="31">
        <f t="shared" si="26"/>
        <v>-46.97</v>
      </c>
      <c r="S101" s="29">
        <f t="shared" si="17"/>
        <v>-1.2332259999999999E-2</v>
      </c>
      <c r="T101" s="31">
        <f t="shared" si="18"/>
        <v>-0.50825000000000387</v>
      </c>
      <c r="U101" s="31">
        <f t="shared" si="19"/>
        <v>1.0320000000000036</v>
      </c>
    </row>
    <row r="102" spans="1:21" x14ac:dyDescent="0.25">
      <c r="A102" s="27">
        <v>6</v>
      </c>
      <c r="B102" s="27">
        <v>-3</v>
      </c>
      <c r="C102" s="28">
        <v>0.51000999999999996</v>
      </c>
      <c r="D102" s="28">
        <v>-0.200819</v>
      </c>
      <c r="E102" s="28">
        <v>0.54811799999999999</v>
      </c>
      <c r="F102" s="28">
        <v>-3.8398599999999998</v>
      </c>
      <c r="G102" s="28">
        <v>1.92008</v>
      </c>
      <c r="H102" s="28">
        <v>-3.8174100000000002</v>
      </c>
      <c r="I102" s="28">
        <v>1.86998</v>
      </c>
      <c r="J102" s="29">
        <v>-1.278849E-2</v>
      </c>
      <c r="K102" s="27"/>
      <c r="L102" s="30">
        <f t="shared" si="20"/>
        <v>3560.6355289834328</v>
      </c>
      <c r="M102" s="30">
        <f t="shared" si="21"/>
        <v>-1401.9868412227099</v>
      </c>
      <c r="N102" s="30">
        <f t="shared" si="22"/>
        <v>3826.7022528867628</v>
      </c>
      <c r="O102" s="30">
        <f t="shared" si="23"/>
        <v>95.996499999999997</v>
      </c>
      <c r="P102" s="30">
        <f t="shared" si="24"/>
        <v>-48.002000000000002</v>
      </c>
      <c r="Q102" s="31">
        <f t="shared" si="25"/>
        <v>95.435249999999996</v>
      </c>
      <c r="R102" s="31">
        <f t="shared" si="26"/>
        <v>-46.749499999999998</v>
      </c>
      <c r="S102" s="29">
        <f t="shared" si="17"/>
        <v>-1.278849E-2</v>
      </c>
      <c r="T102" s="31">
        <f t="shared" si="18"/>
        <v>-0.56125000000000114</v>
      </c>
      <c r="U102" s="31">
        <f t="shared" si="19"/>
        <v>1.2525000000000048</v>
      </c>
    </row>
    <row r="103" spans="1:21" x14ac:dyDescent="0.25">
      <c r="A103" s="27">
        <v>7</v>
      </c>
      <c r="B103" s="27">
        <v>-3</v>
      </c>
      <c r="C103" s="28">
        <v>0.59500699999999995</v>
      </c>
      <c r="D103" s="28">
        <v>-0.200819</v>
      </c>
      <c r="E103" s="28">
        <v>0.62797599999999998</v>
      </c>
      <c r="F103" s="28">
        <v>-4.4798400000000003</v>
      </c>
      <c r="G103" s="28">
        <v>1.92008</v>
      </c>
      <c r="H103" s="28">
        <v>-4.4563300000000003</v>
      </c>
      <c r="I103" s="28">
        <v>1.85955</v>
      </c>
      <c r="J103" s="29">
        <v>-1.332354E-2</v>
      </c>
      <c r="K103" s="27"/>
      <c r="L103" s="30">
        <f t="shared" si="20"/>
        <v>4154.0818219688636</v>
      </c>
      <c r="M103" s="30">
        <f t="shared" si="21"/>
        <v>-1401.9868412227099</v>
      </c>
      <c r="N103" s="30">
        <f t="shared" si="22"/>
        <v>4384.2750874913145</v>
      </c>
      <c r="O103" s="30">
        <f t="shared" si="23"/>
        <v>111.99600000000001</v>
      </c>
      <c r="P103" s="30">
        <f t="shared" si="24"/>
        <v>-48.002000000000002</v>
      </c>
      <c r="Q103" s="31">
        <f t="shared" si="25"/>
        <v>111.40825000000001</v>
      </c>
      <c r="R103" s="31">
        <f t="shared" si="26"/>
        <v>-46.488750000000003</v>
      </c>
      <c r="S103" s="29">
        <f t="shared" si="17"/>
        <v>-1.332354E-2</v>
      </c>
      <c r="T103" s="31">
        <f t="shared" si="18"/>
        <v>-0.58774999999999977</v>
      </c>
      <c r="U103" s="31">
        <f t="shared" si="19"/>
        <v>1.5132499999999993</v>
      </c>
    </row>
    <row r="104" spans="1:21" x14ac:dyDescent="0.25">
      <c r="A104" s="27">
        <v>8</v>
      </c>
      <c r="B104" s="27">
        <v>-3</v>
      </c>
      <c r="C104" s="28">
        <v>0.68</v>
      </c>
      <c r="D104" s="28">
        <v>-0.200819</v>
      </c>
      <c r="E104" s="28">
        <v>0.70902699999999996</v>
      </c>
      <c r="F104" s="28">
        <v>-5.1198199999999998</v>
      </c>
      <c r="G104" s="28">
        <v>1.92008</v>
      </c>
      <c r="H104" s="28">
        <v>-5.0964900000000002</v>
      </c>
      <c r="I104" s="28">
        <v>1.8474999999999999</v>
      </c>
      <c r="J104" s="29">
        <v>-1.394317E-2</v>
      </c>
      <c r="K104" s="27"/>
      <c r="L104" s="30">
        <f t="shared" si="20"/>
        <v>4747.5184715727155</v>
      </c>
      <c r="M104" s="30">
        <f t="shared" si="21"/>
        <v>-1401.9868412227099</v>
      </c>
      <c r="N104" s="30">
        <f t="shared" si="22"/>
        <v>4950.1949428816715</v>
      </c>
      <c r="O104" s="30">
        <f t="shared" si="23"/>
        <v>127.99549999999999</v>
      </c>
      <c r="P104" s="30">
        <f t="shared" si="24"/>
        <v>-48.002000000000002</v>
      </c>
      <c r="Q104" s="31">
        <f t="shared" si="25"/>
        <v>127.41225</v>
      </c>
      <c r="R104" s="31">
        <f t="shared" si="26"/>
        <v>-46.1875</v>
      </c>
      <c r="S104" s="29">
        <f t="shared" si="17"/>
        <v>-1.394317E-2</v>
      </c>
      <c r="T104" s="31">
        <f t="shared" si="18"/>
        <v>-0.5832499999999925</v>
      </c>
      <c r="U104" s="31">
        <f t="shared" si="19"/>
        <v>1.8145000000000024</v>
      </c>
    </row>
    <row r="105" spans="1:21" x14ac:dyDescent="0.25">
      <c r="A105" s="15">
        <v>-8</v>
      </c>
      <c r="B105" s="15">
        <v>-2</v>
      </c>
      <c r="C105" s="16">
        <v>-0.68</v>
      </c>
      <c r="D105" s="16">
        <v>-0.122463</v>
      </c>
      <c r="E105" s="16">
        <v>0.69093700000000002</v>
      </c>
      <c r="F105" s="16">
        <v>5.1198199999999998</v>
      </c>
      <c r="G105" s="16">
        <v>1.28006</v>
      </c>
      <c r="H105" s="16">
        <v>5.1089000000000002</v>
      </c>
      <c r="I105" s="16">
        <v>1.21716</v>
      </c>
      <c r="J105" s="17">
        <v>-1.209702E-2</v>
      </c>
      <c r="L105" s="4">
        <f t="shared" si="20"/>
        <v>-4747.5184715727155</v>
      </c>
      <c r="M105" s="4">
        <f t="shared" si="21"/>
        <v>-854.95432667397313</v>
      </c>
      <c r="N105" s="4">
        <f t="shared" si="22"/>
        <v>4823.8840655834574</v>
      </c>
      <c r="O105" s="4">
        <f t="shared" si="23"/>
        <v>-127.99549999999999</v>
      </c>
      <c r="P105" s="4">
        <f t="shared" si="24"/>
        <v>-32.0015</v>
      </c>
      <c r="Q105" s="23">
        <f t="shared" si="25"/>
        <v>-127.7225</v>
      </c>
      <c r="R105" s="23">
        <f t="shared" si="26"/>
        <v>-30.428999999999998</v>
      </c>
      <c r="S105" s="17">
        <f t="shared" si="17"/>
        <v>-1.209702E-2</v>
      </c>
      <c r="T105" s="23">
        <f t="shared" si="18"/>
        <v>0.27299999999999613</v>
      </c>
      <c r="U105" s="23">
        <f t="shared" si="19"/>
        <v>1.5725000000000016</v>
      </c>
    </row>
    <row r="106" spans="1:21" x14ac:dyDescent="0.25">
      <c r="A106" s="15">
        <v>-7</v>
      </c>
      <c r="B106" s="15">
        <v>-2</v>
      </c>
      <c r="C106" s="16">
        <v>-0.59500699999999995</v>
      </c>
      <c r="D106" s="16">
        <v>-0.122463</v>
      </c>
      <c r="E106" s="16">
        <v>0.60747600000000002</v>
      </c>
      <c r="F106" s="16">
        <v>4.4798400000000003</v>
      </c>
      <c r="G106" s="16">
        <v>1.28006</v>
      </c>
      <c r="H106" s="16">
        <v>4.4671700000000003</v>
      </c>
      <c r="I106" s="16">
        <v>1.2296800000000001</v>
      </c>
      <c r="J106" s="17">
        <v>-1.1148750000000001E-2</v>
      </c>
      <c r="L106" s="4">
        <f t="shared" si="20"/>
        <v>-4154.0818219688636</v>
      </c>
      <c r="M106" s="4">
        <f t="shared" si="21"/>
        <v>-854.95432667397313</v>
      </c>
      <c r="N106" s="4">
        <f t="shared" si="22"/>
        <v>4241.1414504399027</v>
      </c>
      <c r="O106" s="4">
        <f t="shared" si="23"/>
        <v>-111.99600000000001</v>
      </c>
      <c r="P106" s="4">
        <f t="shared" si="24"/>
        <v>-32.0015</v>
      </c>
      <c r="Q106" s="23">
        <f t="shared" si="25"/>
        <v>-111.67925000000001</v>
      </c>
      <c r="R106" s="23">
        <f t="shared" si="26"/>
        <v>-30.742000000000001</v>
      </c>
      <c r="S106" s="17">
        <f t="shared" si="17"/>
        <v>-1.1148750000000001E-2</v>
      </c>
      <c r="T106" s="23">
        <f t="shared" si="18"/>
        <v>0.31674999999999898</v>
      </c>
      <c r="U106" s="23">
        <f t="shared" si="19"/>
        <v>1.2594999999999992</v>
      </c>
    </row>
    <row r="107" spans="1:21" x14ac:dyDescent="0.25">
      <c r="A107" s="15">
        <v>-6</v>
      </c>
      <c r="B107" s="15">
        <v>-2</v>
      </c>
      <c r="C107" s="16">
        <v>-0.51000999999999996</v>
      </c>
      <c r="D107" s="16">
        <v>-0.122463</v>
      </c>
      <c r="E107" s="16">
        <v>0.524505</v>
      </c>
      <c r="F107" s="16">
        <v>3.8398599999999998</v>
      </c>
      <c r="G107" s="16">
        <v>1.28006</v>
      </c>
      <c r="H107" s="16">
        <v>3.8266900000000001</v>
      </c>
      <c r="I107" s="16">
        <v>1.2405200000000001</v>
      </c>
      <c r="J107" s="17">
        <v>-1.029511E-2</v>
      </c>
      <c r="L107" s="4">
        <f t="shared" si="20"/>
        <v>-3560.6355289834328</v>
      </c>
      <c r="M107" s="4">
        <f t="shared" si="21"/>
        <v>-854.95432667397313</v>
      </c>
      <c r="N107" s="4">
        <f t="shared" si="22"/>
        <v>3661.8379675321571</v>
      </c>
      <c r="O107" s="4">
        <f t="shared" si="23"/>
        <v>-95.996499999999997</v>
      </c>
      <c r="P107" s="4">
        <f t="shared" si="24"/>
        <v>-32.0015</v>
      </c>
      <c r="Q107" s="23">
        <f t="shared" si="25"/>
        <v>-95.667249999999996</v>
      </c>
      <c r="R107" s="23">
        <f t="shared" si="26"/>
        <v>-31.013000000000002</v>
      </c>
      <c r="S107" s="17">
        <f t="shared" si="17"/>
        <v>-1.029511E-2</v>
      </c>
      <c r="T107" s="23">
        <f t="shared" si="18"/>
        <v>0.32925000000000182</v>
      </c>
      <c r="U107" s="23">
        <f t="shared" si="19"/>
        <v>0.98849999999999838</v>
      </c>
    </row>
    <row r="108" spans="1:21" x14ac:dyDescent="0.25">
      <c r="A108" s="15">
        <v>-5</v>
      </c>
      <c r="B108" s="15">
        <v>-2</v>
      </c>
      <c r="C108" s="16">
        <v>-0.425012</v>
      </c>
      <c r="D108" s="16">
        <v>-0.122463</v>
      </c>
      <c r="E108" s="16">
        <v>0.44230199999999997</v>
      </c>
      <c r="F108" s="16">
        <v>3.1998899999999999</v>
      </c>
      <c r="G108" s="16">
        <v>1.28006</v>
      </c>
      <c r="H108" s="16">
        <v>3.1872799999999999</v>
      </c>
      <c r="I108" s="16">
        <v>1.2496799999999999</v>
      </c>
      <c r="J108" s="17">
        <v>-9.5414499999999999E-3</v>
      </c>
      <c r="L108" s="4">
        <f t="shared" si="20"/>
        <v>-2967.1979273820671</v>
      </c>
      <c r="M108" s="4">
        <f t="shared" si="21"/>
        <v>-854.95432667397313</v>
      </c>
      <c r="N108" s="4">
        <f t="shared" si="22"/>
        <v>3087.9118144332588</v>
      </c>
      <c r="O108" s="4">
        <f t="shared" si="23"/>
        <v>-79.997249999999994</v>
      </c>
      <c r="P108" s="4">
        <f t="shared" si="24"/>
        <v>-32.0015</v>
      </c>
      <c r="Q108" s="23">
        <f t="shared" si="25"/>
        <v>-79.682000000000002</v>
      </c>
      <c r="R108" s="23">
        <f t="shared" si="26"/>
        <v>-31.241999999999997</v>
      </c>
      <c r="S108" s="17">
        <f t="shared" si="17"/>
        <v>-9.5414499999999999E-3</v>
      </c>
      <c r="T108" s="23">
        <f t="shared" si="18"/>
        <v>0.31524999999999181</v>
      </c>
      <c r="U108" s="23">
        <f t="shared" si="19"/>
        <v>0.75950000000000273</v>
      </c>
    </row>
    <row r="109" spans="1:21" x14ac:dyDescent="0.25">
      <c r="A109" s="15">
        <v>-4</v>
      </c>
      <c r="B109" s="15">
        <v>-2</v>
      </c>
      <c r="C109" s="16">
        <v>-0.34001199999999998</v>
      </c>
      <c r="D109" s="16">
        <v>-0.122463</v>
      </c>
      <c r="E109" s="16">
        <v>0.36139199999999999</v>
      </c>
      <c r="F109" s="16">
        <v>2.5599099999999999</v>
      </c>
      <c r="G109" s="16">
        <v>1.28006</v>
      </c>
      <c r="H109" s="16">
        <v>2.5487600000000001</v>
      </c>
      <c r="I109" s="16">
        <v>1.2571699999999999</v>
      </c>
      <c r="J109" s="17">
        <v>-8.8937600000000006E-3</v>
      </c>
      <c r="L109" s="4">
        <f t="shared" si="20"/>
        <v>-2373.7594235577144</v>
      </c>
      <c r="M109" s="4">
        <f t="shared" si="21"/>
        <v>-854.95432667397313</v>
      </c>
      <c r="N109" s="4">
        <f t="shared" si="22"/>
        <v>2523.025575177548</v>
      </c>
      <c r="O109" s="4">
        <f t="shared" si="23"/>
        <v>-63.997749999999996</v>
      </c>
      <c r="P109" s="4">
        <f t="shared" si="24"/>
        <v>-32.0015</v>
      </c>
      <c r="Q109" s="23">
        <f t="shared" si="25"/>
        <v>-63.719000000000001</v>
      </c>
      <c r="R109" s="23">
        <f t="shared" si="26"/>
        <v>-31.429249999999996</v>
      </c>
      <c r="S109" s="17">
        <f t="shared" si="17"/>
        <v>-8.8937600000000006E-3</v>
      </c>
      <c r="T109" s="23">
        <f t="shared" si="18"/>
        <v>0.27874999999999517</v>
      </c>
      <c r="U109" s="23">
        <f t="shared" si="19"/>
        <v>0.57225000000000392</v>
      </c>
    </row>
    <row r="110" spans="1:21" x14ac:dyDescent="0.25">
      <c r="A110" s="15">
        <v>-3</v>
      </c>
      <c r="B110" s="15">
        <v>-2</v>
      </c>
      <c r="C110" s="16">
        <v>-0.25501000000000001</v>
      </c>
      <c r="D110" s="16">
        <v>-0.122463</v>
      </c>
      <c r="E110" s="16">
        <v>0.282889</v>
      </c>
      <c r="F110" s="16">
        <v>1.9199299999999999</v>
      </c>
      <c r="G110" s="16">
        <v>1.28006</v>
      </c>
      <c r="H110" s="16">
        <v>1.9109499999999999</v>
      </c>
      <c r="I110" s="16">
        <v>1.2629900000000001</v>
      </c>
      <c r="J110" s="17">
        <v>-8.3568900000000005E-3</v>
      </c>
      <c r="L110" s="4">
        <f t="shared" si="20"/>
        <v>-1780.3174058344553</v>
      </c>
      <c r="M110" s="4">
        <f t="shared" si="21"/>
        <v>-854.95432667397313</v>
      </c>
      <c r="N110" s="4">
        <f t="shared" si="22"/>
        <v>1974.9538351561589</v>
      </c>
      <c r="O110" s="4">
        <f t="shared" si="23"/>
        <v>-47.998249999999999</v>
      </c>
      <c r="P110" s="4">
        <f t="shared" si="24"/>
        <v>-32.0015</v>
      </c>
      <c r="Q110" s="23">
        <f t="shared" si="25"/>
        <v>-47.77375</v>
      </c>
      <c r="R110" s="23">
        <f t="shared" si="26"/>
        <v>-31.574750000000002</v>
      </c>
      <c r="S110" s="17">
        <f t="shared" si="17"/>
        <v>-8.3568900000000005E-3</v>
      </c>
      <c r="T110" s="23">
        <f t="shared" si="18"/>
        <v>0.22449999999999903</v>
      </c>
      <c r="U110" s="23">
        <f t="shared" si="19"/>
        <v>0.42674999999999841</v>
      </c>
    </row>
    <row r="111" spans="1:21" x14ac:dyDescent="0.25">
      <c r="A111" s="15">
        <v>-2</v>
      </c>
      <c r="B111" s="15">
        <v>-2</v>
      </c>
      <c r="C111" s="16">
        <v>-0.17000699999999999</v>
      </c>
      <c r="D111" s="16">
        <v>-0.122463</v>
      </c>
      <c r="E111" s="16">
        <v>0.20952100000000001</v>
      </c>
      <c r="F111" s="16">
        <v>1.2799499999999999</v>
      </c>
      <c r="G111" s="16">
        <v>1.28006</v>
      </c>
      <c r="H111" s="16">
        <v>1.2736700000000001</v>
      </c>
      <c r="I111" s="16">
        <v>1.2671399999999999</v>
      </c>
      <c r="J111" s="17">
        <v>-7.9317399999999996E-3</v>
      </c>
      <c r="L111" s="4">
        <f t="shared" si="20"/>
        <v>-1186.8762437300318</v>
      </c>
      <c r="M111" s="4">
        <f t="shared" si="21"/>
        <v>-854.95432667397313</v>
      </c>
      <c r="N111" s="4">
        <f t="shared" si="22"/>
        <v>1462.7390409521429</v>
      </c>
      <c r="O111" s="4">
        <f t="shared" si="23"/>
        <v>-31.998749999999998</v>
      </c>
      <c r="P111" s="4">
        <f t="shared" si="24"/>
        <v>-32.0015</v>
      </c>
      <c r="Q111" s="23">
        <f t="shared" si="25"/>
        <v>-31.841750000000001</v>
      </c>
      <c r="R111" s="23">
        <f t="shared" si="26"/>
        <v>-31.678499999999996</v>
      </c>
      <c r="S111" s="17">
        <f t="shared" si="17"/>
        <v>-7.9317399999999996E-3</v>
      </c>
      <c r="T111" s="23">
        <f t="shared" si="18"/>
        <v>0.15699999999999648</v>
      </c>
      <c r="U111" s="23">
        <f t="shared" si="19"/>
        <v>0.32300000000000395</v>
      </c>
    </row>
    <row r="112" spans="1:21" x14ac:dyDescent="0.25">
      <c r="A112" s="15">
        <v>-1</v>
      </c>
      <c r="B112" s="15">
        <v>-2</v>
      </c>
      <c r="C112" s="16">
        <v>-8.5003899999999993E-2</v>
      </c>
      <c r="D112" s="16">
        <v>-0.122463</v>
      </c>
      <c r="E112" s="16">
        <v>0.14907100000000001</v>
      </c>
      <c r="F112" s="16">
        <v>0.63997700000000002</v>
      </c>
      <c r="G112" s="16">
        <v>1.28006</v>
      </c>
      <c r="H112" s="16">
        <v>0.63674799999999998</v>
      </c>
      <c r="I112" s="16">
        <v>1.2696400000000001</v>
      </c>
      <c r="J112" s="17">
        <v>-7.6222E-3</v>
      </c>
      <c r="L112" s="4">
        <f t="shared" si="20"/>
        <v>-593.43960821375356</v>
      </c>
      <c r="M112" s="4">
        <f t="shared" si="21"/>
        <v>-854.95432667397313</v>
      </c>
      <c r="N112" s="4">
        <f t="shared" si="22"/>
        <v>1040.7142559850031</v>
      </c>
      <c r="O112" s="4">
        <f t="shared" si="23"/>
        <v>-15.999425</v>
      </c>
      <c r="P112" s="4">
        <f t="shared" si="24"/>
        <v>-32.0015</v>
      </c>
      <c r="Q112" s="23">
        <f t="shared" si="25"/>
        <v>-15.918699999999999</v>
      </c>
      <c r="R112" s="23">
        <f t="shared" si="26"/>
        <v>-31.741000000000003</v>
      </c>
      <c r="S112" s="17">
        <f t="shared" si="17"/>
        <v>-7.6222E-3</v>
      </c>
      <c r="T112" s="23">
        <f t="shared" si="18"/>
        <v>8.0725000000001046E-2</v>
      </c>
      <c r="U112" s="23">
        <f t="shared" si="19"/>
        <v>0.26049999999999685</v>
      </c>
    </row>
    <row r="113" spans="1:21" x14ac:dyDescent="0.25">
      <c r="A113" s="15">
        <v>0</v>
      </c>
      <c r="B113" s="15">
        <v>-2</v>
      </c>
      <c r="C113" s="16">
        <v>0</v>
      </c>
      <c r="D113" s="16">
        <v>-0.122463</v>
      </c>
      <c r="E113" s="16">
        <v>0.12246</v>
      </c>
      <c r="F113" s="16">
        <v>0</v>
      </c>
      <c r="G113" s="16">
        <v>1.28006</v>
      </c>
      <c r="H113" s="16">
        <v>0</v>
      </c>
      <c r="I113" s="16">
        <v>1.27047</v>
      </c>
      <c r="J113" s="17">
        <v>-7.4910200000000001E-3</v>
      </c>
      <c r="L113" s="4">
        <f t="shared" si="20"/>
        <v>0</v>
      </c>
      <c r="M113" s="4">
        <f t="shared" si="21"/>
        <v>-854.95432667397313</v>
      </c>
      <c r="N113" s="4">
        <f t="shared" si="22"/>
        <v>854.93338262727059</v>
      </c>
      <c r="O113" s="4">
        <f t="shared" si="23"/>
        <v>0</v>
      </c>
      <c r="P113" s="4">
        <f t="shared" si="24"/>
        <v>-32.0015</v>
      </c>
      <c r="Q113" s="23">
        <f t="shared" si="25"/>
        <v>0</v>
      </c>
      <c r="R113" s="23">
        <f t="shared" si="26"/>
        <v>-31.761749999999999</v>
      </c>
      <c r="S113" s="17">
        <f t="shared" si="17"/>
        <v>-7.4910200000000001E-3</v>
      </c>
      <c r="T113" s="23">
        <f t="shared" si="18"/>
        <v>0</v>
      </c>
      <c r="U113" s="23">
        <f t="shared" si="19"/>
        <v>0.2397500000000008</v>
      </c>
    </row>
    <row r="114" spans="1:21" x14ac:dyDescent="0.25">
      <c r="A114" s="15">
        <v>1</v>
      </c>
      <c r="B114" s="15">
        <v>-2</v>
      </c>
      <c r="C114" s="16">
        <v>8.5003899999999993E-2</v>
      </c>
      <c r="D114" s="16">
        <v>-0.122463</v>
      </c>
      <c r="E114" s="16">
        <v>0.14907100000000001</v>
      </c>
      <c r="F114" s="16">
        <v>-0.63997700000000002</v>
      </c>
      <c r="G114" s="16">
        <v>1.28006</v>
      </c>
      <c r="H114" s="16">
        <v>-0.63674799999999998</v>
      </c>
      <c r="I114" s="16">
        <v>1.2696400000000001</v>
      </c>
      <c r="J114" s="17">
        <v>-7.6222E-3</v>
      </c>
      <c r="L114" s="4">
        <f t="shared" si="20"/>
        <v>593.43960821375356</v>
      </c>
      <c r="M114" s="4">
        <f t="shared" si="21"/>
        <v>-854.95432667397313</v>
      </c>
      <c r="N114" s="4">
        <f t="shared" si="22"/>
        <v>1040.7142559850031</v>
      </c>
      <c r="O114" s="4">
        <f t="shared" si="23"/>
        <v>15.999425</v>
      </c>
      <c r="P114" s="4">
        <f t="shared" si="24"/>
        <v>-32.0015</v>
      </c>
      <c r="Q114" s="23">
        <f t="shared" si="25"/>
        <v>15.918699999999999</v>
      </c>
      <c r="R114" s="23">
        <f t="shared" si="26"/>
        <v>-31.741000000000003</v>
      </c>
      <c r="S114" s="17">
        <f t="shared" si="17"/>
        <v>-7.6222E-3</v>
      </c>
      <c r="T114" s="23">
        <f t="shared" si="18"/>
        <v>-8.0725000000001046E-2</v>
      </c>
      <c r="U114" s="23">
        <f t="shared" si="19"/>
        <v>0.26049999999999685</v>
      </c>
    </row>
    <row r="115" spans="1:21" x14ac:dyDescent="0.25">
      <c r="A115" s="15">
        <v>2</v>
      </c>
      <c r="B115" s="15">
        <v>-2</v>
      </c>
      <c r="C115" s="16">
        <v>0.17000699999999999</v>
      </c>
      <c r="D115" s="16">
        <v>-0.122463</v>
      </c>
      <c r="E115" s="16">
        <v>0.20952100000000001</v>
      </c>
      <c r="F115" s="16">
        <v>-1.2799499999999999</v>
      </c>
      <c r="G115" s="16">
        <v>1.28006</v>
      </c>
      <c r="H115" s="16">
        <v>-1.2736700000000001</v>
      </c>
      <c r="I115" s="16">
        <v>1.2671399999999999</v>
      </c>
      <c r="J115" s="17">
        <v>-7.9317399999999996E-3</v>
      </c>
      <c r="L115" s="4">
        <f t="shared" si="20"/>
        <v>1186.8762437300318</v>
      </c>
      <c r="M115" s="4">
        <f t="shared" si="21"/>
        <v>-854.95432667397313</v>
      </c>
      <c r="N115" s="4">
        <f t="shared" si="22"/>
        <v>1462.7390409521429</v>
      </c>
      <c r="O115" s="4">
        <f t="shared" si="23"/>
        <v>31.998749999999998</v>
      </c>
      <c r="P115" s="4">
        <f t="shared" si="24"/>
        <v>-32.0015</v>
      </c>
      <c r="Q115" s="23">
        <f t="shared" si="25"/>
        <v>31.841750000000001</v>
      </c>
      <c r="R115" s="23">
        <f t="shared" si="26"/>
        <v>-31.678499999999996</v>
      </c>
      <c r="S115" s="17">
        <f t="shared" si="17"/>
        <v>-7.9317399999999996E-3</v>
      </c>
      <c r="T115" s="23">
        <f t="shared" si="18"/>
        <v>-0.15699999999999648</v>
      </c>
      <c r="U115" s="23">
        <f t="shared" si="19"/>
        <v>0.32300000000000395</v>
      </c>
    </row>
    <row r="116" spans="1:21" x14ac:dyDescent="0.25">
      <c r="A116" s="15">
        <v>3</v>
      </c>
      <c r="B116" s="15">
        <v>-2</v>
      </c>
      <c r="C116" s="16">
        <v>0.25501000000000001</v>
      </c>
      <c r="D116" s="16">
        <v>-0.122463</v>
      </c>
      <c r="E116" s="16">
        <v>0.282889</v>
      </c>
      <c r="F116" s="16">
        <v>-1.9199299999999999</v>
      </c>
      <c r="G116" s="16">
        <v>1.28006</v>
      </c>
      <c r="H116" s="16">
        <v>-1.9109499999999999</v>
      </c>
      <c r="I116" s="16">
        <v>1.2629900000000001</v>
      </c>
      <c r="J116" s="17">
        <v>-8.3568900000000005E-3</v>
      </c>
      <c r="L116" s="4">
        <f t="shared" si="20"/>
        <v>1780.3174058344553</v>
      </c>
      <c r="M116" s="4">
        <f t="shared" si="21"/>
        <v>-854.95432667397313</v>
      </c>
      <c r="N116" s="4">
        <f t="shared" si="22"/>
        <v>1974.9538351561589</v>
      </c>
      <c r="O116" s="4">
        <f t="shared" si="23"/>
        <v>47.998249999999999</v>
      </c>
      <c r="P116" s="4">
        <f t="shared" si="24"/>
        <v>-32.0015</v>
      </c>
      <c r="Q116" s="23">
        <f t="shared" si="25"/>
        <v>47.77375</v>
      </c>
      <c r="R116" s="23">
        <f t="shared" si="26"/>
        <v>-31.574750000000002</v>
      </c>
      <c r="S116" s="17">
        <f t="shared" si="17"/>
        <v>-8.3568900000000005E-3</v>
      </c>
      <c r="T116" s="23">
        <f t="shared" si="18"/>
        <v>-0.22449999999999903</v>
      </c>
      <c r="U116" s="23">
        <f t="shared" si="19"/>
        <v>0.42674999999999841</v>
      </c>
    </row>
    <row r="117" spans="1:21" x14ac:dyDescent="0.25">
      <c r="A117" s="15">
        <v>4</v>
      </c>
      <c r="B117" s="15">
        <v>-2</v>
      </c>
      <c r="C117" s="16">
        <v>0.34001199999999998</v>
      </c>
      <c r="D117" s="16">
        <v>-0.122463</v>
      </c>
      <c r="E117" s="16">
        <v>0.36139199999999999</v>
      </c>
      <c r="F117" s="16">
        <v>-2.5599099999999999</v>
      </c>
      <c r="G117" s="16">
        <v>1.28006</v>
      </c>
      <c r="H117" s="16">
        <v>-2.5487600000000001</v>
      </c>
      <c r="I117" s="16">
        <v>1.2571699999999999</v>
      </c>
      <c r="J117" s="17">
        <v>-8.8937600000000006E-3</v>
      </c>
      <c r="L117" s="4">
        <f t="shared" si="20"/>
        <v>2373.7594235577144</v>
      </c>
      <c r="M117" s="4">
        <f t="shared" si="21"/>
        <v>-854.95432667397313</v>
      </c>
      <c r="N117" s="4">
        <f t="shared" si="22"/>
        <v>2523.025575177548</v>
      </c>
      <c r="O117" s="4">
        <f t="shared" si="23"/>
        <v>63.997749999999996</v>
      </c>
      <c r="P117" s="4">
        <f t="shared" si="24"/>
        <v>-32.0015</v>
      </c>
      <c r="Q117" s="23">
        <f t="shared" si="25"/>
        <v>63.719000000000001</v>
      </c>
      <c r="R117" s="23">
        <f t="shared" si="26"/>
        <v>-31.429249999999996</v>
      </c>
      <c r="S117" s="17">
        <f t="shared" si="17"/>
        <v>-8.8937600000000006E-3</v>
      </c>
      <c r="T117" s="23">
        <f t="shared" si="18"/>
        <v>-0.27874999999999517</v>
      </c>
      <c r="U117" s="23">
        <f t="shared" si="19"/>
        <v>0.57225000000000392</v>
      </c>
    </row>
    <row r="118" spans="1:21" x14ac:dyDescent="0.25">
      <c r="A118" s="15">
        <v>5</v>
      </c>
      <c r="B118" s="15">
        <v>-2</v>
      </c>
      <c r="C118" s="16">
        <v>0.425012</v>
      </c>
      <c r="D118" s="16">
        <v>-0.122463</v>
      </c>
      <c r="E118" s="16">
        <v>0.44230199999999997</v>
      </c>
      <c r="F118" s="16">
        <v>-3.1998899999999999</v>
      </c>
      <c r="G118" s="16">
        <v>1.28006</v>
      </c>
      <c r="H118" s="16">
        <v>-3.1872799999999999</v>
      </c>
      <c r="I118" s="16">
        <v>1.2496799999999999</v>
      </c>
      <c r="J118" s="17">
        <v>-9.5414499999999999E-3</v>
      </c>
      <c r="L118" s="4">
        <f t="shared" si="20"/>
        <v>2967.1979273820671</v>
      </c>
      <c r="M118" s="4">
        <f t="shared" si="21"/>
        <v>-854.95432667397313</v>
      </c>
      <c r="N118" s="4">
        <f t="shared" si="22"/>
        <v>3087.9118144332588</v>
      </c>
      <c r="O118" s="4">
        <f t="shared" si="23"/>
        <v>79.997249999999994</v>
      </c>
      <c r="P118" s="4">
        <f t="shared" si="24"/>
        <v>-32.0015</v>
      </c>
      <c r="Q118" s="23">
        <f t="shared" si="25"/>
        <v>79.682000000000002</v>
      </c>
      <c r="R118" s="23">
        <f t="shared" si="26"/>
        <v>-31.241999999999997</v>
      </c>
      <c r="S118" s="17">
        <f t="shared" si="17"/>
        <v>-9.5414499999999999E-3</v>
      </c>
      <c r="T118" s="23">
        <f t="shared" si="18"/>
        <v>-0.31524999999999181</v>
      </c>
      <c r="U118" s="23">
        <f t="shared" si="19"/>
        <v>0.75950000000000273</v>
      </c>
    </row>
    <row r="119" spans="1:21" x14ac:dyDescent="0.25">
      <c r="A119" s="15">
        <v>6</v>
      </c>
      <c r="B119" s="15">
        <v>-2</v>
      </c>
      <c r="C119" s="16">
        <v>0.51000999999999996</v>
      </c>
      <c r="D119" s="16">
        <v>-0.122463</v>
      </c>
      <c r="E119" s="16">
        <v>0.524505</v>
      </c>
      <c r="F119" s="16">
        <v>-3.8398599999999998</v>
      </c>
      <c r="G119" s="16">
        <v>1.28006</v>
      </c>
      <c r="H119" s="16">
        <v>-3.8266900000000001</v>
      </c>
      <c r="I119" s="16">
        <v>1.2405200000000001</v>
      </c>
      <c r="J119" s="17">
        <v>-1.029511E-2</v>
      </c>
      <c r="L119" s="4">
        <f t="shared" si="20"/>
        <v>3560.6355289834328</v>
      </c>
      <c r="M119" s="4">
        <f t="shared" si="21"/>
        <v>-854.95432667397313</v>
      </c>
      <c r="N119" s="4">
        <f t="shared" si="22"/>
        <v>3661.8379675321571</v>
      </c>
      <c r="O119" s="4">
        <f t="shared" si="23"/>
        <v>95.996499999999997</v>
      </c>
      <c r="P119" s="4">
        <f t="shared" si="24"/>
        <v>-32.0015</v>
      </c>
      <c r="Q119" s="23">
        <f t="shared" si="25"/>
        <v>95.667249999999996</v>
      </c>
      <c r="R119" s="23">
        <f t="shared" si="26"/>
        <v>-31.013000000000002</v>
      </c>
      <c r="S119" s="17">
        <f t="shared" si="17"/>
        <v>-1.029511E-2</v>
      </c>
      <c r="T119" s="23">
        <f t="shared" si="18"/>
        <v>-0.32925000000000182</v>
      </c>
      <c r="U119" s="23">
        <f t="shared" si="19"/>
        <v>0.98849999999999838</v>
      </c>
    </row>
    <row r="120" spans="1:21" x14ac:dyDescent="0.25">
      <c r="A120" s="15">
        <v>7</v>
      </c>
      <c r="B120" s="15">
        <v>-2</v>
      </c>
      <c r="C120" s="16">
        <v>0.59500699999999995</v>
      </c>
      <c r="D120" s="16">
        <v>-0.122463</v>
      </c>
      <c r="E120" s="16">
        <v>0.60747600000000002</v>
      </c>
      <c r="F120" s="16">
        <v>-4.4798400000000003</v>
      </c>
      <c r="G120" s="16">
        <v>1.28006</v>
      </c>
      <c r="H120" s="16">
        <v>-4.4671700000000003</v>
      </c>
      <c r="I120" s="16">
        <v>1.2296800000000001</v>
      </c>
      <c r="J120" s="17">
        <v>-1.1148750000000001E-2</v>
      </c>
      <c r="L120" s="4">
        <f t="shared" si="20"/>
        <v>4154.0818219688636</v>
      </c>
      <c r="M120" s="4">
        <f t="shared" si="21"/>
        <v>-854.95432667397313</v>
      </c>
      <c r="N120" s="4">
        <f t="shared" si="22"/>
        <v>4241.1414504399027</v>
      </c>
      <c r="O120" s="4">
        <f t="shared" si="23"/>
        <v>111.99600000000001</v>
      </c>
      <c r="P120" s="4">
        <f t="shared" si="24"/>
        <v>-32.0015</v>
      </c>
      <c r="Q120" s="23">
        <f t="shared" si="25"/>
        <v>111.67925000000001</v>
      </c>
      <c r="R120" s="23">
        <f t="shared" si="26"/>
        <v>-30.742000000000001</v>
      </c>
      <c r="S120" s="17">
        <f t="shared" si="17"/>
        <v>-1.1148750000000001E-2</v>
      </c>
      <c r="T120" s="23">
        <f t="shared" si="18"/>
        <v>-0.31674999999999898</v>
      </c>
      <c r="U120" s="23">
        <f t="shared" si="19"/>
        <v>1.2594999999999992</v>
      </c>
    </row>
    <row r="121" spans="1:21" x14ac:dyDescent="0.25">
      <c r="A121" s="15">
        <v>8</v>
      </c>
      <c r="B121" s="15">
        <v>-2</v>
      </c>
      <c r="C121" s="16">
        <v>0.68</v>
      </c>
      <c r="D121" s="16">
        <v>-0.122463</v>
      </c>
      <c r="E121" s="16">
        <v>0.69093700000000002</v>
      </c>
      <c r="F121" s="16">
        <v>-5.1198199999999998</v>
      </c>
      <c r="G121" s="16">
        <v>1.28006</v>
      </c>
      <c r="H121" s="16">
        <v>-5.1089000000000002</v>
      </c>
      <c r="I121" s="16">
        <v>1.21716</v>
      </c>
      <c r="J121" s="17">
        <v>-1.209702E-2</v>
      </c>
      <c r="L121" s="4">
        <f t="shared" si="20"/>
        <v>4747.5184715727155</v>
      </c>
      <c r="M121" s="4">
        <f t="shared" si="21"/>
        <v>-854.95432667397313</v>
      </c>
      <c r="N121" s="4">
        <f t="shared" si="22"/>
        <v>4823.8840655834574</v>
      </c>
      <c r="O121" s="4">
        <f t="shared" si="23"/>
        <v>127.99549999999999</v>
      </c>
      <c r="P121" s="4">
        <f t="shared" si="24"/>
        <v>-32.0015</v>
      </c>
      <c r="Q121" s="23">
        <f t="shared" si="25"/>
        <v>127.7225</v>
      </c>
      <c r="R121" s="23">
        <f t="shared" si="26"/>
        <v>-30.428999999999998</v>
      </c>
      <c r="S121" s="17">
        <f t="shared" si="17"/>
        <v>-1.209702E-2</v>
      </c>
      <c r="T121" s="23">
        <f t="shared" si="18"/>
        <v>-0.27299999999999613</v>
      </c>
      <c r="U121" s="23">
        <f t="shared" si="19"/>
        <v>1.5725000000000016</v>
      </c>
    </row>
    <row r="122" spans="1:21" x14ac:dyDescent="0.25">
      <c r="A122" s="32">
        <v>-8</v>
      </c>
      <c r="B122" s="32">
        <v>-1</v>
      </c>
      <c r="C122" s="33">
        <v>-0.68</v>
      </c>
      <c r="D122" s="33">
        <v>-4.4106699999999999E-2</v>
      </c>
      <c r="E122" s="33">
        <v>0.68142800000000003</v>
      </c>
      <c r="F122" s="33">
        <v>5.1198199999999998</v>
      </c>
      <c r="G122" s="33">
        <v>0.64002800000000004</v>
      </c>
      <c r="H122" s="33">
        <v>5.1217800000000002</v>
      </c>
      <c r="I122" s="33">
        <v>0.58223999999999998</v>
      </c>
      <c r="J122" s="34">
        <v>-1.120633E-2</v>
      </c>
      <c r="K122" s="32"/>
      <c r="L122" s="35">
        <f t="shared" si="20"/>
        <v>-4747.5184715727155</v>
      </c>
      <c r="M122" s="35">
        <f t="shared" si="21"/>
        <v>-307.92291570110638</v>
      </c>
      <c r="N122" s="35">
        <f t="shared" si="22"/>
        <v>4757.4891995730932</v>
      </c>
      <c r="O122" s="35">
        <f t="shared" si="23"/>
        <v>-127.99549999999999</v>
      </c>
      <c r="P122" s="35">
        <f t="shared" si="24"/>
        <v>-16.000700000000002</v>
      </c>
      <c r="Q122" s="36">
        <f t="shared" si="25"/>
        <v>-128.0445</v>
      </c>
      <c r="R122" s="36">
        <f t="shared" si="26"/>
        <v>-14.555999999999999</v>
      </c>
      <c r="S122" s="34">
        <f t="shared" si="17"/>
        <v>-1.120633E-2</v>
      </c>
      <c r="T122" s="36">
        <f t="shared" si="18"/>
        <v>-4.9000000000006594E-2</v>
      </c>
      <c r="U122" s="36">
        <f t="shared" si="19"/>
        <v>1.4447000000000028</v>
      </c>
    </row>
    <row r="123" spans="1:21" x14ac:dyDescent="0.25">
      <c r="A123" s="32">
        <v>-7</v>
      </c>
      <c r="B123" s="32">
        <v>-1</v>
      </c>
      <c r="C123" s="33">
        <v>-0.59500699999999995</v>
      </c>
      <c r="D123" s="33">
        <v>-4.4106699999999999E-2</v>
      </c>
      <c r="E123" s="33">
        <v>0.59663900000000003</v>
      </c>
      <c r="F123" s="33">
        <v>4.4798400000000003</v>
      </c>
      <c r="G123" s="33">
        <v>0.64002800000000004</v>
      </c>
      <c r="H123" s="33">
        <v>4.4784300000000004</v>
      </c>
      <c r="I123" s="33">
        <v>0.59524699999999997</v>
      </c>
      <c r="J123" s="34">
        <v>-9.9005800000000008E-3</v>
      </c>
      <c r="K123" s="32"/>
      <c r="L123" s="35">
        <f t="shared" si="20"/>
        <v>-4154.0818219688636</v>
      </c>
      <c r="M123" s="35">
        <f t="shared" si="21"/>
        <v>-307.92291570110638</v>
      </c>
      <c r="N123" s="35">
        <f t="shared" si="22"/>
        <v>4165.4765635178082</v>
      </c>
      <c r="O123" s="35">
        <f t="shared" si="23"/>
        <v>-111.99600000000001</v>
      </c>
      <c r="P123" s="35">
        <f t="shared" si="24"/>
        <v>-16.000700000000002</v>
      </c>
      <c r="Q123" s="36">
        <f t="shared" si="25"/>
        <v>-111.96075</v>
      </c>
      <c r="R123" s="36">
        <f t="shared" si="26"/>
        <v>-14.881174999999999</v>
      </c>
      <c r="S123" s="34">
        <f t="shared" si="17"/>
        <v>-9.9005800000000008E-3</v>
      </c>
      <c r="T123" s="36">
        <f t="shared" si="18"/>
        <v>3.5250000000004889E-2</v>
      </c>
      <c r="U123" s="36">
        <f t="shared" si="19"/>
        <v>1.119525000000003</v>
      </c>
    </row>
    <row r="124" spans="1:21" x14ac:dyDescent="0.25">
      <c r="A124" s="32">
        <v>-6</v>
      </c>
      <c r="B124" s="32">
        <v>-1</v>
      </c>
      <c r="C124" s="33">
        <v>-0.51000999999999996</v>
      </c>
      <c r="D124" s="33">
        <v>-4.4106699999999999E-2</v>
      </c>
      <c r="E124" s="33">
        <v>0.51191399999999998</v>
      </c>
      <c r="F124" s="33">
        <v>3.8398599999999998</v>
      </c>
      <c r="G124" s="33">
        <v>0.64002800000000004</v>
      </c>
      <c r="H124" s="33">
        <v>3.8363299999999998</v>
      </c>
      <c r="I124" s="33">
        <v>0.60650300000000001</v>
      </c>
      <c r="J124" s="34">
        <v>-8.6596299999999998E-3</v>
      </c>
      <c r="K124" s="32"/>
      <c r="L124" s="35">
        <f t="shared" si="20"/>
        <v>-3560.6355289834328</v>
      </c>
      <c r="M124" s="35">
        <f t="shared" si="21"/>
        <v>-307.92291570110638</v>
      </c>
      <c r="N124" s="35">
        <f t="shared" si="22"/>
        <v>3573.9290137729981</v>
      </c>
      <c r="O124" s="35">
        <f t="shared" si="23"/>
        <v>-95.996499999999997</v>
      </c>
      <c r="P124" s="35">
        <f t="shared" si="24"/>
        <v>-16.000700000000002</v>
      </c>
      <c r="Q124" s="36">
        <f t="shared" si="25"/>
        <v>-95.908249999999995</v>
      </c>
      <c r="R124" s="36">
        <f t="shared" si="26"/>
        <v>-15.162575</v>
      </c>
      <c r="S124" s="34">
        <f t="shared" si="17"/>
        <v>-8.6596299999999998E-3</v>
      </c>
      <c r="T124" s="36">
        <f t="shared" si="18"/>
        <v>8.825000000000216E-2</v>
      </c>
      <c r="U124" s="36">
        <f t="shared" si="19"/>
        <v>0.83812500000000156</v>
      </c>
    </row>
    <row r="125" spans="1:21" x14ac:dyDescent="0.25">
      <c r="A125" s="32">
        <v>-5</v>
      </c>
      <c r="B125" s="32">
        <v>-1</v>
      </c>
      <c r="C125" s="33">
        <v>-0.425012</v>
      </c>
      <c r="D125" s="33">
        <v>-4.4106699999999999E-2</v>
      </c>
      <c r="E125" s="33">
        <v>0.42729400000000001</v>
      </c>
      <c r="F125" s="33">
        <v>3.1998899999999999</v>
      </c>
      <c r="G125" s="33">
        <v>0.64002800000000004</v>
      </c>
      <c r="H125" s="33">
        <v>3.1953</v>
      </c>
      <c r="I125" s="33">
        <v>0.61601700000000004</v>
      </c>
      <c r="J125" s="34">
        <v>-7.4909099999999999E-3</v>
      </c>
      <c r="K125" s="32"/>
      <c r="L125" s="35">
        <f t="shared" si="20"/>
        <v>-2967.1979273820671</v>
      </c>
      <c r="M125" s="35">
        <f t="shared" si="21"/>
        <v>-307.92291570110638</v>
      </c>
      <c r="N125" s="35">
        <f t="shared" si="22"/>
        <v>2983.1301741594525</v>
      </c>
      <c r="O125" s="35">
        <f t="shared" si="23"/>
        <v>-79.997249999999994</v>
      </c>
      <c r="P125" s="35">
        <f t="shared" si="24"/>
        <v>-16.000700000000002</v>
      </c>
      <c r="Q125" s="36">
        <f t="shared" si="25"/>
        <v>-79.882499999999993</v>
      </c>
      <c r="R125" s="36">
        <f t="shared" si="26"/>
        <v>-15.400425</v>
      </c>
      <c r="S125" s="34">
        <f t="shared" si="17"/>
        <v>-7.4909099999999999E-3</v>
      </c>
      <c r="T125" s="36">
        <f t="shared" si="18"/>
        <v>0.1147500000000008</v>
      </c>
      <c r="U125" s="36">
        <f t="shared" si="19"/>
        <v>0.60027500000000167</v>
      </c>
    </row>
    <row r="126" spans="1:21" x14ac:dyDescent="0.25">
      <c r="A126" s="32">
        <v>-4</v>
      </c>
      <c r="B126" s="32">
        <v>-1</v>
      </c>
      <c r="C126" s="33">
        <v>-0.34001199999999998</v>
      </c>
      <c r="D126" s="33">
        <v>-4.4106699999999999E-2</v>
      </c>
      <c r="E126" s="33">
        <v>0.34286</v>
      </c>
      <c r="F126" s="33">
        <v>2.5599099999999999</v>
      </c>
      <c r="G126" s="33">
        <v>0.64002800000000004</v>
      </c>
      <c r="H126" s="33">
        <v>2.5551699999999999</v>
      </c>
      <c r="I126" s="33">
        <v>0.62379200000000001</v>
      </c>
      <c r="J126" s="34">
        <v>-6.4093700000000002E-3</v>
      </c>
      <c r="K126" s="32"/>
      <c r="L126" s="35">
        <f t="shared" si="20"/>
        <v>-2373.7594235577144</v>
      </c>
      <c r="M126" s="35">
        <f t="shared" si="21"/>
        <v>-307.92291570110638</v>
      </c>
      <c r="N126" s="35">
        <f t="shared" si="22"/>
        <v>2393.6429204920237</v>
      </c>
      <c r="O126" s="35">
        <f t="shared" si="23"/>
        <v>-63.997749999999996</v>
      </c>
      <c r="P126" s="35">
        <f t="shared" si="24"/>
        <v>-16.000700000000002</v>
      </c>
      <c r="Q126" s="36">
        <f t="shared" si="25"/>
        <v>-63.879249999999999</v>
      </c>
      <c r="R126" s="36">
        <f t="shared" si="26"/>
        <v>-15.594799999999999</v>
      </c>
      <c r="S126" s="34">
        <f t="shared" si="17"/>
        <v>-6.4093700000000002E-3</v>
      </c>
      <c r="T126" s="36">
        <f t="shared" si="18"/>
        <v>0.11849999999999739</v>
      </c>
      <c r="U126" s="36">
        <f t="shared" si="19"/>
        <v>0.40590000000000259</v>
      </c>
    </row>
    <row r="127" spans="1:21" x14ac:dyDescent="0.25">
      <c r="A127" s="32">
        <v>-3</v>
      </c>
      <c r="B127" s="32">
        <v>-1</v>
      </c>
      <c r="C127" s="33">
        <v>-0.25501000000000001</v>
      </c>
      <c r="D127" s="33">
        <v>-4.4106699999999999E-2</v>
      </c>
      <c r="E127" s="33">
        <v>0.25879600000000003</v>
      </c>
      <c r="F127" s="33">
        <v>1.9199299999999999</v>
      </c>
      <c r="G127" s="33">
        <v>0.64002800000000004</v>
      </c>
      <c r="H127" s="33">
        <v>1.9157599999999999</v>
      </c>
      <c r="I127" s="33">
        <v>0.62983500000000003</v>
      </c>
      <c r="J127" s="34">
        <v>-5.4427399999999997E-3</v>
      </c>
      <c r="K127" s="32"/>
      <c r="L127" s="35">
        <f t="shared" si="20"/>
        <v>-1780.3174058344553</v>
      </c>
      <c r="M127" s="35">
        <f t="shared" si="21"/>
        <v>-307.92291570110638</v>
      </c>
      <c r="N127" s="35">
        <f t="shared" si="22"/>
        <v>1806.7492034305567</v>
      </c>
      <c r="O127" s="35">
        <f t="shared" si="23"/>
        <v>-47.998249999999999</v>
      </c>
      <c r="P127" s="35">
        <f t="shared" si="24"/>
        <v>-16.000700000000002</v>
      </c>
      <c r="Q127" s="36">
        <f t="shared" si="25"/>
        <v>-47.893999999999998</v>
      </c>
      <c r="R127" s="36">
        <f t="shared" si="26"/>
        <v>-15.745875</v>
      </c>
      <c r="S127" s="34">
        <f t="shared" si="17"/>
        <v>-5.4427399999999997E-3</v>
      </c>
      <c r="T127" s="36">
        <f t="shared" si="18"/>
        <v>0.1042500000000004</v>
      </c>
      <c r="U127" s="36">
        <f t="shared" si="19"/>
        <v>0.25482500000000208</v>
      </c>
    </row>
    <row r="128" spans="1:21" x14ac:dyDescent="0.25">
      <c r="A128" s="32">
        <v>-2</v>
      </c>
      <c r="B128" s="32">
        <v>-1</v>
      </c>
      <c r="C128" s="33">
        <v>-0.17000699999999999</v>
      </c>
      <c r="D128" s="33">
        <v>-4.4106699999999999E-2</v>
      </c>
      <c r="E128" s="33">
        <v>0.17563500000000001</v>
      </c>
      <c r="F128" s="33">
        <v>1.2799499999999999</v>
      </c>
      <c r="G128" s="33">
        <v>0.64002800000000004</v>
      </c>
      <c r="H128" s="33">
        <v>1.2768699999999999</v>
      </c>
      <c r="I128" s="33">
        <v>0.63414899999999996</v>
      </c>
      <c r="J128" s="34">
        <v>-4.6380099999999997E-3</v>
      </c>
      <c r="K128" s="32"/>
      <c r="L128" s="35">
        <f t="shared" si="20"/>
        <v>-1186.8762437300318</v>
      </c>
      <c r="M128" s="35">
        <f t="shared" si="21"/>
        <v>-307.92291570110638</v>
      </c>
      <c r="N128" s="35">
        <f t="shared" si="22"/>
        <v>1226.1674533543685</v>
      </c>
      <c r="O128" s="35">
        <f t="shared" si="23"/>
        <v>-31.998749999999998</v>
      </c>
      <c r="P128" s="35">
        <f t="shared" si="24"/>
        <v>-16.000700000000002</v>
      </c>
      <c r="Q128" s="36">
        <f t="shared" si="25"/>
        <v>-31.921749999999999</v>
      </c>
      <c r="R128" s="36">
        <f t="shared" si="26"/>
        <v>-15.853724999999999</v>
      </c>
      <c r="S128" s="34">
        <f t="shared" si="17"/>
        <v>-4.6380099999999997E-3</v>
      </c>
      <c r="T128" s="36">
        <f t="shared" si="18"/>
        <v>7.6999999999998181E-2</v>
      </c>
      <c r="U128" s="36">
        <f t="shared" si="19"/>
        <v>0.14697500000000296</v>
      </c>
    </row>
    <row r="129" spans="1:21" x14ac:dyDescent="0.25">
      <c r="A129" s="32">
        <v>-1</v>
      </c>
      <c r="B129" s="32">
        <v>-1</v>
      </c>
      <c r="C129" s="33">
        <v>-8.5003899999999993E-2</v>
      </c>
      <c r="D129" s="33">
        <v>-4.4106699999999999E-2</v>
      </c>
      <c r="E129" s="33">
        <v>9.5764299999999997E-2</v>
      </c>
      <c r="F129" s="33">
        <v>0.63997700000000002</v>
      </c>
      <c r="G129" s="33">
        <v>0.64002800000000004</v>
      </c>
      <c r="H129" s="33">
        <v>0.63834800000000003</v>
      </c>
      <c r="I129" s="33">
        <v>0.63673599999999997</v>
      </c>
      <c r="J129" s="34">
        <v>-4.0579199999999996E-3</v>
      </c>
      <c r="K129" s="32"/>
      <c r="L129" s="35">
        <f t="shared" si="20"/>
        <v>-593.43960821375356</v>
      </c>
      <c r="M129" s="35">
        <f t="shared" si="21"/>
        <v>-307.92291570110638</v>
      </c>
      <c r="N129" s="35">
        <f t="shared" si="22"/>
        <v>668.56155890851403</v>
      </c>
      <c r="O129" s="35">
        <f t="shared" si="23"/>
        <v>-15.999425</v>
      </c>
      <c r="P129" s="35">
        <f t="shared" si="24"/>
        <v>-16.000700000000002</v>
      </c>
      <c r="Q129" s="36">
        <f t="shared" si="25"/>
        <v>-15.9587</v>
      </c>
      <c r="R129" s="36">
        <f t="shared" si="26"/>
        <v>-15.918399999999998</v>
      </c>
      <c r="S129" s="34">
        <f t="shared" si="17"/>
        <v>-4.0579199999999996E-3</v>
      </c>
      <c r="T129" s="36">
        <f t="shared" si="18"/>
        <v>4.0725000000000122E-2</v>
      </c>
      <c r="U129" s="36">
        <f t="shared" si="19"/>
        <v>8.2300000000003593E-2</v>
      </c>
    </row>
    <row r="130" spans="1:21" x14ac:dyDescent="0.25">
      <c r="A130" s="32">
        <v>0</v>
      </c>
      <c r="B130" s="32">
        <v>-1</v>
      </c>
      <c r="C130" s="33">
        <v>0</v>
      </c>
      <c r="D130" s="33">
        <v>-4.4106699999999999E-2</v>
      </c>
      <c r="E130" s="33">
        <v>4.4103700000000003E-2</v>
      </c>
      <c r="F130" s="33">
        <v>0</v>
      </c>
      <c r="G130" s="33">
        <v>0.64002800000000004</v>
      </c>
      <c r="H130" s="33">
        <v>0</v>
      </c>
      <c r="I130" s="33">
        <v>0.63759900000000003</v>
      </c>
      <c r="J130" s="34">
        <v>-3.7956000000000001E-3</v>
      </c>
      <c r="K130" s="32"/>
      <c r="L130" s="35">
        <f t="shared" si="20"/>
        <v>0</v>
      </c>
      <c r="M130" s="35">
        <f t="shared" si="21"/>
        <v>-307.92291570110638</v>
      </c>
      <c r="N130" s="35">
        <f t="shared" si="22"/>
        <v>307.90197173767183</v>
      </c>
      <c r="O130" s="35">
        <f t="shared" si="23"/>
        <v>0</v>
      </c>
      <c r="P130" s="35">
        <f t="shared" si="24"/>
        <v>-16.000700000000002</v>
      </c>
      <c r="Q130" s="36">
        <f t="shared" si="25"/>
        <v>0</v>
      </c>
      <c r="R130" s="36">
        <f t="shared" si="26"/>
        <v>-15.939975</v>
      </c>
      <c r="S130" s="34">
        <f t="shared" si="17"/>
        <v>-3.7956000000000001E-3</v>
      </c>
      <c r="T130" s="36">
        <f t="shared" si="18"/>
        <v>0</v>
      </c>
      <c r="U130" s="36">
        <f t="shared" si="19"/>
        <v>6.0725000000001472E-2</v>
      </c>
    </row>
    <row r="131" spans="1:21" x14ac:dyDescent="0.25">
      <c r="A131" s="32">
        <v>1</v>
      </c>
      <c r="B131" s="32">
        <v>-1</v>
      </c>
      <c r="C131" s="33">
        <v>8.5003899999999993E-2</v>
      </c>
      <c r="D131" s="33">
        <v>-4.4106699999999999E-2</v>
      </c>
      <c r="E131" s="33">
        <v>9.5764299999999997E-2</v>
      </c>
      <c r="F131" s="33">
        <v>-0.63997700000000002</v>
      </c>
      <c r="G131" s="33">
        <v>0.64002800000000004</v>
      </c>
      <c r="H131" s="33">
        <v>-0.63834800000000003</v>
      </c>
      <c r="I131" s="33">
        <v>0.63673599999999997</v>
      </c>
      <c r="J131" s="34">
        <v>-4.0579199999999996E-3</v>
      </c>
      <c r="K131" s="32"/>
      <c r="L131" s="35">
        <f t="shared" si="20"/>
        <v>593.43960821375356</v>
      </c>
      <c r="M131" s="35">
        <f t="shared" si="21"/>
        <v>-307.92291570110638</v>
      </c>
      <c r="N131" s="35">
        <f t="shared" si="22"/>
        <v>668.56155890851403</v>
      </c>
      <c r="O131" s="35">
        <f t="shared" si="23"/>
        <v>15.999425</v>
      </c>
      <c r="P131" s="35">
        <f t="shared" si="24"/>
        <v>-16.000700000000002</v>
      </c>
      <c r="Q131" s="36">
        <f t="shared" si="25"/>
        <v>15.9587</v>
      </c>
      <c r="R131" s="36">
        <f t="shared" si="26"/>
        <v>-15.918399999999998</v>
      </c>
      <c r="S131" s="34">
        <f t="shared" si="17"/>
        <v>-4.0579199999999996E-3</v>
      </c>
      <c r="T131" s="36">
        <f t="shared" si="18"/>
        <v>-4.0725000000000122E-2</v>
      </c>
      <c r="U131" s="36">
        <f t="shared" si="19"/>
        <v>8.2300000000003593E-2</v>
      </c>
    </row>
    <row r="132" spans="1:21" x14ac:dyDescent="0.25">
      <c r="A132" s="32">
        <v>2</v>
      </c>
      <c r="B132" s="32">
        <v>-1</v>
      </c>
      <c r="C132" s="33">
        <v>0.17000699999999999</v>
      </c>
      <c r="D132" s="33">
        <v>-4.4106699999999999E-2</v>
      </c>
      <c r="E132" s="33">
        <v>0.17563500000000001</v>
      </c>
      <c r="F132" s="33">
        <v>-1.2799499999999999</v>
      </c>
      <c r="G132" s="33">
        <v>0.64002800000000004</v>
      </c>
      <c r="H132" s="33">
        <v>-1.2768699999999999</v>
      </c>
      <c r="I132" s="33">
        <v>0.63414899999999996</v>
      </c>
      <c r="J132" s="34">
        <v>-4.6380099999999997E-3</v>
      </c>
      <c r="K132" s="32"/>
      <c r="L132" s="35">
        <f t="shared" si="20"/>
        <v>1186.8762437300318</v>
      </c>
      <c r="M132" s="35">
        <f t="shared" si="21"/>
        <v>-307.92291570110638</v>
      </c>
      <c r="N132" s="35">
        <f t="shared" si="22"/>
        <v>1226.1674533543685</v>
      </c>
      <c r="O132" s="35">
        <f t="shared" si="23"/>
        <v>31.998749999999998</v>
      </c>
      <c r="P132" s="35">
        <f t="shared" si="24"/>
        <v>-16.000700000000002</v>
      </c>
      <c r="Q132" s="36">
        <f t="shared" si="25"/>
        <v>31.921749999999999</v>
      </c>
      <c r="R132" s="36">
        <f t="shared" si="26"/>
        <v>-15.853724999999999</v>
      </c>
      <c r="S132" s="34">
        <f t="shared" ref="S132:S195" si="27">J132</f>
        <v>-4.6380099999999997E-3</v>
      </c>
      <c r="T132" s="36">
        <f t="shared" ref="T132:T195" si="28">Q132-O132</f>
        <v>-7.6999999999998181E-2</v>
      </c>
      <c r="U132" s="36">
        <f t="shared" ref="U132:U195" si="29">R132-P132</f>
        <v>0.14697500000000296</v>
      </c>
    </row>
    <row r="133" spans="1:21" x14ac:dyDescent="0.25">
      <c r="A133" s="32">
        <v>3</v>
      </c>
      <c r="B133" s="32">
        <v>-1</v>
      </c>
      <c r="C133" s="33">
        <v>0.25501000000000001</v>
      </c>
      <c r="D133" s="33">
        <v>-4.4106699999999999E-2</v>
      </c>
      <c r="E133" s="33">
        <v>0.25879600000000003</v>
      </c>
      <c r="F133" s="33">
        <v>-1.9199299999999999</v>
      </c>
      <c r="G133" s="33">
        <v>0.64002800000000004</v>
      </c>
      <c r="H133" s="33">
        <v>-1.9157599999999999</v>
      </c>
      <c r="I133" s="33">
        <v>0.62983500000000003</v>
      </c>
      <c r="J133" s="34">
        <v>-5.4427399999999997E-3</v>
      </c>
      <c r="K133" s="32"/>
      <c r="L133" s="35">
        <f t="shared" si="20"/>
        <v>1780.3174058344553</v>
      </c>
      <c r="M133" s="35">
        <f t="shared" si="21"/>
        <v>-307.92291570110638</v>
      </c>
      <c r="N133" s="35">
        <f t="shared" si="22"/>
        <v>1806.7492034305567</v>
      </c>
      <c r="O133" s="35">
        <f t="shared" si="23"/>
        <v>47.998249999999999</v>
      </c>
      <c r="P133" s="35">
        <f t="shared" si="24"/>
        <v>-16.000700000000002</v>
      </c>
      <c r="Q133" s="36">
        <f t="shared" si="25"/>
        <v>47.893999999999998</v>
      </c>
      <c r="R133" s="36">
        <f t="shared" si="26"/>
        <v>-15.745875</v>
      </c>
      <c r="S133" s="34">
        <f t="shared" si="27"/>
        <v>-5.4427399999999997E-3</v>
      </c>
      <c r="T133" s="36">
        <f t="shared" si="28"/>
        <v>-0.1042500000000004</v>
      </c>
      <c r="U133" s="36">
        <f t="shared" si="29"/>
        <v>0.25482500000000208</v>
      </c>
    </row>
    <row r="134" spans="1:21" x14ac:dyDescent="0.25">
      <c r="A134" s="32">
        <v>4</v>
      </c>
      <c r="B134" s="32">
        <v>-1</v>
      </c>
      <c r="C134" s="33">
        <v>0.34001199999999998</v>
      </c>
      <c r="D134" s="33">
        <v>-4.4106699999999999E-2</v>
      </c>
      <c r="E134" s="33">
        <v>0.34286</v>
      </c>
      <c r="F134" s="33">
        <v>-2.5599099999999999</v>
      </c>
      <c r="G134" s="33">
        <v>0.64002800000000004</v>
      </c>
      <c r="H134" s="33">
        <v>-2.5551699999999999</v>
      </c>
      <c r="I134" s="33">
        <v>0.62379200000000001</v>
      </c>
      <c r="J134" s="34">
        <v>-6.4093700000000002E-3</v>
      </c>
      <c r="K134" s="32"/>
      <c r="L134" s="35">
        <f t="shared" si="20"/>
        <v>2373.7594235577144</v>
      </c>
      <c r="M134" s="35">
        <f t="shared" si="21"/>
        <v>-307.92291570110638</v>
      </c>
      <c r="N134" s="35">
        <f t="shared" si="22"/>
        <v>2393.6429204920237</v>
      </c>
      <c r="O134" s="35">
        <f t="shared" si="23"/>
        <v>63.997749999999996</v>
      </c>
      <c r="P134" s="35">
        <f t="shared" si="24"/>
        <v>-16.000700000000002</v>
      </c>
      <c r="Q134" s="36">
        <f t="shared" si="25"/>
        <v>63.879249999999999</v>
      </c>
      <c r="R134" s="36">
        <f t="shared" si="26"/>
        <v>-15.594799999999999</v>
      </c>
      <c r="S134" s="34">
        <f t="shared" si="27"/>
        <v>-6.4093700000000002E-3</v>
      </c>
      <c r="T134" s="36">
        <f t="shared" si="28"/>
        <v>-0.11849999999999739</v>
      </c>
      <c r="U134" s="36">
        <f t="shared" si="29"/>
        <v>0.40590000000000259</v>
      </c>
    </row>
    <row r="135" spans="1:21" x14ac:dyDescent="0.25">
      <c r="A135" s="32">
        <v>5</v>
      </c>
      <c r="B135" s="32">
        <v>-1</v>
      </c>
      <c r="C135" s="33">
        <v>0.425012</v>
      </c>
      <c r="D135" s="33">
        <v>-4.4106699999999999E-2</v>
      </c>
      <c r="E135" s="33">
        <v>0.42729400000000001</v>
      </c>
      <c r="F135" s="33">
        <v>-3.1998899999999999</v>
      </c>
      <c r="G135" s="33">
        <v>0.64002800000000004</v>
      </c>
      <c r="H135" s="33">
        <v>-3.1953</v>
      </c>
      <c r="I135" s="33">
        <v>0.61601700000000004</v>
      </c>
      <c r="J135" s="34">
        <v>-7.4909099999999999E-3</v>
      </c>
      <c r="K135" s="32"/>
      <c r="L135" s="35">
        <f t="shared" si="20"/>
        <v>2967.1979273820671</v>
      </c>
      <c r="M135" s="35">
        <f t="shared" si="21"/>
        <v>-307.92291570110638</v>
      </c>
      <c r="N135" s="35">
        <f t="shared" si="22"/>
        <v>2983.1301741594525</v>
      </c>
      <c r="O135" s="35">
        <f t="shared" si="23"/>
        <v>79.997249999999994</v>
      </c>
      <c r="P135" s="35">
        <f t="shared" si="24"/>
        <v>-16.000700000000002</v>
      </c>
      <c r="Q135" s="36">
        <f t="shared" si="25"/>
        <v>79.882499999999993</v>
      </c>
      <c r="R135" s="36">
        <f t="shared" si="26"/>
        <v>-15.400425</v>
      </c>
      <c r="S135" s="34">
        <f t="shared" si="27"/>
        <v>-7.4909099999999999E-3</v>
      </c>
      <c r="T135" s="36">
        <f t="shared" si="28"/>
        <v>-0.1147500000000008</v>
      </c>
      <c r="U135" s="36">
        <f t="shared" si="29"/>
        <v>0.60027500000000167</v>
      </c>
    </row>
    <row r="136" spans="1:21" x14ac:dyDescent="0.25">
      <c r="A136" s="32">
        <v>6</v>
      </c>
      <c r="B136" s="32">
        <v>-1</v>
      </c>
      <c r="C136" s="33">
        <v>0.51000999999999996</v>
      </c>
      <c r="D136" s="33">
        <v>-4.4106699999999999E-2</v>
      </c>
      <c r="E136" s="33">
        <v>0.51191399999999998</v>
      </c>
      <c r="F136" s="33">
        <v>-3.8398599999999998</v>
      </c>
      <c r="G136" s="33">
        <v>0.64002800000000004</v>
      </c>
      <c r="H136" s="33">
        <v>-3.8363299999999998</v>
      </c>
      <c r="I136" s="33">
        <v>0.60650300000000001</v>
      </c>
      <c r="J136" s="34">
        <v>-8.6596299999999998E-3</v>
      </c>
      <c r="K136" s="32"/>
      <c r="L136" s="35">
        <f t="shared" si="20"/>
        <v>3560.6355289834328</v>
      </c>
      <c r="M136" s="35">
        <f t="shared" si="21"/>
        <v>-307.92291570110638</v>
      </c>
      <c r="N136" s="35">
        <f t="shared" si="22"/>
        <v>3573.9290137729981</v>
      </c>
      <c r="O136" s="35">
        <f t="shared" si="23"/>
        <v>95.996499999999997</v>
      </c>
      <c r="P136" s="35">
        <f t="shared" si="24"/>
        <v>-16.000700000000002</v>
      </c>
      <c r="Q136" s="36">
        <f t="shared" si="25"/>
        <v>95.908249999999995</v>
      </c>
      <c r="R136" s="36">
        <f t="shared" si="26"/>
        <v>-15.162575</v>
      </c>
      <c r="S136" s="34">
        <f t="shared" si="27"/>
        <v>-8.6596299999999998E-3</v>
      </c>
      <c r="T136" s="36">
        <f t="shared" si="28"/>
        <v>-8.825000000000216E-2</v>
      </c>
      <c r="U136" s="36">
        <f t="shared" si="29"/>
        <v>0.83812500000000156</v>
      </c>
    </row>
    <row r="137" spans="1:21" x14ac:dyDescent="0.25">
      <c r="A137" s="32">
        <v>7</v>
      </c>
      <c r="B137" s="32">
        <v>-1</v>
      </c>
      <c r="C137" s="33">
        <v>0.59500699999999995</v>
      </c>
      <c r="D137" s="33">
        <v>-4.4106699999999999E-2</v>
      </c>
      <c r="E137" s="33">
        <v>0.59663900000000003</v>
      </c>
      <c r="F137" s="33">
        <v>-4.4798400000000003</v>
      </c>
      <c r="G137" s="33">
        <v>0.64002800000000004</v>
      </c>
      <c r="H137" s="33">
        <v>-4.4784300000000004</v>
      </c>
      <c r="I137" s="33">
        <v>0.59524699999999997</v>
      </c>
      <c r="J137" s="34">
        <v>-9.9005800000000008E-3</v>
      </c>
      <c r="K137" s="32"/>
      <c r="L137" s="35">
        <f t="shared" si="20"/>
        <v>4154.0818219688636</v>
      </c>
      <c r="M137" s="35">
        <f t="shared" si="21"/>
        <v>-307.92291570110638</v>
      </c>
      <c r="N137" s="35">
        <f t="shared" si="22"/>
        <v>4165.4765635178082</v>
      </c>
      <c r="O137" s="35">
        <f t="shared" si="23"/>
        <v>111.99600000000001</v>
      </c>
      <c r="P137" s="35">
        <f t="shared" si="24"/>
        <v>-16.000700000000002</v>
      </c>
      <c r="Q137" s="36">
        <f t="shared" si="25"/>
        <v>111.96075</v>
      </c>
      <c r="R137" s="36">
        <f t="shared" si="26"/>
        <v>-14.881174999999999</v>
      </c>
      <c r="S137" s="34">
        <f t="shared" si="27"/>
        <v>-9.9005800000000008E-3</v>
      </c>
      <c r="T137" s="36">
        <f t="shared" si="28"/>
        <v>-3.5250000000004889E-2</v>
      </c>
      <c r="U137" s="36">
        <f t="shared" si="29"/>
        <v>1.119525000000003</v>
      </c>
    </row>
    <row r="138" spans="1:21" x14ac:dyDescent="0.25">
      <c r="A138" s="32">
        <v>8</v>
      </c>
      <c r="B138" s="32">
        <v>-1</v>
      </c>
      <c r="C138" s="33">
        <v>0.68</v>
      </c>
      <c r="D138" s="33">
        <v>-4.4106699999999999E-2</v>
      </c>
      <c r="E138" s="33">
        <v>0.68142800000000003</v>
      </c>
      <c r="F138" s="33">
        <v>-5.1198199999999998</v>
      </c>
      <c r="G138" s="33">
        <v>0.64002800000000004</v>
      </c>
      <c r="H138" s="33">
        <v>-5.1217800000000002</v>
      </c>
      <c r="I138" s="33">
        <v>0.58223999999999998</v>
      </c>
      <c r="J138" s="34">
        <v>-1.120633E-2</v>
      </c>
      <c r="K138" s="32"/>
      <c r="L138" s="35">
        <f t="shared" si="20"/>
        <v>4747.5184715727155</v>
      </c>
      <c r="M138" s="35">
        <f t="shared" si="21"/>
        <v>-307.92291570110638</v>
      </c>
      <c r="N138" s="35">
        <f t="shared" si="22"/>
        <v>4757.4891995730932</v>
      </c>
      <c r="O138" s="35">
        <f t="shared" si="23"/>
        <v>127.99549999999999</v>
      </c>
      <c r="P138" s="35">
        <f t="shared" si="24"/>
        <v>-16.000700000000002</v>
      </c>
      <c r="Q138" s="36">
        <f t="shared" si="25"/>
        <v>128.0445</v>
      </c>
      <c r="R138" s="36">
        <f t="shared" si="26"/>
        <v>-14.555999999999999</v>
      </c>
      <c r="S138" s="34">
        <f t="shared" si="27"/>
        <v>-1.120633E-2</v>
      </c>
      <c r="T138" s="36">
        <f t="shared" si="28"/>
        <v>4.9000000000006594E-2</v>
      </c>
      <c r="U138" s="36">
        <f t="shared" si="29"/>
        <v>1.4447000000000028</v>
      </c>
    </row>
    <row r="139" spans="1:21" x14ac:dyDescent="0.25">
      <c r="A139" s="15">
        <v>-8</v>
      </c>
      <c r="B139" s="15">
        <v>0</v>
      </c>
      <c r="C139" s="16">
        <v>-0.68</v>
      </c>
      <c r="D139" s="16">
        <v>3.4250000000000003E-2</v>
      </c>
      <c r="E139" s="16">
        <v>0.68086199999999997</v>
      </c>
      <c r="F139" s="16">
        <v>5.1198199999999998</v>
      </c>
      <c r="G139" s="16">
        <v>0</v>
      </c>
      <c r="H139" s="16">
        <v>5.1351399999999998</v>
      </c>
      <c r="I139" s="16">
        <v>-5.7437700000000001E-2</v>
      </c>
      <c r="J139" s="17">
        <v>1.161097E-2</v>
      </c>
      <c r="L139" s="4">
        <f t="shared" si="20"/>
        <v>-4747.5184715727155</v>
      </c>
      <c r="M139" s="4">
        <f t="shared" si="21"/>
        <v>239.11013600405232</v>
      </c>
      <c r="N139" s="4">
        <f t="shared" si="22"/>
        <v>4753.5372156395815</v>
      </c>
      <c r="O139" s="4">
        <f t="shared" si="23"/>
        <v>-127.99549999999999</v>
      </c>
      <c r="P139" s="4">
        <f t="shared" si="24"/>
        <v>0</v>
      </c>
      <c r="Q139" s="23">
        <f t="shared" si="25"/>
        <v>-128.3785</v>
      </c>
      <c r="R139" s="23">
        <f t="shared" si="26"/>
        <v>1.4359424999999999</v>
      </c>
      <c r="S139" s="17">
        <f t="shared" si="27"/>
        <v>1.161097E-2</v>
      </c>
      <c r="T139" s="23">
        <f t="shared" si="28"/>
        <v>-0.38300000000000978</v>
      </c>
      <c r="U139" s="23">
        <f t="shared" si="29"/>
        <v>1.4359424999999999</v>
      </c>
    </row>
    <row r="140" spans="1:21" x14ac:dyDescent="0.25">
      <c r="A140" s="15">
        <v>-7</v>
      </c>
      <c r="B140" s="15">
        <v>0</v>
      </c>
      <c r="C140" s="16">
        <v>-0.59500699999999995</v>
      </c>
      <c r="D140" s="16">
        <v>3.4250000000000003E-2</v>
      </c>
      <c r="E140" s="16">
        <v>0.59599199999999997</v>
      </c>
      <c r="F140" s="16">
        <v>4.4798400000000003</v>
      </c>
      <c r="G140" s="16">
        <v>0</v>
      </c>
      <c r="H140" s="16">
        <v>4.4901</v>
      </c>
      <c r="I140" s="16">
        <v>-4.39424E-2</v>
      </c>
      <c r="J140" s="17">
        <v>1.007254E-2</v>
      </c>
      <c r="L140" s="4">
        <f t="shared" si="20"/>
        <v>-4154.0818219688636</v>
      </c>
      <c r="M140" s="4">
        <f t="shared" si="21"/>
        <v>239.11013600405232</v>
      </c>
      <c r="N140" s="4">
        <f t="shared" si="22"/>
        <v>4160.9591621082836</v>
      </c>
      <c r="O140" s="4">
        <f t="shared" si="23"/>
        <v>-111.99600000000001</v>
      </c>
      <c r="P140" s="4">
        <f t="shared" si="24"/>
        <v>0</v>
      </c>
      <c r="Q140" s="23">
        <f t="shared" si="25"/>
        <v>-112.2525</v>
      </c>
      <c r="R140" s="23">
        <f t="shared" si="26"/>
        <v>1.09856</v>
      </c>
      <c r="S140" s="17">
        <f t="shared" si="27"/>
        <v>1.007254E-2</v>
      </c>
      <c r="T140" s="23">
        <f t="shared" si="28"/>
        <v>-0.2564999999999884</v>
      </c>
      <c r="U140" s="23">
        <f t="shared" si="29"/>
        <v>1.09856</v>
      </c>
    </row>
    <row r="141" spans="1:21" x14ac:dyDescent="0.25">
      <c r="A141" s="15">
        <v>-6</v>
      </c>
      <c r="B141" s="15">
        <v>0</v>
      </c>
      <c r="C141" s="16">
        <v>-0.51000999999999996</v>
      </c>
      <c r="D141" s="16">
        <v>3.4250000000000003E-2</v>
      </c>
      <c r="E141" s="16">
        <v>0.51115900000000003</v>
      </c>
      <c r="F141" s="16">
        <v>3.8398599999999998</v>
      </c>
      <c r="G141" s="16">
        <v>0</v>
      </c>
      <c r="H141" s="16">
        <v>3.84632</v>
      </c>
      <c r="I141" s="16">
        <v>-3.2262899999999997E-2</v>
      </c>
      <c r="J141" s="17">
        <v>8.5685999999999991E-3</v>
      </c>
      <c r="L141" s="4">
        <f t="shared" si="20"/>
        <v>-3560.6355289834328</v>
      </c>
      <c r="M141" s="4">
        <f t="shared" si="21"/>
        <v>239.11013600405232</v>
      </c>
      <c r="N141" s="4">
        <f t="shared" si="22"/>
        <v>3568.6576992712457</v>
      </c>
      <c r="O141" s="4">
        <f t="shared" si="23"/>
        <v>-95.996499999999997</v>
      </c>
      <c r="P141" s="4">
        <f t="shared" si="24"/>
        <v>0</v>
      </c>
      <c r="Q141" s="23">
        <f t="shared" si="25"/>
        <v>-96.158000000000001</v>
      </c>
      <c r="R141" s="23">
        <f t="shared" si="26"/>
        <v>0.80657249999999991</v>
      </c>
      <c r="S141" s="17">
        <f t="shared" si="27"/>
        <v>8.5685999999999991E-3</v>
      </c>
      <c r="T141" s="23">
        <f t="shared" si="28"/>
        <v>-0.16150000000000375</v>
      </c>
      <c r="U141" s="23">
        <f t="shared" si="29"/>
        <v>0.80657249999999991</v>
      </c>
    </row>
    <row r="142" spans="1:21" x14ac:dyDescent="0.25">
      <c r="A142" s="15">
        <v>-5</v>
      </c>
      <c r="B142" s="15">
        <v>0</v>
      </c>
      <c r="C142" s="16">
        <v>-0.425012</v>
      </c>
      <c r="D142" s="16">
        <v>3.4250000000000003E-2</v>
      </c>
      <c r="E142" s="16">
        <v>0.42638999999999999</v>
      </c>
      <c r="F142" s="16">
        <v>3.1998899999999999</v>
      </c>
      <c r="G142" s="16">
        <v>0</v>
      </c>
      <c r="H142" s="16">
        <v>3.2036199999999999</v>
      </c>
      <c r="I142" s="16">
        <v>-2.23924E-2</v>
      </c>
      <c r="J142" s="17">
        <v>7.0944500000000004E-3</v>
      </c>
      <c r="L142" s="4">
        <f t="shared" si="20"/>
        <v>-2967.1979273820671</v>
      </c>
      <c r="M142" s="4">
        <f t="shared" si="21"/>
        <v>239.11013600405232</v>
      </c>
      <c r="N142" s="4">
        <f t="shared" si="22"/>
        <v>2976.8187133077035</v>
      </c>
      <c r="O142" s="4">
        <f t="shared" si="23"/>
        <v>-79.997249999999994</v>
      </c>
      <c r="P142" s="4">
        <f t="shared" si="24"/>
        <v>0</v>
      </c>
      <c r="Q142" s="23">
        <f t="shared" si="25"/>
        <v>-80.090499999999992</v>
      </c>
      <c r="R142" s="23">
        <f t="shared" si="26"/>
        <v>0.55981000000000003</v>
      </c>
      <c r="S142" s="17">
        <f t="shared" si="27"/>
        <v>7.0944500000000004E-3</v>
      </c>
      <c r="T142" s="23">
        <f t="shared" si="28"/>
        <v>-9.3249999999997613E-2</v>
      </c>
      <c r="U142" s="23">
        <f t="shared" si="29"/>
        <v>0.55981000000000003</v>
      </c>
    </row>
    <row r="143" spans="1:21" x14ac:dyDescent="0.25">
      <c r="A143" s="15">
        <v>-4</v>
      </c>
      <c r="B143" s="15">
        <v>0</v>
      </c>
      <c r="C143" s="16">
        <v>-0.34001199999999998</v>
      </c>
      <c r="D143" s="16">
        <v>3.4250000000000003E-2</v>
      </c>
      <c r="E143" s="16">
        <v>0.34173300000000001</v>
      </c>
      <c r="F143" s="16">
        <v>2.5599099999999999</v>
      </c>
      <c r="G143" s="16">
        <v>0</v>
      </c>
      <c r="H143" s="16">
        <v>2.56182</v>
      </c>
      <c r="I143" s="16">
        <v>-1.43246E-2</v>
      </c>
      <c r="J143" s="17">
        <v>5.6452899999999999E-3</v>
      </c>
      <c r="L143" s="4">
        <f t="shared" si="20"/>
        <v>-2373.7594235577144</v>
      </c>
      <c r="M143" s="4">
        <f t="shared" si="21"/>
        <v>239.11013600405232</v>
      </c>
      <c r="N143" s="4">
        <f t="shared" si="22"/>
        <v>2385.7746954016939</v>
      </c>
      <c r="O143" s="4">
        <f t="shared" si="23"/>
        <v>-63.997749999999996</v>
      </c>
      <c r="P143" s="4">
        <f t="shared" si="24"/>
        <v>0</v>
      </c>
      <c r="Q143" s="23">
        <f t="shared" si="25"/>
        <v>-64.045500000000004</v>
      </c>
      <c r="R143" s="23">
        <f t="shared" si="26"/>
        <v>0.35811499999999996</v>
      </c>
      <c r="S143" s="17">
        <f t="shared" si="27"/>
        <v>5.6452899999999999E-3</v>
      </c>
      <c r="T143" s="23">
        <f t="shared" si="28"/>
        <v>-4.7750000000007731E-2</v>
      </c>
      <c r="U143" s="23">
        <f t="shared" si="29"/>
        <v>0.35811499999999996</v>
      </c>
    </row>
    <row r="144" spans="1:21" x14ac:dyDescent="0.25">
      <c r="A144" s="15">
        <v>-3</v>
      </c>
      <c r="B144" s="15">
        <v>0</v>
      </c>
      <c r="C144" s="16">
        <v>-0.25501000000000001</v>
      </c>
      <c r="D144" s="16">
        <v>3.4250000000000003E-2</v>
      </c>
      <c r="E144" s="16">
        <v>0.25729999999999997</v>
      </c>
      <c r="F144" s="16">
        <v>1.9199299999999999</v>
      </c>
      <c r="G144" s="16">
        <v>0</v>
      </c>
      <c r="H144" s="16">
        <v>1.9207399999999999</v>
      </c>
      <c r="I144" s="16">
        <v>-8.0547299999999995E-3</v>
      </c>
      <c r="J144" s="17">
        <v>4.2162600000000003E-3</v>
      </c>
      <c r="L144" s="4">
        <f t="shared" si="20"/>
        <v>-1780.3174058344553</v>
      </c>
      <c r="M144" s="4">
        <f t="shared" si="21"/>
        <v>239.11013600405232</v>
      </c>
      <c r="N144" s="4">
        <f t="shared" si="22"/>
        <v>1796.3049413350109</v>
      </c>
      <c r="O144" s="4">
        <f t="shared" si="23"/>
        <v>-47.998249999999999</v>
      </c>
      <c r="P144" s="4">
        <f t="shared" si="24"/>
        <v>0</v>
      </c>
      <c r="Q144" s="23">
        <f t="shared" si="25"/>
        <v>-48.018499999999996</v>
      </c>
      <c r="R144" s="23">
        <f t="shared" si="26"/>
        <v>0.20136824999999997</v>
      </c>
      <c r="S144" s="17">
        <f t="shared" si="27"/>
        <v>4.2162600000000003E-3</v>
      </c>
      <c r="T144" s="23">
        <f t="shared" si="28"/>
        <v>-2.0249999999997215E-2</v>
      </c>
      <c r="U144" s="23">
        <f t="shared" si="29"/>
        <v>0.20136824999999997</v>
      </c>
    </row>
    <row r="145" spans="1:21" x14ac:dyDescent="0.25">
      <c r="A145" s="15">
        <v>-2</v>
      </c>
      <c r="B145" s="15">
        <v>0</v>
      </c>
      <c r="C145" s="16">
        <v>-0.17000699999999999</v>
      </c>
      <c r="D145" s="16">
        <v>3.4250000000000003E-2</v>
      </c>
      <c r="E145" s="16">
        <v>0.17342399999999999</v>
      </c>
      <c r="F145" s="16">
        <v>1.2799499999999999</v>
      </c>
      <c r="G145" s="16">
        <v>0</v>
      </c>
      <c r="H145" s="16">
        <v>1.2801899999999999</v>
      </c>
      <c r="I145" s="16">
        <v>-3.5789799999999998E-3</v>
      </c>
      <c r="J145" s="17">
        <v>2.8023900000000001E-3</v>
      </c>
      <c r="L145" s="4">
        <f t="shared" si="20"/>
        <v>-1186.8762437300318</v>
      </c>
      <c r="M145" s="4">
        <f t="shared" si="21"/>
        <v>239.11013600405232</v>
      </c>
      <c r="N145" s="4">
        <f t="shared" si="22"/>
        <v>1210.7316182220295</v>
      </c>
      <c r="O145" s="4">
        <f t="shared" si="23"/>
        <v>-31.998749999999998</v>
      </c>
      <c r="P145" s="4">
        <f t="shared" si="24"/>
        <v>0</v>
      </c>
      <c r="Q145" s="23">
        <f t="shared" si="25"/>
        <v>-32.004749999999994</v>
      </c>
      <c r="R145" s="23">
        <f t="shared" si="26"/>
        <v>8.9474499999999998E-2</v>
      </c>
      <c r="S145" s="17">
        <f t="shared" si="27"/>
        <v>2.8023900000000001E-3</v>
      </c>
      <c r="T145" s="23">
        <f t="shared" si="28"/>
        <v>-5.9999999999966747E-3</v>
      </c>
      <c r="U145" s="23">
        <f t="shared" si="29"/>
        <v>8.9474499999999998E-2</v>
      </c>
    </row>
    <row r="146" spans="1:21" x14ac:dyDescent="0.25">
      <c r="A146" s="15">
        <v>-1</v>
      </c>
      <c r="B146" s="15">
        <v>0</v>
      </c>
      <c r="C146" s="16">
        <v>-8.5003899999999993E-2</v>
      </c>
      <c r="D146" s="16">
        <v>3.4250000000000003E-2</v>
      </c>
      <c r="E146" s="16">
        <v>9.1645699999999997E-2</v>
      </c>
      <c r="F146" s="16">
        <v>0.63997700000000002</v>
      </c>
      <c r="G146" s="16">
        <v>0</v>
      </c>
      <c r="H146" s="16">
        <v>0.64000699999999999</v>
      </c>
      <c r="I146" s="16">
        <v>-8.9460899999999999E-4</v>
      </c>
      <c r="J146" s="17">
        <v>1.39865E-3</v>
      </c>
      <c r="L146" s="4">
        <f t="shared" si="20"/>
        <v>-593.43960821375356</v>
      </c>
      <c r="M146" s="4">
        <f t="shared" si="21"/>
        <v>239.11013600405232</v>
      </c>
      <c r="N146" s="4">
        <f t="shared" si="22"/>
        <v>639.80822975969784</v>
      </c>
      <c r="O146" s="4">
        <f t="shared" si="23"/>
        <v>-15.999425</v>
      </c>
      <c r="P146" s="4">
        <f t="shared" si="24"/>
        <v>0</v>
      </c>
      <c r="Q146" s="23">
        <f t="shared" si="25"/>
        <v>-16.000174999999999</v>
      </c>
      <c r="R146" s="23">
        <f t="shared" si="26"/>
        <v>2.2365224999999999E-2</v>
      </c>
      <c r="S146" s="17">
        <f t="shared" si="27"/>
        <v>1.39865E-3</v>
      </c>
      <c r="T146" s="23">
        <f t="shared" si="28"/>
        <v>-7.4999999999825206E-4</v>
      </c>
      <c r="U146" s="23">
        <f t="shared" si="29"/>
        <v>2.2365224999999999E-2</v>
      </c>
    </row>
    <row r="147" spans="1:21" x14ac:dyDescent="0.25">
      <c r="A147" s="15">
        <v>0</v>
      </c>
      <c r="B147" s="15">
        <v>0</v>
      </c>
      <c r="C147" s="16">
        <v>0</v>
      </c>
      <c r="D147" s="16">
        <v>3.4250000000000003E-2</v>
      </c>
      <c r="E147" s="16">
        <v>3.4252999999999999E-2</v>
      </c>
      <c r="F147" s="16">
        <v>0</v>
      </c>
      <c r="G147" s="16">
        <v>0</v>
      </c>
      <c r="H147" s="16">
        <v>0</v>
      </c>
      <c r="I147" s="16">
        <v>0</v>
      </c>
      <c r="J147" s="17">
        <v>0</v>
      </c>
      <c r="L147" s="4">
        <f t="shared" si="20"/>
        <v>0</v>
      </c>
      <c r="M147" s="4">
        <f t="shared" si="21"/>
        <v>239.11013600405232</v>
      </c>
      <c r="N147" s="4">
        <f t="shared" si="22"/>
        <v>239.1310799625609</v>
      </c>
      <c r="O147" s="4">
        <f t="shared" si="23"/>
        <v>0</v>
      </c>
      <c r="P147" s="4">
        <f t="shared" si="24"/>
        <v>0</v>
      </c>
      <c r="Q147" s="23">
        <f t="shared" si="25"/>
        <v>0</v>
      </c>
      <c r="R147" s="23">
        <f t="shared" si="26"/>
        <v>0</v>
      </c>
      <c r="S147" s="17">
        <f t="shared" si="27"/>
        <v>0</v>
      </c>
      <c r="T147" s="23">
        <f t="shared" si="28"/>
        <v>0</v>
      </c>
      <c r="U147" s="23">
        <f t="shared" si="29"/>
        <v>0</v>
      </c>
    </row>
    <row r="148" spans="1:21" x14ac:dyDescent="0.25">
      <c r="A148" s="15">
        <v>1</v>
      </c>
      <c r="B148" s="15">
        <v>0</v>
      </c>
      <c r="C148" s="16">
        <v>8.5003899999999993E-2</v>
      </c>
      <c r="D148" s="16">
        <v>3.4250000000000003E-2</v>
      </c>
      <c r="E148" s="16">
        <v>9.1645699999999997E-2</v>
      </c>
      <c r="F148" s="16">
        <v>-0.63997700000000002</v>
      </c>
      <c r="G148" s="16">
        <v>0</v>
      </c>
      <c r="H148" s="16">
        <v>-0.64000699999999999</v>
      </c>
      <c r="I148" s="16">
        <v>-8.9460899999999999E-4</v>
      </c>
      <c r="J148" s="17">
        <v>1.39865E-3</v>
      </c>
      <c r="L148" s="4">
        <f t="shared" si="20"/>
        <v>593.43960821375356</v>
      </c>
      <c r="M148" s="4">
        <f t="shared" si="21"/>
        <v>239.11013600405232</v>
      </c>
      <c r="N148" s="4">
        <f t="shared" si="22"/>
        <v>639.80822975969784</v>
      </c>
      <c r="O148" s="4">
        <f t="shared" si="23"/>
        <v>15.999425</v>
      </c>
      <c r="P148" s="4">
        <f t="shared" si="24"/>
        <v>0</v>
      </c>
      <c r="Q148" s="23">
        <f t="shared" si="25"/>
        <v>16.000174999999999</v>
      </c>
      <c r="R148" s="23">
        <f t="shared" si="26"/>
        <v>2.2365224999999999E-2</v>
      </c>
      <c r="S148" s="17">
        <f t="shared" si="27"/>
        <v>1.39865E-3</v>
      </c>
      <c r="T148" s="23">
        <f t="shared" si="28"/>
        <v>7.4999999999825206E-4</v>
      </c>
      <c r="U148" s="23">
        <f t="shared" si="29"/>
        <v>2.2365224999999999E-2</v>
      </c>
    </row>
    <row r="149" spans="1:21" x14ac:dyDescent="0.25">
      <c r="A149" s="15">
        <v>2</v>
      </c>
      <c r="B149" s="15">
        <v>0</v>
      </c>
      <c r="C149" s="16">
        <v>0.17000699999999999</v>
      </c>
      <c r="D149" s="16">
        <v>3.4250000000000003E-2</v>
      </c>
      <c r="E149" s="16">
        <v>0.17342399999999999</v>
      </c>
      <c r="F149" s="16">
        <v>-1.2799499999999999</v>
      </c>
      <c r="G149" s="16">
        <v>0</v>
      </c>
      <c r="H149" s="16">
        <v>-1.2801899999999999</v>
      </c>
      <c r="I149" s="16">
        <v>-3.5789799999999998E-3</v>
      </c>
      <c r="J149" s="17">
        <v>2.8023900000000001E-3</v>
      </c>
      <c r="L149" s="4">
        <f t="shared" ref="L149:L212" si="30">400000*TAN(RADIANS(C149))</f>
        <v>1186.8762437300318</v>
      </c>
      <c r="M149" s="4">
        <f t="shared" ref="M149:M212" si="31">400000*TAN(RADIANS(D149))</f>
        <v>239.11013600405232</v>
      </c>
      <c r="N149" s="4">
        <f t="shared" ref="N149:N212" si="32">400000*TAN(RADIANS(E149))</f>
        <v>1210.7316182220295</v>
      </c>
      <c r="O149" s="4">
        <f t="shared" ref="O149:O212" si="33">-F149/0.04</f>
        <v>31.998749999999998</v>
      </c>
      <c r="P149" s="4">
        <f t="shared" ref="P149:P212" si="34">-G149/0.04</f>
        <v>0</v>
      </c>
      <c r="Q149" s="23">
        <f t="shared" ref="Q149:Q212" si="35">-H149/0.04</f>
        <v>32.004749999999994</v>
      </c>
      <c r="R149" s="23">
        <f t="shared" ref="R149:R212" si="36">-I149/0.04</f>
        <v>8.9474499999999998E-2</v>
      </c>
      <c r="S149" s="17">
        <f t="shared" si="27"/>
        <v>2.8023900000000001E-3</v>
      </c>
      <c r="T149" s="23">
        <f t="shared" si="28"/>
        <v>5.9999999999966747E-3</v>
      </c>
      <c r="U149" s="23">
        <f t="shared" si="29"/>
        <v>8.9474499999999998E-2</v>
      </c>
    </row>
    <row r="150" spans="1:21" x14ac:dyDescent="0.25">
      <c r="A150" s="15">
        <v>3</v>
      </c>
      <c r="B150" s="15">
        <v>0</v>
      </c>
      <c r="C150" s="16">
        <v>0.25501000000000001</v>
      </c>
      <c r="D150" s="16">
        <v>3.4250000000000003E-2</v>
      </c>
      <c r="E150" s="16">
        <v>0.25729999999999997</v>
      </c>
      <c r="F150" s="16">
        <v>-1.9199299999999999</v>
      </c>
      <c r="G150" s="16">
        <v>0</v>
      </c>
      <c r="H150" s="16">
        <v>-1.9207399999999999</v>
      </c>
      <c r="I150" s="16">
        <v>-8.0547299999999995E-3</v>
      </c>
      <c r="J150" s="17">
        <v>4.2162600000000003E-3</v>
      </c>
      <c r="L150" s="4">
        <f t="shared" si="30"/>
        <v>1780.3174058344553</v>
      </c>
      <c r="M150" s="4">
        <f t="shared" si="31"/>
        <v>239.11013600405232</v>
      </c>
      <c r="N150" s="4">
        <f t="shared" si="32"/>
        <v>1796.3049413350109</v>
      </c>
      <c r="O150" s="4">
        <f t="shared" si="33"/>
        <v>47.998249999999999</v>
      </c>
      <c r="P150" s="4">
        <f t="shared" si="34"/>
        <v>0</v>
      </c>
      <c r="Q150" s="23">
        <f t="shared" si="35"/>
        <v>48.018499999999996</v>
      </c>
      <c r="R150" s="23">
        <f t="shared" si="36"/>
        <v>0.20136824999999997</v>
      </c>
      <c r="S150" s="17">
        <f t="shared" si="27"/>
        <v>4.2162600000000003E-3</v>
      </c>
      <c r="T150" s="23">
        <f t="shared" si="28"/>
        <v>2.0249999999997215E-2</v>
      </c>
      <c r="U150" s="23">
        <f t="shared" si="29"/>
        <v>0.20136824999999997</v>
      </c>
    </row>
    <row r="151" spans="1:21" x14ac:dyDescent="0.25">
      <c r="A151" s="15">
        <v>4</v>
      </c>
      <c r="B151" s="15">
        <v>0</v>
      </c>
      <c r="C151" s="16">
        <v>0.34001199999999998</v>
      </c>
      <c r="D151" s="16">
        <v>3.4250000000000003E-2</v>
      </c>
      <c r="E151" s="16">
        <v>0.34173300000000001</v>
      </c>
      <c r="F151" s="16">
        <v>-2.5599099999999999</v>
      </c>
      <c r="G151" s="16">
        <v>0</v>
      </c>
      <c r="H151" s="16">
        <v>-2.56182</v>
      </c>
      <c r="I151" s="16">
        <v>-1.43246E-2</v>
      </c>
      <c r="J151" s="17">
        <v>5.6452899999999999E-3</v>
      </c>
      <c r="L151" s="4">
        <f t="shared" si="30"/>
        <v>2373.7594235577144</v>
      </c>
      <c r="M151" s="4">
        <f t="shared" si="31"/>
        <v>239.11013600405232</v>
      </c>
      <c r="N151" s="4">
        <f t="shared" si="32"/>
        <v>2385.7746954016939</v>
      </c>
      <c r="O151" s="4">
        <f t="shared" si="33"/>
        <v>63.997749999999996</v>
      </c>
      <c r="P151" s="4">
        <f t="shared" si="34"/>
        <v>0</v>
      </c>
      <c r="Q151" s="23">
        <f t="shared" si="35"/>
        <v>64.045500000000004</v>
      </c>
      <c r="R151" s="23">
        <f t="shared" si="36"/>
        <v>0.35811499999999996</v>
      </c>
      <c r="S151" s="17">
        <f t="shared" si="27"/>
        <v>5.6452899999999999E-3</v>
      </c>
      <c r="T151" s="23">
        <f t="shared" si="28"/>
        <v>4.7750000000007731E-2</v>
      </c>
      <c r="U151" s="23">
        <f t="shared" si="29"/>
        <v>0.35811499999999996</v>
      </c>
    </row>
    <row r="152" spans="1:21" x14ac:dyDescent="0.25">
      <c r="A152" s="15">
        <v>5</v>
      </c>
      <c r="B152" s="15">
        <v>0</v>
      </c>
      <c r="C152" s="16">
        <v>0.425012</v>
      </c>
      <c r="D152" s="16">
        <v>3.4250000000000003E-2</v>
      </c>
      <c r="E152" s="16">
        <v>0.42638999999999999</v>
      </c>
      <c r="F152" s="16">
        <v>-3.1998899999999999</v>
      </c>
      <c r="G152" s="16">
        <v>0</v>
      </c>
      <c r="H152" s="16">
        <v>-3.2036199999999999</v>
      </c>
      <c r="I152" s="16">
        <v>-2.23924E-2</v>
      </c>
      <c r="J152" s="17">
        <v>7.0944500000000004E-3</v>
      </c>
      <c r="L152" s="4">
        <f t="shared" si="30"/>
        <v>2967.1979273820671</v>
      </c>
      <c r="M152" s="4">
        <f t="shared" si="31"/>
        <v>239.11013600405232</v>
      </c>
      <c r="N152" s="4">
        <f t="shared" si="32"/>
        <v>2976.8187133077035</v>
      </c>
      <c r="O152" s="4">
        <f t="shared" si="33"/>
        <v>79.997249999999994</v>
      </c>
      <c r="P152" s="4">
        <f t="shared" si="34"/>
        <v>0</v>
      </c>
      <c r="Q152" s="23">
        <f t="shared" si="35"/>
        <v>80.090499999999992</v>
      </c>
      <c r="R152" s="23">
        <f t="shared" si="36"/>
        <v>0.55981000000000003</v>
      </c>
      <c r="S152" s="17">
        <f t="shared" si="27"/>
        <v>7.0944500000000004E-3</v>
      </c>
      <c r="T152" s="23">
        <f t="shared" si="28"/>
        <v>9.3249999999997613E-2</v>
      </c>
      <c r="U152" s="23">
        <f t="shared" si="29"/>
        <v>0.55981000000000003</v>
      </c>
    </row>
    <row r="153" spans="1:21" x14ac:dyDescent="0.25">
      <c r="A153" s="15">
        <v>6</v>
      </c>
      <c r="B153" s="15">
        <v>0</v>
      </c>
      <c r="C153" s="16">
        <v>0.51000999999999996</v>
      </c>
      <c r="D153" s="16">
        <v>3.4250000000000003E-2</v>
      </c>
      <c r="E153" s="16">
        <v>0.51115900000000003</v>
      </c>
      <c r="F153" s="16">
        <v>-3.8398599999999998</v>
      </c>
      <c r="G153" s="16">
        <v>0</v>
      </c>
      <c r="H153" s="16">
        <v>-3.84632</v>
      </c>
      <c r="I153" s="16">
        <v>-3.2262899999999997E-2</v>
      </c>
      <c r="J153" s="17">
        <v>8.5685999999999991E-3</v>
      </c>
      <c r="L153" s="4">
        <f t="shared" si="30"/>
        <v>3560.6355289834328</v>
      </c>
      <c r="M153" s="4">
        <f t="shared" si="31"/>
        <v>239.11013600405232</v>
      </c>
      <c r="N153" s="4">
        <f t="shared" si="32"/>
        <v>3568.6576992712457</v>
      </c>
      <c r="O153" s="4">
        <f t="shared" si="33"/>
        <v>95.996499999999997</v>
      </c>
      <c r="P153" s="4">
        <f t="shared" si="34"/>
        <v>0</v>
      </c>
      <c r="Q153" s="23">
        <f t="shared" si="35"/>
        <v>96.158000000000001</v>
      </c>
      <c r="R153" s="23">
        <f t="shared" si="36"/>
        <v>0.80657249999999991</v>
      </c>
      <c r="S153" s="17">
        <f t="shared" si="27"/>
        <v>8.5685999999999991E-3</v>
      </c>
      <c r="T153" s="23">
        <f t="shared" si="28"/>
        <v>0.16150000000000375</v>
      </c>
      <c r="U153" s="23">
        <f t="shared" si="29"/>
        <v>0.80657249999999991</v>
      </c>
    </row>
    <row r="154" spans="1:21" x14ac:dyDescent="0.25">
      <c r="A154" s="15">
        <v>7</v>
      </c>
      <c r="B154" s="15">
        <v>0</v>
      </c>
      <c r="C154" s="16">
        <v>0.59500699999999995</v>
      </c>
      <c r="D154" s="16">
        <v>3.4250000000000003E-2</v>
      </c>
      <c r="E154" s="16">
        <v>0.59599199999999997</v>
      </c>
      <c r="F154" s="16">
        <v>-4.4798400000000003</v>
      </c>
      <c r="G154" s="16">
        <v>0</v>
      </c>
      <c r="H154" s="16">
        <v>-4.4901</v>
      </c>
      <c r="I154" s="16">
        <v>-4.39424E-2</v>
      </c>
      <c r="J154" s="17">
        <v>1.007254E-2</v>
      </c>
      <c r="L154" s="4">
        <f t="shared" si="30"/>
        <v>4154.0818219688636</v>
      </c>
      <c r="M154" s="4">
        <f t="shared" si="31"/>
        <v>239.11013600405232</v>
      </c>
      <c r="N154" s="4">
        <f t="shared" si="32"/>
        <v>4160.9591621082836</v>
      </c>
      <c r="O154" s="4">
        <f t="shared" si="33"/>
        <v>111.99600000000001</v>
      </c>
      <c r="P154" s="4">
        <f t="shared" si="34"/>
        <v>0</v>
      </c>
      <c r="Q154" s="23">
        <f t="shared" si="35"/>
        <v>112.2525</v>
      </c>
      <c r="R154" s="23">
        <f t="shared" si="36"/>
        <v>1.09856</v>
      </c>
      <c r="S154" s="17">
        <f t="shared" si="27"/>
        <v>1.007254E-2</v>
      </c>
      <c r="T154" s="23">
        <f t="shared" si="28"/>
        <v>0.2564999999999884</v>
      </c>
      <c r="U154" s="23">
        <f t="shared" si="29"/>
        <v>1.09856</v>
      </c>
    </row>
    <row r="155" spans="1:21" x14ac:dyDescent="0.25">
      <c r="A155" s="15">
        <v>8</v>
      </c>
      <c r="B155" s="15">
        <v>0</v>
      </c>
      <c r="C155" s="16">
        <v>0.68</v>
      </c>
      <c r="D155" s="16">
        <v>3.4250000000000003E-2</v>
      </c>
      <c r="E155" s="16">
        <v>0.68086199999999997</v>
      </c>
      <c r="F155" s="16">
        <v>-5.1198199999999998</v>
      </c>
      <c r="G155" s="16">
        <v>0</v>
      </c>
      <c r="H155" s="16">
        <v>-5.1351399999999998</v>
      </c>
      <c r="I155" s="16">
        <v>-5.7437700000000001E-2</v>
      </c>
      <c r="J155" s="17">
        <v>1.161097E-2</v>
      </c>
      <c r="L155" s="4">
        <f t="shared" si="30"/>
        <v>4747.5184715727155</v>
      </c>
      <c r="M155" s="4">
        <f t="shared" si="31"/>
        <v>239.11013600405232</v>
      </c>
      <c r="N155" s="4">
        <f t="shared" si="32"/>
        <v>4753.5372156395815</v>
      </c>
      <c r="O155" s="4">
        <f t="shared" si="33"/>
        <v>127.99549999999999</v>
      </c>
      <c r="P155" s="4">
        <f t="shared" si="34"/>
        <v>0</v>
      </c>
      <c r="Q155" s="23">
        <f t="shared" si="35"/>
        <v>128.3785</v>
      </c>
      <c r="R155" s="23">
        <f t="shared" si="36"/>
        <v>1.4359424999999999</v>
      </c>
      <c r="S155" s="17">
        <f t="shared" si="27"/>
        <v>1.161097E-2</v>
      </c>
      <c r="T155" s="23">
        <f t="shared" si="28"/>
        <v>0.38300000000000978</v>
      </c>
      <c r="U155" s="23">
        <f t="shared" si="29"/>
        <v>1.4359424999999999</v>
      </c>
    </row>
    <row r="156" spans="1:21" x14ac:dyDescent="0.25">
      <c r="A156" s="42">
        <v>-8</v>
      </c>
      <c r="B156" s="42">
        <v>1</v>
      </c>
      <c r="C156" s="43">
        <v>-0.68</v>
      </c>
      <c r="D156" s="43">
        <v>0.112607</v>
      </c>
      <c r="E156" s="43">
        <v>0.68925899999999996</v>
      </c>
      <c r="F156" s="43">
        <v>5.1198199999999998</v>
      </c>
      <c r="G156" s="43">
        <v>-0.64002800000000004</v>
      </c>
      <c r="H156" s="43">
        <v>5.1489900000000004</v>
      </c>
      <c r="I156" s="43">
        <v>-0.70207299999999995</v>
      </c>
      <c r="J156" s="44">
        <v>1.328758E-2</v>
      </c>
      <c r="K156" s="42"/>
      <c r="L156" s="18">
        <f t="shared" si="30"/>
        <v>-4747.5184715727155</v>
      </c>
      <c r="M156" s="18">
        <f t="shared" si="31"/>
        <v>786.14617652043137</v>
      </c>
      <c r="N156" s="18">
        <f t="shared" si="32"/>
        <v>4812.1677160398322</v>
      </c>
      <c r="O156" s="18">
        <f t="shared" si="33"/>
        <v>-127.99549999999999</v>
      </c>
      <c r="P156" s="18">
        <f t="shared" si="34"/>
        <v>16.000700000000002</v>
      </c>
      <c r="Q156" s="25">
        <f t="shared" si="35"/>
        <v>-128.72475</v>
      </c>
      <c r="R156" s="25">
        <f t="shared" si="36"/>
        <v>17.551824999999997</v>
      </c>
      <c r="S156" s="44">
        <f t="shared" si="27"/>
        <v>1.328758E-2</v>
      </c>
      <c r="T156" s="25">
        <f t="shared" si="28"/>
        <v>-0.7292500000000075</v>
      </c>
      <c r="U156" s="25">
        <f t="shared" si="29"/>
        <v>1.5511249999999954</v>
      </c>
    </row>
    <row r="157" spans="1:21" x14ac:dyDescent="0.25">
      <c r="A157" s="42">
        <v>-7</v>
      </c>
      <c r="B157" s="42">
        <v>1</v>
      </c>
      <c r="C157" s="43">
        <v>-0.59500699999999995</v>
      </c>
      <c r="D157" s="43">
        <v>0.112607</v>
      </c>
      <c r="E157" s="43">
        <v>0.60556699999999997</v>
      </c>
      <c r="F157" s="43">
        <v>4.4798400000000003</v>
      </c>
      <c r="G157" s="43">
        <v>-0.64002800000000004</v>
      </c>
      <c r="H157" s="43">
        <v>4.5022000000000002</v>
      </c>
      <c r="I157" s="43">
        <v>-0.68808100000000005</v>
      </c>
      <c r="J157" s="44">
        <v>1.171148E-2</v>
      </c>
      <c r="K157" s="42"/>
      <c r="L157" s="18">
        <f t="shared" si="30"/>
        <v>-4154.0818219688636</v>
      </c>
      <c r="M157" s="18">
        <f t="shared" si="31"/>
        <v>786.14617652043137</v>
      </c>
      <c r="N157" s="18">
        <f t="shared" si="32"/>
        <v>4227.8126227097709</v>
      </c>
      <c r="O157" s="18">
        <f t="shared" si="33"/>
        <v>-111.99600000000001</v>
      </c>
      <c r="P157" s="18">
        <f t="shared" si="34"/>
        <v>16.000700000000002</v>
      </c>
      <c r="Q157" s="25">
        <f t="shared" si="35"/>
        <v>-112.55500000000001</v>
      </c>
      <c r="R157" s="25">
        <f t="shared" si="36"/>
        <v>17.202025000000003</v>
      </c>
      <c r="S157" s="44">
        <f t="shared" si="27"/>
        <v>1.171148E-2</v>
      </c>
      <c r="T157" s="25">
        <f t="shared" si="28"/>
        <v>-0.5589999999999975</v>
      </c>
      <c r="U157" s="25">
        <f t="shared" si="29"/>
        <v>1.2013250000000006</v>
      </c>
    </row>
    <row r="158" spans="1:21" x14ac:dyDescent="0.25">
      <c r="A158" s="42">
        <v>-6</v>
      </c>
      <c r="B158" s="42">
        <v>1</v>
      </c>
      <c r="C158" s="43">
        <v>-0.51000999999999996</v>
      </c>
      <c r="D158" s="43">
        <v>0.112607</v>
      </c>
      <c r="E158" s="43">
        <v>0.52229300000000001</v>
      </c>
      <c r="F158" s="43">
        <v>3.8398599999999998</v>
      </c>
      <c r="G158" s="43">
        <v>-0.64002800000000004</v>
      </c>
      <c r="H158" s="43">
        <v>3.8566799999999999</v>
      </c>
      <c r="I158" s="43">
        <v>-0.67597200000000002</v>
      </c>
      <c r="J158" s="44">
        <v>1.0193310000000001E-2</v>
      </c>
      <c r="K158" s="42"/>
      <c r="L158" s="18">
        <f t="shared" si="30"/>
        <v>-3560.6355289834328</v>
      </c>
      <c r="M158" s="18">
        <f t="shared" si="31"/>
        <v>786.14617652043137</v>
      </c>
      <c r="N158" s="18">
        <f t="shared" si="32"/>
        <v>3646.3940055631119</v>
      </c>
      <c r="O158" s="18">
        <f t="shared" si="33"/>
        <v>-95.996499999999997</v>
      </c>
      <c r="P158" s="18">
        <f t="shared" si="34"/>
        <v>16.000700000000002</v>
      </c>
      <c r="Q158" s="25">
        <f t="shared" si="35"/>
        <v>-96.417000000000002</v>
      </c>
      <c r="R158" s="25">
        <f t="shared" si="36"/>
        <v>16.8993</v>
      </c>
      <c r="S158" s="44">
        <f t="shared" si="27"/>
        <v>1.0193310000000001E-2</v>
      </c>
      <c r="T158" s="25">
        <f t="shared" si="28"/>
        <v>-0.42050000000000409</v>
      </c>
      <c r="U158" s="25">
        <f t="shared" si="29"/>
        <v>0.89859999999999829</v>
      </c>
    </row>
    <row r="159" spans="1:21" x14ac:dyDescent="0.25">
      <c r="A159" s="42">
        <v>-5</v>
      </c>
      <c r="B159" s="42">
        <v>1</v>
      </c>
      <c r="C159" s="43">
        <v>-0.425012</v>
      </c>
      <c r="D159" s="43">
        <v>0.112607</v>
      </c>
      <c r="E159" s="43">
        <v>0.43967600000000001</v>
      </c>
      <c r="F159" s="43">
        <v>3.1998899999999999</v>
      </c>
      <c r="G159" s="43">
        <v>-0.64002800000000004</v>
      </c>
      <c r="H159" s="43">
        <v>3.21224</v>
      </c>
      <c r="I159" s="43">
        <v>-0.66573800000000005</v>
      </c>
      <c r="J159" s="44">
        <v>8.7410400000000003E-3</v>
      </c>
      <c r="K159" s="42"/>
      <c r="L159" s="18">
        <f t="shared" si="30"/>
        <v>-2967.1979273820671</v>
      </c>
      <c r="M159" s="18">
        <f t="shared" si="31"/>
        <v>786.14617652043137</v>
      </c>
      <c r="N159" s="18">
        <f t="shared" si="32"/>
        <v>3069.5777898929409</v>
      </c>
      <c r="O159" s="18">
        <f t="shared" si="33"/>
        <v>-79.997249999999994</v>
      </c>
      <c r="P159" s="18">
        <f t="shared" si="34"/>
        <v>16.000700000000002</v>
      </c>
      <c r="Q159" s="25">
        <f t="shared" si="35"/>
        <v>-80.305999999999997</v>
      </c>
      <c r="R159" s="25">
        <f t="shared" si="36"/>
        <v>16.643450000000001</v>
      </c>
      <c r="S159" s="44">
        <f t="shared" si="27"/>
        <v>8.7410400000000003E-3</v>
      </c>
      <c r="T159" s="25">
        <f t="shared" si="28"/>
        <v>-0.30875000000000341</v>
      </c>
      <c r="U159" s="25">
        <f t="shared" si="29"/>
        <v>0.64274999999999949</v>
      </c>
    </row>
    <row r="160" spans="1:21" x14ac:dyDescent="0.25">
      <c r="A160" s="42">
        <v>-4</v>
      </c>
      <c r="B160" s="42">
        <v>1</v>
      </c>
      <c r="C160" s="43">
        <v>-0.34001199999999998</v>
      </c>
      <c r="D160" s="43">
        <v>0.112607</v>
      </c>
      <c r="E160" s="43">
        <v>0.35817399999999999</v>
      </c>
      <c r="F160" s="43">
        <v>2.5599099999999999</v>
      </c>
      <c r="G160" s="43">
        <v>-0.64002800000000004</v>
      </c>
      <c r="H160" s="43">
        <v>2.5687099999999998</v>
      </c>
      <c r="I160" s="43">
        <v>-0.65737400000000001</v>
      </c>
      <c r="J160" s="44">
        <v>7.3713199999999998E-3</v>
      </c>
      <c r="K160" s="42"/>
      <c r="L160" s="18">
        <f t="shared" si="30"/>
        <v>-2373.7594235577144</v>
      </c>
      <c r="M160" s="18">
        <f t="shared" si="31"/>
        <v>786.14617652043137</v>
      </c>
      <c r="N160" s="18">
        <f t="shared" si="32"/>
        <v>2500.5588111682709</v>
      </c>
      <c r="O160" s="18">
        <f t="shared" si="33"/>
        <v>-63.997749999999996</v>
      </c>
      <c r="P160" s="18">
        <f t="shared" si="34"/>
        <v>16.000700000000002</v>
      </c>
      <c r="Q160" s="25">
        <f t="shared" si="35"/>
        <v>-64.217749999999995</v>
      </c>
      <c r="R160" s="25">
        <f t="shared" si="36"/>
        <v>16.434349999999998</v>
      </c>
      <c r="S160" s="44">
        <f t="shared" si="27"/>
        <v>7.3713199999999998E-3</v>
      </c>
      <c r="T160" s="25">
        <f t="shared" si="28"/>
        <v>-0.21999999999999886</v>
      </c>
      <c r="U160" s="25">
        <f t="shared" si="29"/>
        <v>0.43364999999999654</v>
      </c>
    </row>
    <row r="161" spans="1:21" x14ac:dyDescent="0.25">
      <c r="A161" s="42">
        <v>-3</v>
      </c>
      <c r="B161" s="42">
        <v>1</v>
      </c>
      <c r="C161" s="43">
        <v>-0.25501000000000001</v>
      </c>
      <c r="D161" s="43">
        <v>0.112607</v>
      </c>
      <c r="E161" s="43">
        <v>0.27876699999999999</v>
      </c>
      <c r="F161" s="43">
        <v>1.9199299999999999</v>
      </c>
      <c r="G161" s="43">
        <v>-0.64002800000000004</v>
      </c>
      <c r="H161" s="43">
        <v>1.9258999999999999</v>
      </c>
      <c r="I161" s="43">
        <v>-0.65087300000000003</v>
      </c>
      <c r="J161" s="44">
        <v>6.1171300000000001E-3</v>
      </c>
      <c r="K161" s="42"/>
      <c r="L161" s="18">
        <f t="shared" si="30"/>
        <v>-1780.3174058344553</v>
      </c>
      <c r="M161" s="18">
        <f t="shared" si="31"/>
        <v>786.14617652043137</v>
      </c>
      <c r="N161" s="18">
        <f t="shared" si="32"/>
        <v>1946.1761551029667</v>
      </c>
      <c r="O161" s="18">
        <f t="shared" si="33"/>
        <v>-47.998249999999999</v>
      </c>
      <c r="P161" s="18">
        <f t="shared" si="34"/>
        <v>16.000700000000002</v>
      </c>
      <c r="Q161" s="25">
        <f t="shared" si="35"/>
        <v>-48.147500000000001</v>
      </c>
      <c r="R161" s="25">
        <f t="shared" si="36"/>
        <v>16.271825</v>
      </c>
      <c r="S161" s="44">
        <f t="shared" si="27"/>
        <v>6.1171300000000001E-3</v>
      </c>
      <c r="T161" s="25">
        <f t="shared" si="28"/>
        <v>-0.1492500000000021</v>
      </c>
      <c r="U161" s="25">
        <f t="shared" si="29"/>
        <v>0.27112499999999784</v>
      </c>
    </row>
    <row r="162" spans="1:21" x14ac:dyDescent="0.25">
      <c r="A162" s="42">
        <v>-2</v>
      </c>
      <c r="B162" s="42">
        <v>1</v>
      </c>
      <c r="C162" s="43">
        <v>-0.17000699999999999</v>
      </c>
      <c r="D162" s="43">
        <v>0.112607</v>
      </c>
      <c r="E162" s="43">
        <v>0.20391999999999999</v>
      </c>
      <c r="F162" s="43">
        <v>1.2799499999999999</v>
      </c>
      <c r="G162" s="43">
        <v>-0.64002800000000004</v>
      </c>
      <c r="H162" s="43">
        <v>1.28363</v>
      </c>
      <c r="I162" s="43">
        <v>-0.64623299999999995</v>
      </c>
      <c r="J162" s="44">
        <v>5.0410899999999998E-3</v>
      </c>
      <c r="K162" s="42"/>
      <c r="L162" s="18">
        <f t="shared" si="30"/>
        <v>-1186.8762437300318</v>
      </c>
      <c r="M162" s="18">
        <f t="shared" si="31"/>
        <v>786.14617652043137</v>
      </c>
      <c r="N162" s="18">
        <f t="shared" si="32"/>
        <v>1423.6361753467254</v>
      </c>
      <c r="O162" s="18">
        <f t="shared" si="33"/>
        <v>-31.998749999999998</v>
      </c>
      <c r="P162" s="18">
        <f t="shared" si="34"/>
        <v>16.000700000000002</v>
      </c>
      <c r="Q162" s="25">
        <f t="shared" si="35"/>
        <v>-32.09075</v>
      </c>
      <c r="R162" s="25">
        <f t="shared" si="36"/>
        <v>16.155824999999997</v>
      </c>
      <c r="S162" s="44">
        <f t="shared" si="27"/>
        <v>5.0410899999999998E-3</v>
      </c>
      <c r="T162" s="25">
        <f t="shared" si="28"/>
        <v>-9.2000000000002302E-2</v>
      </c>
      <c r="U162" s="25">
        <f t="shared" si="29"/>
        <v>0.15512499999999463</v>
      </c>
    </row>
    <row r="163" spans="1:21" x14ac:dyDescent="0.25">
      <c r="A163" s="42">
        <v>-1</v>
      </c>
      <c r="B163" s="42">
        <v>1</v>
      </c>
      <c r="C163" s="43">
        <v>-8.5003899999999993E-2</v>
      </c>
      <c r="D163" s="43">
        <v>0.112607</v>
      </c>
      <c r="E163" s="43">
        <v>0.14109099999999999</v>
      </c>
      <c r="F163" s="43">
        <v>0.63997700000000002</v>
      </c>
      <c r="G163" s="43">
        <v>-0.64002800000000004</v>
      </c>
      <c r="H163" s="43">
        <v>0.64172700000000005</v>
      </c>
      <c r="I163" s="43">
        <v>-0.64344999999999997</v>
      </c>
      <c r="J163" s="44">
        <v>4.2464599999999996E-3</v>
      </c>
      <c r="K163" s="42"/>
      <c r="L163" s="18">
        <f t="shared" si="30"/>
        <v>-593.43960821375356</v>
      </c>
      <c r="M163" s="18">
        <f t="shared" si="31"/>
        <v>786.14617652043137</v>
      </c>
      <c r="N163" s="18">
        <f t="shared" si="32"/>
        <v>985.00298896596075</v>
      </c>
      <c r="O163" s="18">
        <f t="shared" si="33"/>
        <v>-15.999425</v>
      </c>
      <c r="P163" s="18">
        <f t="shared" si="34"/>
        <v>16.000700000000002</v>
      </c>
      <c r="Q163" s="25">
        <f t="shared" si="35"/>
        <v>-16.043175000000002</v>
      </c>
      <c r="R163" s="25">
        <f t="shared" si="36"/>
        <v>16.08625</v>
      </c>
      <c r="S163" s="44">
        <f t="shared" si="27"/>
        <v>4.2464599999999996E-3</v>
      </c>
      <c r="T163" s="25">
        <f t="shared" si="28"/>
        <v>-4.3750000000001066E-2</v>
      </c>
      <c r="U163" s="25">
        <f t="shared" si="29"/>
        <v>8.5549999999997794E-2</v>
      </c>
    </row>
    <row r="164" spans="1:21" x14ac:dyDescent="0.25">
      <c r="A164" s="42">
        <v>0</v>
      </c>
      <c r="B164" s="42">
        <v>1</v>
      </c>
      <c r="C164" s="43">
        <v>0</v>
      </c>
      <c r="D164" s="43">
        <v>0.112607</v>
      </c>
      <c r="E164" s="43">
        <v>0.11261</v>
      </c>
      <c r="F164" s="43">
        <v>0</v>
      </c>
      <c r="G164" s="43">
        <v>-0.64002800000000004</v>
      </c>
      <c r="H164" s="43">
        <v>0</v>
      </c>
      <c r="I164" s="43">
        <v>-0.64252200000000004</v>
      </c>
      <c r="J164" s="44">
        <v>3.89764E-3</v>
      </c>
      <c r="K164" s="42"/>
      <c r="L164" s="18">
        <f t="shared" si="30"/>
        <v>0</v>
      </c>
      <c r="M164" s="18">
        <f t="shared" si="31"/>
        <v>786.14617652043137</v>
      </c>
      <c r="N164" s="18">
        <f t="shared" si="32"/>
        <v>786.16712055235689</v>
      </c>
      <c r="O164" s="18">
        <f t="shared" si="33"/>
        <v>0</v>
      </c>
      <c r="P164" s="18">
        <f t="shared" si="34"/>
        <v>16.000700000000002</v>
      </c>
      <c r="Q164" s="25">
        <f t="shared" si="35"/>
        <v>0</v>
      </c>
      <c r="R164" s="25">
        <f t="shared" si="36"/>
        <v>16.06305</v>
      </c>
      <c r="S164" s="44">
        <f t="shared" si="27"/>
        <v>3.89764E-3</v>
      </c>
      <c r="T164" s="25">
        <f t="shared" si="28"/>
        <v>0</v>
      </c>
      <c r="U164" s="25">
        <f t="shared" si="29"/>
        <v>6.2349999999998573E-2</v>
      </c>
    </row>
    <row r="165" spans="1:21" x14ac:dyDescent="0.25">
      <c r="A165" s="42">
        <v>1</v>
      </c>
      <c r="B165" s="42">
        <v>1</v>
      </c>
      <c r="C165" s="43">
        <v>8.5003899999999993E-2</v>
      </c>
      <c r="D165" s="43">
        <v>0.112607</v>
      </c>
      <c r="E165" s="43">
        <v>0.14109099999999999</v>
      </c>
      <c r="F165" s="43">
        <v>-0.63997700000000002</v>
      </c>
      <c r="G165" s="43">
        <v>-0.64002800000000004</v>
      </c>
      <c r="H165" s="43">
        <v>-0.64172700000000005</v>
      </c>
      <c r="I165" s="43">
        <v>-0.64344999999999997</v>
      </c>
      <c r="J165" s="44">
        <v>4.2464599999999996E-3</v>
      </c>
      <c r="K165" s="42"/>
      <c r="L165" s="18">
        <f t="shared" si="30"/>
        <v>593.43960821375356</v>
      </c>
      <c r="M165" s="18">
        <f t="shared" si="31"/>
        <v>786.14617652043137</v>
      </c>
      <c r="N165" s="18">
        <f t="shared" si="32"/>
        <v>985.00298896596075</v>
      </c>
      <c r="O165" s="18">
        <f t="shared" si="33"/>
        <v>15.999425</v>
      </c>
      <c r="P165" s="18">
        <f t="shared" si="34"/>
        <v>16.000700000000002</v>
      </c>
      <c r="Q165" s="25">
        <f t="shared" si="35"/>
        <v>16.043175000000002</v>
      </c>
      <c r="R165" s="25">
        <f t="shared" si="36"/>
        <v>16.08625</v>
      </c>
      <c r="S165" s="44">
        <f t="shared" si="27"/>
        <v>4.2464599999999996E-3</v>
      </c>
      <c r="T165" s="25">
        <f t="shared" si="28"/>
        <v>4.3750000000001066E-2</v>
      </c>
      <c r="U165" s="25">
        <f t="shared" si="29"/>
        <v>8.5549999999997794E-2</v>
      </c>
    </row>
    <row r="166" spans="1:21" x14ac:dyDescent="0.25">
      <c r="A166" s="42">
        <v>2</v>
      </c>
      <c r="B166" s="42">
        <v>1</v>
      </c>
      <c r="C166" s="43">
        <v>0.17000699999999999</v>
      </c>
      <c r="D166" s="43">
        <v>0.112607</v>
      </c>
      <c r="E166" s="43">
        <v>0.20391999999999999</v>
      </c>
      <c r="F166" s="43">
        <v>-1.2799499999999999</v>
      </c>
      <c r="G166" s="43">
        <v>-0.64002800000000004</v>
      </c>
      <c r="H166" s="43">
        <v>-1.28363</v>
      </c>
      <c r="I166" s="43">
        <v>-0.64623299999999995</v>
      </c>
      <c r="J166" s="44">
        <v>5.0410899999999998E-3</v>
      </c>
      <c r="K166" s="42"/>
      <c r="L166" s="18">
        <f t="shared" si="30"/>
        <v>1186.8762437300318</v>
      </c>
      <c r="M166" s="18">
        <f t="shared" si="31"/>
        <v>786.14617652043137</v>
      </c>
      <c r="N166" s="18">
        <f t="shared" si="32"/>
        <v>1423.6361753467254</v>
      </c>
      <c r="O166" s="18">
        <f t="shared" si="33"/>
        <v>31.998749999999998</v>
      </c>
      <c r="P166" s="18">
        <f t="shared" si="34"/>
        <v>16.000700000000002</v>
      </c>
      <c r="Q166" s="25">
        <f t="shared" si="35"/>
        <v>32.09075</v>
      </c>
      <c r="R166" s="25">
        <f t="shared" si="36"/>
        <v>16.155824999999997</v>
      </c>
      <c r="S166" s="44">
        <f t="shared" si="27"/>
        <v>5.0410899999999998E-3</v>
      </c>
      <c r="T166" s="25">
        <f t="shared" si="28"/>
        <v>9.2000000000002302E-2</v>
      </c>
      <c r="U166" s="25">
        <f t="shared" si="29"/>
        <v>0.15512499999999463</v>
      </c>
    </row>
    <row r="167" spans="1:21" x14ac:dyDescent="0.25">
      <c r="A167" s="42">
        <v>3</v>
      </c>
      <c r="B167" s="42">
        <v>1</v>
      </c>
      <c r="C167" s="43">
        <v>0.25501000000000001</v>
      </c>
      <c r="D167" s="43">
        <v>0.112607</v>
      </c>
      <c r="E167" s="43">
        <v>0.27876699999999999</v>
      </c>
      <c r="F167" s="43">
        <v>-1.9199299999999999</v>
      </c>
      <c r="G167" s="43">
        <v>-0.64002800000000004</v>
      </c>
      <c r="H167" s="43">
        <v>-1.9258999999999999</v>
      </c>
      <c r="I167" s="43">
        <v>-0.65087300000000003</v>
      </c>
      <c r="J167" s="44">
        <v>6.1171300000000001E-3</v>
      </c>
      <c r="K167" s="42"/>
      <c r="L167" s="18">
        <f t="shared" si="30"/>
        <v>1780.3174058344553</v>
      </c>
      <c r="M167" s="18">
        <f t="shared" si="31"/>
        <v>786.14617652043137</v>
      </c>
      <c r="N167" s="18">
        <f t="shared" si="32"/>
        <v>1946.1761551029667</v>
      </c>
      <c r="O167" s="18">
        <f t="shared" si="33"/>
        <v>47.998249999999999</v>
      </c>
      <c r="P167" s="18">
        <f t="shared" si="34"/>
        <v>16.000700000000002</v>
      </c>
      <c r="Q167" s="25">
        <f t="shared" si="35"/>
        <v>48.147500000000001</v>
      </c>
      <c r="R167" s="25">
        <f t="shared" si="36"/>
        <v>16.271825</v>
      </c>
      <c r="S167" s="44">
        <f t="shared" si="27"/>
        <v>6.1171300000000001E-3</v>
      </c>
      <c r="T167" s="25">
        <f t="shared" si="28"/>
        <v>0.1492500000000021</v>
      </c>
      <c r="U167" s="25">
        <f t="shared" si="29"/>
        <v>0.27112499999999784</v>
      </c>
    </row>
    <row r="168" spans="1:21" x14ac:dyDescent="0.25">
      <c r="A168" s="42">
        <v>4</v>
      </c>
      <c r="B168" s="42">
        <v>1</v>
      </c>
      <c r="C168" s="43">
        <v>0.34001199999999998</v>
      </c>
      <c r="D168" s="43">
        <v>0.112607</v>
      </c>
      <c r="E168" s="43">
        <v>0.35817399999999999</v>
      </c>
      <c r="F168" s="43">
        <v>-2.5599099999999999</v>
      </c>
      <c r="G168" s="43">
        <v>-0.64002800000000004</v>
      </c>
      <c r="H168" s="43">
        <v>-2.5687099999999998</v>
      </c>
      <c r="I168" s="43">
        <v>-0.65737400000000001</v>
      </c>
      <c r="J168" s="44">
        <v>7.3713199999999998E-3</v>
      </c>
      <c r="K168" s="42"/>
      <c r="L168" s="18">
        <f t="shared" si="30"/>
        <v>2373.7594235577144</v>
      </c>
      <c r="M168" s="18">
        <f t="shared" si="31"/>
        <v>786.14617652043137</v>
      </c>
      <c r="N168" s="18">
        <f t="shared" si="32"/>
        <v>2500.5588111682709</v>
      </c>
      <c r="O168" s="18">
        <f t="shared" si="33"/>
        <v>63.997749999999996</v>
      </c>
      <c r="P168" s="18">
        <f t="shared" si="34"/>
        <v>16.000700000000002</v>
      </c>
      <c r="Q168" s="25">
        <f t="shared" si="35"/>
        <v>64.217749999999995</v>
      </c>
      <c r="R168" s="25">
        <f t="shared" si="36"/>
        <v>16.434349999999998</v>
      </c>
      <c r="S168" s="44">
        <f t="shared" si="27"/>
        <v>7.3713199999999998E-3</v>
      </c>
      <c r="T168" s="25">
        <f t="shared" si="28"/>
        <v>0.21999999999999886</v>
      </c>
      <c r="U168" s="25">
        <f t="shared" si="29"/>
        <v>0.43364999999999654</v>
      </c>
    </row>
    <row r="169" spans="1:21" x14ac:dyDescent="0.25">
      <c r="A169" s="42">
        <v>5</v>
      </c>
      <c r="B169" s="42">
        <v>1</v>
      </c>
      <c r="C169" s="43">
        <v>0.425012</v>
      </c>
      <c r="D169" s="43">
        <v>0.112607</v>
      </c>
      <c r="E169" s="43">
        <v>0.43967600000000001</v>
      </c>
      <c r="F169" s="43">
        <v>-3.1998899999999999</v>
      </c>
      <c r="G169" s="43">
        <v>-0.64002800000000004</v>
      </c>
      <c r="H169" s="43">
        <v>-3.21224</v>
      </c>
      <c r="I169" s="43">
        <v>-0.66573800000000005</v>
      </c>
      <c r="J169" s="44">
        <v>8.7410400000000003E-3</v>
      </c>
      <c r="K169" s="42"/>
      <c r="L169" s="18">
        <f t="shared" si="30"/>
        <v>2967.1979273820671</v>
      </c>
      <c r="M169" s="18">
        <f t="shared" si="31"/>
        <v>786.14617652043137</v>
      </c>
      <c r="N169" s="18">
        <f t="shared" si="32"/>
        <v>3069.5777898929409</v>
      </c>
      <c r="O169" s="18">
        <f t="shared" si="33"/>
        <v>79.997249999999994</v>
      </c>
      <c r="P169" s="18">
        <f t="shared" si="34"/>
        <v>16.000700000000002</v>
      </c>
      <c r="Q169" s="25">
        <f t="shared" si="35"/>
        <v>80.305999999999997</v>
      </c>
      <c r="R169" s="25">
        <f t="shared" si="36"/>
        <v>16.643450000000001</v>
      </c>
      <c r="S169" s="44">
        <f t="shared" si="27"/>
        <v>8.7410400000000003E-3</v>
      </c>
      <c r="T169" s="25">
        <f t="shared" si="28"/>
        <v>0.30875000000000341</v>
      </c>
      <c r="U169" s="25">
        <f t="shared" si="29"/>
        <v>0.64274999999999949</v>
      </c>
    </row>
    <row r="170" spans="1:21" x14ac:dyDescent="0.25">
      <c r="A170" s="42">
        <v>6</v>
      </c>
      <c r="B170" s="42">
        <v>1</v>
      </c>
      <c r="C170" s="43">
        <v>0.51000999999999996</v>
      </c>
      <c r="D170" s="43">
        <v>0.112607</v>
      </c>
      <c r="E170" s="43">
        <v>0.52229300000000001</v>
      </c>
      <c r="F170" s="43">
        <v>-3.8398599999999998</v>
      </c>
      <c r="G170" s="43">
        <v>-0.64002800000000004</v>
      </c>
      <c r="H170" s="43">
        <v>-3.8566799999999999</v>
      </c>
      <c r="I170" s="43">
        <v>-0.67597200000000002</v>
      </c>
      <c r="J170" s="44">
        <v>1.0193310000000001E-2</v>
      </c>
      <c r="K170" s="42"/>
      <c r="L170" s="18">
        <f t="shared" si="30"/>
        <v>3560.6355289834328</v>
      </c>
      <c r="M170" s="18">
        <f t="shared" si="31"/>
        <v>786.14617652043137</v>
      </c>
      <c r="N170" s="18">
        <f t="shared" si="32"/>
        <v>3646.3940055631119</v>
      </c>
      <c r="O170" s="18">
        <f t="shared" si="33"/>
        <v>95.996499999999997</v>
      </c>
      <c r="P170" s="18">
        <f t="shared" si="34"/>
        <v>16.000700000000002</v>
      </c>
      <c r="Q170" s="25">
        <f t="shared" si="35"/>
        <v>96.417000000000002</v>
      </c>
      <c r="R170" s="25">
        <f t="shared" si="36"/>
        <v>16.8993</v>
      </c>
      <c r="S170" s="44">
        <f t="shared" si="27"/>
        <v>1.0193310000000001E-2</v>
      </c>
      <c r="T170" s="25">
        <f t="shared" si="28"/>
        <v>0.42050000000000409</v>
      </c>
      <c r="U170" s="25">
        <f t="shared" si="29"/>
        <v>0.89859999999999829</v>
      </c>
    </row>
    <row r="171" spans="1:21" x14ac:dyDescent="0.25">
      <c r="A171" s="42">
        <v>7</v>
      </c>
      <c r="B171" s="42">
        <v>1</v>
      </c>
      <c r="C171" s="43">
        <v>0.59500699999999995</v>
      </c>
      <c r="D171" s="43">
        <v>0.112607</v>
      </c>
      <c r="E171" s="43">
        <v>0.60556699999999997</v>
      </c>
      <c r="F171" s="43">
        <v>-4.4798400000000003</v>
      </c>
      <c r="G171" s="43">
        <v>-0.64002800000000004</v>
      </c>
      <c r="H171" s="43">
        <v>-4.5022000000000002</v>
      </c>
      <c r="I171" s="43">
        <v>-0.68808100000000005</v>
      </c>
      <c r="J171" s="44">
        <v>1.171148E-2</v>
      </c>
      <c r="K171" s="42"/>
      <c r="L171" s="18">
        <f t="shared" si="30"/>
        <v>4154.0818219688636</v>
      </c>
      <c r="M171" s="18">
        <f t="shared" si="31"/>
        <v>786.14617652043137</v>
      </c>
      <c r="N171" s="18">
        <f t="shared" si="32"/>
        <v>4227.8126227097709</v>
      </c>
      <c r="O171" s="18">
        <f t="shared" si="33"/>
        <v>111.99600000000001</v>
      </c>
      <c r="P171" s="18">
        <f t="shared" si="34"/>
        <v>16.000700000000002</v>
      </c>
      <c r="Q171" s="25">
        <f t="shared" si="35"/>
        <v>112.55500000000001</v>
      </c>
      <c r="R171" s="25">
        <f t="shared" si="36"/>
        <v>17.202025000000003</v>
      </c>
      <c r="S171" s="44">
        <f t="shared" si="27"/>
        <v>1.171148E-2</v>
      </c>
      <c r="T171" s="25">
        <f t="shared" si="28"/>
        <v>0.5589999999999975</v>
      </c>
      <c r="U171" s="25">
        <f t="shared" si="29"/>
        <v>1.2013250000000006</v>
      </c>
    </row>
    <row r="172" spans="1:21" x14ac:dyDescent="0.25">
      <c r="A172" s="42">
        <v>8</v>
      </c>
      <c r="B172" s="42">
        <v>1</v>
      </c>
      <c r="C172" s="43">
        <v>0.68</v>
      </c>
      <c r="D172" s="43">
        <v>0.112607</v>
      </c>
      <c r="E172" s="43">
        <v>0.68925899999999996</v>
      </c>
      <c r="F172" s="43">
        <v>-5.1198199999999998</v>
      </c>
      <c r="G172" s="43">
        <v>-0.64002800000000004</v>
      </c>
      <c r="H172" s="43">
        <v>-5.1489900000000004</v>
      </c>
      <c r="I172" s="43">
        <v>-0.70207299999999995</v>
      </c>
      <c r="J172" s="44">
        <v>1.328758E-2</v>
      </c>
      <c r="K172" s="42"/>
      <c r="L172" s="18">
        <f t="shared" si="30"/>
        <v>4747.5184715727155</v>
      </c>
      <c r="M172" s="18">
        <f t="shared" si="31"/>
        <v>786.14617652043137</v>
      </c>
      <c r="N172" s="18">
        <f t="shared" si="32"/>
        <v>4812.1677160398322</v>
      </c>
      <c r="O172" s="18">
        <f t="shared" si="33"/>
        <v>127.99549999999999</v>
      </c>
      <c r="P172" s="18">
        <f t="shared" si="34"/>
        <v>16.000700000000002</v>
      </c>
      <c r="Q172" s="25">
        <f t="shared" si="35"/>
        <v>128.72475</v>
      </c>
      <c r="R172" s="25">
        <f t="shared" si="36"/>
        <v>17.551824999999997</v>
      </c>
      <c r="S172" s="44">
        <f t="shared" si="27"/>
        <v>1.328758E-2</v>
      </c>
      <c r="T172" s="25">
        <f t="shared" si="28"/>
        <v>0.7292500000000075</v>
      </c>
      <c r="U172" s="25">
        <f t="shared" si="29"/>
        <v>1.5511249999999954</v>
      </c>
    </row>
    <row r="173" spans="1:21" x14ac:dyDescent="0.25">
      <c r="A173" s="15">
        <v>-8</v>
      </c>
      <c r="B173" s="15">
        <v>2</v>
      </c>
      <c r="C173" s="16">
        <v>-0.68</v>
      </c>
      <c r="D173" s="16">
        <v>0.19096299999999999</v>
      </c>
      <c r="E173" s="16">
        <v>0.70630099999999996</v>
      </c>
      <c r="F173" s="16">
        <v>5.1198199999999998</v>
      </c>
      <c r="G173" s="16">
        <v>-1.28006</v>
      </c>
      <c r="H173" s="16">
        <v>5.1633300000000002</v>
      </c>
      <c r="I173" s="16">
        <v>-1.3518699999999999</v>
      </c>
      <c r="J173" s="17">
        <v>1.5909949999999999E-2</v>
      </c>
      <c r="L173" s="4">
        <f t="shared" si="30"/>
        <v>-4747.5184715727155</v>
      </c>
      <c r="M173" s="4">
        <f t="shared" si="31"/>
        <v>1333.1781763093088</v>
      </c>
      <c r="N173" s="4">
        <f t="shared" si="32"/>
        <v>4931.1609692511702</v>
      </c>
      <c r="O173" s="4">
        <f t="shared" si="33"/>
        <v>-127.99549999999999</v>
      </c>
      <c r="P173" s="4">
        <f t="shared" si="34"/>
        <v>32.0015</v>
      </c>
      <c r="Q173" s="23">
        <f t="shared" si="35"/>
        <v>-129.08324999999999</v>
      </c>
      <c r="R173" s="23">
        <f t="shared" si="36"/>
        <v>33.796749999999996</v>
      </c>
      <c r="S173" s="17">
        <f t="shared" si="27"/>
        <v>1.5909949999999999E-2</v>
      </c>
      <c r="T173" s="23">
        <f t="shared" si="28"/>
        <v>-1.0877499999999998</v>
      </c>
      <c r="U173" s="23">
        <f t="shared" si="29"/>
        <v>1.7952499999999958</v>
      </c>
    </row>
    <row r="174" spans="1:21" x14ac:dyDescent="0.25">
      <c r="A174" s="15">
        <v>-7</v>
      </c>
      <c r="B174" s="15">
        <v>2</v>
      </c>
      <c r="C174" s="16">
        <v>-0.59500699999999995</v>
      </c>
      <c r="D174" s="16">
        <v>0.19096299999999999</v>
      </c>
      <c r="E174" s="16">
        <v>0.62489600000000001</v>
      </c>
      <c r="F174" s="16">
        <v>4.4798400000000003</v>
      </c>
      <c r="G174" s="16">
        <v>-1.28006</v>
      </c>
      <c r="H174" s="16">
        <v>4.5147300000000001</v>
      </c>
      <c r="I174" s="16">
        <v>-1.3373699999999999</v>
      </c>
      <c r="J174" s="17">
        <v>1.4400710000000001E-2</v>
      </c>
      <c r="L174" s="4">
        <f t="shared" si="30"/>
        <v>-4154.0818219688636</v>
      </c>
      <c r="M174" s="4">
        <f t="shared" si="31"/>
        <v>1333.1781763093088</v>
      </c>
      <c r="N174" s="4">
        <f t="shared" si="32"/>
        <v>4362.7700605232649</v>
      </c>
      <c r="O174" s="4">
        <f t="shared" si="33"/>
        <v>-111.99600000000001</v>
      </c>
      <c r="P174" s="4">
        <f t="shared" si="34"/>
        <v>32.0015</v>
      </c>
      <c r="Q174" s="23">
        <f t="shared" si="35"/>
        <v>-112.86825</v>
      </c>
      <c r="R174" s="23">
        <f t="shared" si="36"/>
        <v>33.434249999999999</v>
      </c>
      <c r="S174" s="17">
        <f t="shared" si="27"/>
        <v>1.4400710000000001E-2</v>
      </c>
      <c r="T174" s="23">
        <f t="shared" si="28"/>
        <v>-0.87224999999999397</v>
      </c>
      <c r="U174" s="23">
        <f t="shared" si="29"/>
        <v>1.4327499999999986</v>
      </c>
    </row>
    <row r="175" spans="1:21" x14ac:dyDescent="0.25">
      <c r="A175" s="15">
        <v>-6</v>
      </c>
      <c r="B175" s="15">
        <v>2</v>
      </c>
      <c r="C175" s="16">
        <v>-0.51000999999999996</v>
      </c>
      <c r="D175" s="16">
        <v>0.19096299999999999</v>
      </c>
      <c r="E175" s="16">
        <v>0.54458700000000004</v>
      </c>
      <c r="F175" s="16">
        <v>3.8398599999999998</v>
      </c>
      <c r="G175" s="16">
        <v>-1.28006</v>
      </c>
      <c r="H175" s="16">
        <v>3.8673999999999999</v>
      </c>
      <c r="I175" s="16">
        <v>-1.3248200000000001</v>
      </c>
      <c r="J175" s="17">
        <v>1.2985E-2</v>
      </c>
      <c r="L175" s="4">
        <f t="shared" si="30"/>
        <v>-3560.6355289834328</v>
      </c>
      <c r="M175" s="4">
        <f t="shared" si="31"/>
        <v>1333.1781763093088</v>
      </c>
      <c r="N175" s="4">
        <f t="shared" si="32"/>
        <v>3802.0489809037113</v>
      </c>
      <c r="O175" s="4">
        <f t="shared" si="33"/>
        <v>-95.996499999999997</v>
      </c>
      <c r="P175" s="4">
        <f t="shared" si="34"/>
        <v>32.0015</v>
      </c>
      <c r="Q175" s="23">
        <f t="shared" si="35"/>
        <v>-96.685000000000002</v>
      </c>
      <c r="R175" s="23">
        <f t="shared" si="36"/>
        <v>33.1205</v>
      </c>
      <c r="S175" s="17">
        <f t="shared" si="27"/>
        <v>1.2985E-2</v>
      </c>
      <c r="T175" s="23">
        <f t="shared" si="28"/>
        <v>-0.68850000000000477</v>
      </c>
      <c r="U175" s="23">
        <f t="shared" si="29"/>
        <v>1.1189999999999998</v>
      </c>
    </row>
    <row r="176" spans="1:21" x14ac:dyDescent="0.25">
      <c r="A176" s="15">
        <v>-5</v>
      </c>
      <c r="B176" s="15">
        <v>2</v>
      </c>
      <c r="C176" s="16">
        <v>-0.425012</v>
      </c>
      <c r="D176" s="16">
        <v>0.19096299999999999</v>
      </c>
      <c r="E176" s="16">
        <v>0.46594000000000002</v>
      </c>
      <c r="F176" s="16">
        <v>3.1998899999999999</v>
      </c>
      <c r="G176" s="16">
        <v>-1.28006</v>
      </c>
      <c r="H176" s="16">
        <v>3.2211699999999999</v>
      </c>
      <c r="I176" s="16">
        <v>-1.3142199999999999</v>
      </c>
      <c r="J176" s="17">
        <v>1.1679E-2</v>
      </c>
      <c r="L176" s="4">
        <f t="shared" si="30"/>
        <v>-2967.1979273820671</v>
      </c>
      <c r="M176" s="4">
        <f t="shared" si="31"/>
        <v>1333.1781763093088</v>
      </c>
      <c r="N176" s="4">
        <f t="shared" si="32"/>
        <v>3252.9465554736748</v>
      </c>
      <c r="O176" s="4">
        <f t="shared" si="33"/>
        <v>-79.997249999999994</v>
      </c>
      <c r="P176" s="4">
        <f t="shared" si="34"/>
        <v>32.0015</v>
      </c>
      <c r="Q176" s="23">
        <f t="shared" si="35"/>
        <v>-80.52924999999999</v>
      </c>
      <c r="R176" s="23">
        <f t="shared" si="36"/>
        <v>32.855499999999999</v>
      </c>
      <c r="S176" s="17">
        <f t="shared" si="27"/>
        <v>1.1679E-2</v>
      </c>
      <c r="T176" s="23">
        <f t="shared" si="28"/>
        <v>-0.53199999999999648</v>
      </c>
      <c r="U176" s="23">
        <f t="shared" si="29"/>
        <v>0.8539999999999992</v>
      </c>
    </row>
    <row r="177" spans="1:21" x14ac:dyDescent="0.25">
      <c r="A177" s="15">
        <v>-4</v>
      </c>
      <c r="B177" s="15">
        <v>2</v>
      </c>
      <c r="C177" s="16">
        <v>-0.34001199999999998</v>
      </c>
      <c r="D177" s="16">
        <v>0.19096299999999999</v>
      </c>
      <c r="E177" s="16">
        <v>0.38996700000000001</v>
      </c>
      <c r="F177" s="16">
        <v>2.5599099999999999</v>
      </c>
      <c r="G177" s="16">
        <v>-1.28006</v>
      </c>
      <c r="H177" s="16">
        <v>2.57585</v>
      </c>
      <c r="I177" s="16">
        <v>-1.30555</v>
      </c>
      <c r="J177" s="17">
        <v>1.0505840000000001E-2</v>
      </c>
      <c r="L177" s="4">
        <f t="shared" si="30"/>
        <v>-2373.7594235577144</v>
      </c>
      <c r="M177" s="4">
        <f t="shared" si="31"/>
        <v>1333.1781763093088</v>
      </c>
      <c r="N177" s="4">
        <f t="shared" si="32"/>
        <v>2722.5252896258762</v>
      </c>
      <c r="O177" s="4">
        <f t="shared" si="33"/>
        <v>-63.997749999999996</v>
      </c>
      <c r="P177" s="4">
        <f t="shared" si="34"/>
        <v>32.0015</v>
      </c>
      <c r="Q177" s="23">
        <f t="shared" si="35"/>
        <v>-64.396249999999995</v>
      </c>
      <c r="R177" s="23">
        <f t="shared" si="36"/>
        <v>32.638750000000002</v>
      </c>
      <c r="S177" s="17">
        <f t="shared" si="27"/>
        <v>1.0505840000000001E-2</v>
      </c>
      <c r="T177" s="23">
        <f t="shared" si="28"/>
        <v>-0.39849999999999852</v>
      </c>
      <c r="U177" s="23">
        <f t="shared" si="29"/>
        <v>0.63725000000000165</v>
      </c>
    </row>
    <row r="178" spans="1:21" x14ac:dyDescent="0.25">
      <c r="A178" s="15">
        <v>-3</v>
      </c>
      <c r="B178" s="15">
        <v>2</v>
      </c>
      <c r="C178" s="16">
        <v>-0.25501000000000001</v>
      </c>
      <c r="D178" s="16">
        <v>0.19096299999999999</v>
      </c>
      <c r="E178" s="16">
        <v>0.31858599999999998</v>
      </c>
      <c r="F178" s="16">
        <v>1.9199299999999999</v>
      </c>
      <c r="G178" s="16">
        <v>-1.28006</v>
      </c>
      <c r="H178" s="16">
        <v>1.9312499999999999</v>
      </c>
      <c r="I178" s="16">
        <v>-1.2988200000000001</v>
      </c>
      <c r="J178" s="17">
        <v>9.4961200000000003E-3</v>
      </c>
      <c r="L178" s="4">
        <f t="shared" si="30"/>
        <v>-1780.3174058344553</v>
      </c>
      <c r="M178" s="4">
        <f t="shared" si="31"/>
        <v>1333.1781763093088</v>
      </c>
      <c r="N178" s="4">
        <f t="shared" si="32"/>
        <v>2224.1727825021098</v>
      </c>
      <c r="O178" s="4">
        <f t="shared" si="33"/>
        <v>-47.998249999999999</v>
      </c>
      <c r="P178" s="4">
        <f t="shared" si="34"/>
        <v>32.0015</v>
      </c>
      <c r="Q178" s="23">
        <f t="shared" si="35"/>
        <v>-48.28125</v>
      </c>
      <c r="R178" s="23">
        <f t="shared" si="36"/>
        <v>32.470500000000001</v>
      </c>
      <c r="S178" s="17">
        <f t="shared" si="27"/>
        <v>9.4961200000000003E-3</v>
      </c>
      <c r="T178" s="23">
        <f t="shared" si="28"/>
        <v>-0.28300000000000125</v>
      </c>
      <c r="U178" s="23">
        <f t="shared" si="29"/>
        <v>0.46900000000000119</v>
      </c>
    </row>
    <row r="179" spans="1:21" x14ac:dyDescent="0.25">
      <c r="A179" s="15">
        <v>-2</v>
      </c>
      <c r="B179" s="15">
        <v>2</v>
      </c>
      <c r="C179" s="16">
        <v>-0.17000699999999999</v>
      </c>
      <c r="D179" s="16">
        <v>0.19096299999999999</v>
      </c>
      <c r="E179" s="16">
        <v>0.25567600000000001</v>
      </c>
      <c r="F179" s="16">
        <v>1.2799499999999999</v>
      </c>
      <c r="G179" s="16">
        <v>-1.28006</v>
      </c>
      <c r="H179" s="16">
        <v>1.2871999999999999</v>
      </c>
      <c r="I179" s="16">
        <v>-1.2940100000000001</v>
      </c>
      <c r="J179" s="17">
        <v>8.6860600000000007E-3</v>
      </c>
      <c r="L179" s="4">
        <f t="shared" si="30"/>
        <v>-1186.8762437300318</v>
      </c>
      <c r="M179" s="4">
        <f t="shared" si="31"/>
        <v>1333.1781763093088</v>
      </c>
      <c r="N179" s="4">
        <f t="shared" si="32"/>
        <v>1784.9670553082242</v>
      </c>
      <c r="O179" s="4">
        <f t="shared" si="33"/>
        <v>-31.998749999999998</v>
      </c>
      <c r="P179" s="4">
        <f t="shared" si="34"/>
        <v>32.0015</v>
      </c>
      <c r="Q179" s="23">
        <f t="shared" si="35"/>
        <v>-32.18</v>
      </c>
      <c r="R179" s="23">
        <f t="shared" si="36"/>
        <v>32.350250000000003</v>
      </c>
      <c r="S179" s="17">
        <f t="shared" si="27"/>
        <v>8.6860600000000007E-3</v>
      </c>
      <c r="T179" s="23">
        <f t="shared" si="28"/>
        <v>-0.18125000000000213</v>
      </c>
      <c r="U179" s="23">
        <f t="shared" si="29"/>
        <v>0.34875000000000256</v>
      </c>
    </row>
    <row r="180" spans="1:21" x14ac:dyDescent="0.25">
      <c r="A180" s="15">
        <v>-1</v>
      </c>
      <c r="B180" s="15">
        <v>2</v>
      </c>
      <c r="C180" s="16">
        <v>-8.5003899999999993E-2</v>
      </c>
      <c r="D180" s="16">
        <v>0.19096299999999999</v>
      </c>
      <c r="E180" s="16">
        <v>0.20902999999999999</v>
      </c>
      <c r="F180" s="16">
        <v>0.63997700000000002</v>
      </c>
      <c r="G180" s="16">
        <v>-1.28006</v>
      </c>
      <c r="H180" s="16">
        <v>0.64350799999999997</v>
      </c>
      <c r="I180" s="16">
        <v>-1.2911300000000001</v>
      </c>
      <c r="J180" s="17">
        <v>8.1207699999999994E-3</v>
      </c>
      <c r="L180" s="4">
        <f t="shared" si="30"/>
        <v>-593.43960821375356</v>
      </c>
      <c r="M180" s="4">
        <f t="shared" si="31"/>
        <v>1333.1781763093088</v>
      </c>
      <c r="N180" s="4">
        <f t="shared" si="32"/>
        <v>1459.3111685698336</v>
      </c>
      <c r="O180" s="4">
        <f t="shared" si="33"/>
        <v>-15.999425</v>
      </c>
      <c r="P180" s="4">
        <f t="shared" si="34"/>
        <v>32.0015</v>
      </c>
      <c r="Q180" s="23">
        <f t="shared" si="35"/>
        <v>-16.087699999999998</v>
      </c>
      <c r="R180" s="23">
        <f t="shared" si="36"/>
        <v>32.27825</v>
      </c>
      <c r="S180" s="17">
        <f t="shared" si="27"/>
        <v>8.1207699999999994E-3</v>
      </c>
      <c r="T180" s="23">
        <f t="shared" si="28"/>
        <v>-8.8274999999997661E-2</v>
      </c>
      <c r="U180" s="23">
        <f t="shared" si="29"/>
        <v>0.27674999999999983</v>
      </c>
    </row>
    <row r="181" spans="1:21" x14ac:dyDescent="0.25">
      <c r="A181" s="15">
        <v>0</v>
      </c>
      <c r="B181" s="15">
        <v>2</v>
      </c>
      <c r="C181" s="16">
        <v>0</v>
      </c>
      <c r="D181" s="16">
        <v>0.19096299999999999</v>
      </c>
      <c r="E181" s="16">
        <v>0.190966</v>
      </c>
      <c r="F181" s="16">
        <v>0</v>
      </c>
      <c r="G181" s="16">
        <v>-1.28006</v>
      </c>
      <c r="H181" s="16">
        <v>0</v>
      </c>
      <c r="I181" s="16">
        <v>-1.29017</v>
      </c>
      <c r="J181" s="17">
        <v>7.89926E-3</v>
      </c>
      <c r="L181" s="4">
        <f t="shared" si="30"/>
        <v>0</v>
      </c>
      <c r="M181" s="4">
        <f t="shared" si="31"/>
        <v>1333.1781763093088</v>
      </c>
      <c r="N181" s="4">
        <f t="shared" si="32"/>
        <v>1333.199120492993</v>
      </c>
      <c r="O181" s="4">
        <f t="shared" si="33"/>
        <v>0</v>
      </c>
      <c r="P181" s="4">
        <f t="shared" si="34"/>
        <v>32.0015</v>
      </c>
      <c r="Q181" s="23">
        <f t="shared" si="35"/>
        <v>0</v>
      </c>
      <c r="R181" s="23">
        <f t="shared" si="36"/>
        <v>32.254249999999999</v>
      </c>
      <c r="S181" s="17">
        <f t="shared" si="27"/>
        <v>7.89926E-3</v>
      </c>
      <c r="T181" s="23">
        <f t="shared" si="28"/>
        <v>0</v>
      </c>
      <c r="U181" s="23">
        <f t="shared" si="29"/>
        <v>0.25274999999999892</v>
      </c>
    </row>
    <row r="182" spans="1:21" x14ac:dyDescent="0.25">
      <c r="A182" s="15">
        <v>1</v>
      </c>
      <c r="B182" s="15">
        <v>2</v>
      </c>
      <c r="C182" s="16">
        <v>8.5003899999999993E-2</v>
      </c>
      <c r="D182" s="16">
        <v>0.19096299999999999</v>
      </c>
      <c r="E182" s="16">
        <v>0.20902999999999999</v>
      </c>
      <c r="F182" s="16">
        <v>-0.63997700000000002</v>
      </c>
      <c r="G182" s="16">
        <v>-1.28006</v>
      </c>
      <c r="H182" s="16">
        <v>-0.64350799999999997</v>
      </c>
      <c r="I182" s="16">
        <v>-1.2911300000000001</v>
      </c>
      <c r="J182" s="17">
        <v>8.1207699999999994E-3</v>
      </c>
      <c r="L182" s="4">
        <f t="shared" si="30"/>
        <v>593.43960821375356</v>
      </c>
      <c r="M182" s="4">
        <f t="shared" si="31"/>
        <v>1333.1781763093088</v>
      </c>
      <c r="N182" s="4">
        <f t="shared" si="32"/>
        <v>1459.3111685698336</v>
      </c>
      <c r="O182" s="4">
        <f t="shared" si="33"/>
        <v>15.999425</v>
      </c>
      <c r="P182" s="4">
        <f t="shared" si="34"/>
        <v>32.0015</v>
      </c>
      <c r="Q182" s="23">
        <f t="shared" si="35"/>
        <v>16.087699999999998</v>
      </c>
      <c r="R182" s="23">
        <f t="shared" si="36"/>
        <v>32.27825</v>
      </c>
      <c r="S182" s="17">
        <f t="shared" si="27"/>
        <v>8.1207699999999994E-3</v>
      </c>
      <c r="T182" s="23">
        <f t="shared" si="28"/>
        <v>8.8274999999997661E-2</v>
      </c>
      <c r="U182" s="23">
        <f t="shared" si="29"/>
        <v>0.27674999999999983</v>
      </c>
    </row>
    <row r="183" spans="1:21" x14ac:dyDescent="0.25">
      <c r="A183" s="15">
        <v>2</v>
      </c>
      <c r="B183" s="15">
        <v>2</v>
      </c>
      <c r="C183" s="16">
        <v>0.17000699999999999</v>
      </c>
      <c r="D183" s="16">
        <v>0.19096299999999999</v>
      </c>
      <c r="E183" s="16">
        <v>0.25567600000000001</v>
      </c>
      <c r="F183" s="16">
        <v>-1.2799499999999999</v>
      </c>
      <c r="G183" s="16">
        <v>-1.28006</v>
      </c>
      <c r="H183" s="16">
        <v>-1.2871999999999999</v>
      </c>
      <c r="I183" s="16">
        <v>-1.2940100000000001</v>
      </c>
      <c r="J183" s="17">
        <v>8.6860600000000007E-3</v>
      </c>
      <c r="L183" s="4">
        <f t="shared" si="30"/>
        <v>1186.8762437300318</v>
      </c>
      <c r="M183" s="4">
        <f t="shared" si="31"/>
        <v>1333.1781763093088</v>
      </c>
      <c r="N183" s="4">
        <f t="shared" si="32"/>
        <v>1784.9670553082242</v>
      </c>
      <c r="O183" s="4">
        <f t="shared" si="33"/>
        <v>31.998749999999998</v>
      </c>
      <c r="P183" s="4">
        <f t="shared" si="34"/>
        <v>32.0015</v>
      </c>
      <c r="Q183" s="23">
        <f t="shared" si="35"/>
        <v>32.18</v>
      </c>
      <c r="R183" s="23">
        <f t="shared" si="36"/>
        <v>32.350250000000003</v>
      </c>
      <c r="S183" s="17">
        <f t="shared" si="27"/>
        <v>8.6860600000000007E-3</v>
      </c>
      <c r="T183" s="23">
        <f t="shared" si="28"/>
        <v>0.18125000000000213</v>
      </c>
      <c r="U183" s="23">
        <f t="shared" si="29"/>
        <v>0.34875000000000256</v>
      </c>
    </row>
    <row r="184" spans="1:21" x14ac:dyDescent="0.25">
      <c r="A184" s="15">
        <v>3</v>
      </c>
      <c r="B184" s="15">
        <v>2</v>
      </c>
      <c r="C184" s="16">
        <v>0.25501000000000001</v>
      </c>
      <c r="D184" s="16">
        <v>0.19096299999999999</v>
      </c>
      <c r="E184" s="16">
        <v>0.31858599999999998</v>
      </c>
      <c r="F184" s="16">
        <v>-1.9199299999999999</v>
      </c>
      <c r="G184" s="16">
        <v>-1.28006</v>
      </c>
      <c r="H184" s="16">
        <v>-1.9312499999999999</v>
      </c>
      <c r="I184" s="16">
        <v>-1.2988200000000001</v>
      </c>
      <c r="J184" s="17">
        <v>9.4961200000000003E-3</v>
      </c>
      <c r="L184" s="4">
        <f t="shared" si="30"/>
        <v>1780.3174058344553</v>
      </c>
      <c r="M184" s="4">
        <f t="shared" si="31"/>
        <v>1333.1781763093088</v>
      </c>
      <c r="N184" s="4">
        <f t="shared" si="32"/>
        <v>2224.1727825021098</v>
      </c>
      <c r="O184" s="4">
        <f t="shared" si="33"/>
        <v>47.998249999999999</v>
      </c>
      <c r="P184" s="4">
        <f t="shared" si="34"/>
        <v>32.0015</v>
      </c>
      <c r="Q184" s="23">
        <f t="shared" si="35"/>
        <v>48.28125</v>
      </c>
      <c r="R184" s="23">
        <f t="shared" si="36"/>
        <v>32.470500000000001</v>
      </c>
      <c r="S184" s="17">
        <f t="shared" si="27"/>
        <v>9.4961200000000003E-3</v>
      </c>
      <c r="T184" s="23">
        <f t="shared" si="28"/>
        <v>0.28300000000000125</v>
      </c>
      <c r="U184" s="23">
        <f t="shared" si="29"/>
        <v>0.46900000000000119</v>
      </c>
    </row>
    <row r="185" spans="1:21" x14ac:dyDescent="0.25">
      <c r="A185" s="15">
        <v>4</v>
      </c>
      <c r="B185" s="15">
        <v>2</v>
      </c>
      <c r="C185" s="16">
        <v>0.34001199999999998</v>
      </c>
      <c r="D185" s="16">
        <v>0.19096299999999999</v>
      </c>
      <c r="E185" s="16">
        <v>0.38996700000000001</v>
      </c>
      <c r="F185" s="16">
        <v>-2.5599099999999999</v>
      </c>
      <c r="G185" s="16">
        <v>-1.28006</v>
      </c>
      <c r="H185" s="16">
        <v>-2.57585</v>
      </c>
      <c r="I185" s="16">
        <v>-1.30555</v>
      </c>
      <c r="J185" s="17">
        <v>1.0505840000000001E-2</v>
      </c>
      <c r="L185" s="4">
        <f t="shared" si="30"/>
        <v>2373.7594235577144</v>
      </c>
      <c r="M185" s="4">
        <f t="shared" si="31"/>
        <v>1333.1781763093088</v>
      </c>
      <c r="N185" s="4">
        <f t="shared" si="32"/>
        <v>2722.5252896258762</v>
      </c>
      <c r="O185" s="4">
        <f t="shared" si="33"/>
        <v>63.997749999999996</v>
      </c>
      <c r="P185" s="4">
        <f t="shared" si="34"/>
        <v>32.0015</v>
      </c>
      <c r="Q185" s="23">
        <f t="shared" si="35"/>
        <v>64.396249999999995</v>
      </c>
      <c r="R185" s="23">
        <f t="shared" si="36"/>
        <v>32.638750000000002</v>
      </c>
      <c r="S185" s="17">
        <f t="shared" si="27"/>
        <v>1.0505840000000001E-2</v>
      </c>
      <c r="T185" s="23">
        <f t="shared" si="28"/>
        <v>0.39849999999999852</v>
      </c>
      <c r="U185" s="23">
        <f t="shared" si="29"/>
        <v>0.63725000000000165</v>
      </c>
    </row>
    <row r="186" spans="1:21" x14ac:dyDescent="0.25">
      <c r="A186" s="15">
        <v>5</v>
      </c>
      <c r="B186" s="15">
        <v>2</v>
      </c>
      <c r="C186" s="16">
        <v>0.425012</v>
      </c>
      <c r="D186" s="16">
        <v>0.19096299999999999</v>
      </c>
      <c r="E186" s="16">
        <v>0.46594000000000002</v>
      </c>
      <c r="F186" s="16">
        <v>-3.1998899999999999</v>
      </c>
      <c r="G186" s="16">
        <v>-1.28006</v>
      </c>
      <c r="H186" s="16">
        <v>-3.2211699999999999</v>
      </c>
      <c r="I186" s="16">
        <v>-1.3142199999999999</v>
      </c>
      <c r="J186" s="17">
        <v>1.1679E-2</v>
      </c>
      <c r="L186" s="4">
        <f t="shared" si="30"/>
        <v>2967.1979273820671</v>
      </c>
      <c r="M186" s="4">
        <f t="shared" si="31"/>
        <v>1333.1781763093088</v>
      </c>
      <c r="N186" s="4">
        <f t="shared" si="32"/>
        <v>3252.9465554736748</v>
      </c>
      <c r="O186" s="4">
        <f t="shared" si="33"/>
        <v>79.997249999999994</v>
      </c>
      <c r="P186" s="4">
        <f t="shared" si="34"/>
        <v>32.0015</v>
      </c>
      <c r="Q186" s="23">
        <f t="shared" si="35"/>
        <v>80.52924999999999</v>
      </c>
      <c r="R186" s="23">
        <f t="shared" si="36"/>
        <v>32.855499999999999</v>
      </c>
      <c r="S186" s="17">
        <f t="shared" si="27"/>
        <v>1.1679E-2</v>
      </c>
      <c r="T186" s="23">
        <f t="shared" si="28"/>
        <v>0.53199999999999648</v>
      </c>
      <c r="U186" s="23">
        <f t="shared" si="29"/>
        <v>0.8539999999999992</v>
      </c>
    </row>
    <row r="187" spans="1:21" x14ac:dyDescent="0.25">
      <c r="A187" s="15">
        <v>6</v>
      </c>
      <c r="B187" s="15">
        <v>2</v>
      </c>
      <c r="C187" s="16">
        <v>0.51000999999999996</v>
      </c>
      <c r="D187" s="16">
        <v>0.19096299999999999</v>
      </c>
      <c r="E187" s="16">
        <v>0.54458700000000004</v>
      </c>
      <c r="F187" s="16">
        <v>-3.8398599999999998</v>
      </c>
      <c r="G187" s="16">
        <v>-1.28006</v>
      </c>
      <c r="H187" s="16">
        <v>-3.8673999999999999</v>
      </c>
      <c r="I187" s="16">
        <v>-1.3248200000000001</v>
      </c>
      <c r="J187" s="17">
        <v>1.2985E-2</v>
      </c>
      <c r="L187" s="4">
        <f t="shared" si="30"/>
        <v>3560.6355289834328</v>
      </c>
      <c r="M187" s="4">
        <f t="shared" si="31"/>
        <v>1333.1781763093088</v>
      </c>
      <c r="N187" s="4">
        <f t="shared" si="32"/>
        <v>3802.0489809037113</v>
      </c>
      <c r="O187" s="4">
        <f t="shared" si="33"/>
        <v>95.996499999999997</v>
      </c>
      <c r="P187" s="4">
        <f t="shared" si="34"/>
        <v>32.0015</v>
      </c>
      <c r="Q187" s="23">
        <f t="shared" si="35"/>
        <v>96.685000000000002</v>
      </c>
      <c r="R187" s="23">
        <f t="shared" si="36"/>
        <v>33.1205</v>
      </c>
      <c r="S187" s="17">
        <f t="shared" si="27"/>
        <v>1.2985E-2</v>
      </c>
      <c r="T187" s="23">
        <f t="shared" si="28"/>
        <v>0.68850000000000477</v>
      </c>
      <c r="U187" s="23">
        <f t="shared" si="29"/>
        <v>1.1189999999999998</v>
      </c>
    </row>
    <row r="188" spans="1:21" x14ac:dyDescent="0.25">
      <c r="A188" s="15">
        <v>7</v>
      </c>
      <c r="B188" s="15">
        <v>2</v>
      </c>
      <c r="C188" s="16">
        <v>0.59500699999999995</v>
      </c>
      <c r="D188" s="16">
        <v>0.19096299999999999</v>
      </c>
      <c r="E188" s="16">
        <v>0.62489600000000001</v>
      </c>
      <c r="F188" s="16">
        <v>-4.4798400000000003</v>
      </c>
      <c r="G188" s="16">
        <v>-1.28006</v>
      </c>
      <c r="H188" s="16">
        <v>-4.5147300000000001</v>
      </c>
      <c r="I188" s="16">
        <v>-1.3373699999999999</v>
      </c>
      <c r="J188" s="17">
        <v>1.4400710000000001E-2</v>
      </c>
      <c r="L188" s="4">
        <f t="shared" si="30"/>
        <v>4154.0818219688636</v>
      </c>
      <c r="M188" s="4">
        <f t="shared" si="31"/>
        <v>1333.1781763093088</v>
      </c>
      <c r="N188" s="4">
        <f t="shared" si="32"/>
        <v>4362.7700605232649</v>
      </c>
      <c r="O188" s="4">
        <f t="shared" si="33"/>
        <v>111.99600000000001</v>
      </c>
      <c r="P188" s="4">
        <f t="shared" si="34"/>
        <v>32.0015</v>
      </c>
      <c r="Q188" s="23">
        <f t="shared" si="35"/>
        <v>112.86825</v>
      </c>
      <c r="R188" s="23">
        <f t="shared" si="36"/>
        <v>33.434249999999999</v>
      </c>
      <c r="S188" s="17">
        <f t="shared" si="27"/>
        <v>1.4400710000000001E-2</v>
      </c>
      <c r="T188" s="23">
        <f t="shared" si="28"/>
        <v>0.87224999999999397</v>
      </c>
      <c r="U188" s="23">
        <f t="shared" si="29"/>
        <v>1.4327499999999986</v>
      </c>
    </row>
    <row r="189" spans="1:21" x14ac:dyDescent="0.25">
      <c r="A189" s="15">
        <v>8</v>
      </c>
      <c r="B189" s="15">
        <v>2</v>
      </c>
      <c r="C189" s="16">
        <v>0.68</v>
      </c>
      <c r="D189" s="16">
        <v>0.19096299999999999</v>
      </c>
      <c r="E189" s="16">
        <v>0.70630099999999996</v>
      </c>
      <c r="F189" s="16">
        <v>-5.1198199999999998</v>
      </c>
      <c r="G189" s="16">
        <v>-1.28006</v>
      </c>
      <c r="H189" s="16">
        <v>-5.1633300000000002</v>
      </c>
      <c r="I189" s="16">
        <v>-1.3518699999999999</v>
      </c>
      <c r="J189" s="17">
        <v>1.5909949999999999E-2</v>
      </c>
      <c r="L189" s="4">
        <f t="shared" si="30"/>
        <v>4747.5184715727155</v>
      </c>
      <c r="M189" s="4">
        <f t="shared" si="31"/>
        <v>1333.1781763093088</v>
      </c>
      <c r="N189" s="4">
        <f t="shared" si="32"/>
        <v>4931.1609692511702</v>
      </c>
      <c r="O189" s="4">
        <f t="shared" si="33"/>
        <v>127.99549999999999</v>
      </c>
      <c r="P189" s="4">
        <f t="shared" si="34"/>
        <v>32.0015</v>
      </c>
      <c r="Q189" s="23">
        <f t="shared" si="35"/>
        <v>129.08324999999999</v>
      </c>
      <c r="R189" s="23">
        <f t="shared" si="36"/>
        <v>33.796749999999996</v>
      </c>
      <c r="S189" s="17">
        <f t="shared" si="27"/>
        <v>1.5909949999999999E-2</v>
      </c>
      <c r="T189" s="23">
        <f t="shared" si="28"/>
        <v>1.0877499999999998</v>
      </c>
      <c r="U189" s="23">
        <f t="shared" si="29"/>
        <v>1.7952499999999958</v>
      </c>
    </row>
    <row r="190" spans="1:21" x14ac:dyDescent="0.25">
      <c r="A190" s="5">
        <v>-8</v>
      </c>
      <c r="B190" s="5">
        <v>3</v>
      </c>
      <c r="C190" s="6">
        <v>-0.68</v>
      </c>
      <c r="D190" s="6">
        <v>0.269318</v>
      </c>
      <c r="E190" s="6">
        <v>0.73138199999999998</v>
      </c>
      <c r="F190" s="6">
        <v>5.1198199999999998</v>
      </c>
      <c r="G190" s="6">
        <v>-1.92008</v>
      </c>
      <c r="H190" s="6">
        <v>5.1781800000000002</v>
      </c>
      <c r="I190" s="6">
        <v>-2.0070199999999998</v>
      </c>
      <c r="J190" s="7">
        <v>1.9148889999999998E-2</v>
      </c>
      <c r="K190" s="5"/>
      <c r="L190" s="8">
        <f t="shared" si="30"/>
        <v>-4747.5184715727155</v>
      </c>
      <c r="M190" s="8">
        <f t="shared" si="31"/>
        <v>1880.2081814367646</v>
      </c>
      <c r="N190" s="8">
        <f t="shared" si="32"/>
        <v>5106.2869483424129</v>
      </c>
      <c r="O190" s="8">
        <f t="shared" si="33"/>
        <v>-127.99549999999999</v>
      </c>
      <c r="P190" s="8">
        <f t="shared" si="34"/>
        <v>48.002000000000002</v>
      </c>
      <c r="Q190" s="9">
        <f t="shared" si="35"/>
        <v>-129.4545</v>
      </c>
      <c r="R190" s="9">
        <f t="shared" si="36"/>
        <v>50.175499999999992</v>
      </c>
      <c r="S190" s="7">
        <f t="shared" si="27"/>
        <v>1.9148889999999998E-2</v>
      </c>
      <c r="T190" s="9">
        <f t="shared" si="28"/>
        <v>-1.4590000000000032</v>
      </c>
      <c r="U190" s="9">
        <f t="shared" si="29"/>
        <v>2.17349999999999</v>
      </c>
    </row>
    <row r="191" spans="1:21" x14ac:dyDescent="0.25">
      <c r="A191" s="5">
        <v>-7</v>
      </c>
      <c r="B191" s="5">
        <v>3</v>
      </c>
      <c r="C191" s="6">
        <v>-0.59500699999999995</v>
      </c>
      <c r="D191" s="6">
        <v>0.269318</v>
      </c>
      <c r="E191" s="6">
        <v>0.65311300000000005</v>
      </c>
      <c r="F191" s="6">
        <v>4.4798400000000003</v>
      </c>
      <c r="G191" s="6">
        <v>-1.92008</v>
      </c>
      <c r="H191" s="6">
        <v>4.5277000000000003</v>
      </c>
      <c r="I191" s="6">
        <v>-1.9920100000000001</v>
      </c>
      <c r="J191" s="7">
        <v>1.7725009999999999E-2</v>
      </c>
      <c r="K191" s="5"/>
      <c r="L191" s="8">
        <f t="shared" si="30"/>
        <v>-4154.0818219688636</v>
      </c>
      <c r="M191" s="8">
        <f t="shared" si="31"/>
        <v>1880.2081814367646</v>
      </c>
      <c r="N191" s="8">
        <f t="shared" si="32"/>
        <v>4559.786391073495</v>
      </c>
      <c r="O191" s="8">
        <f t="shared" si="33"/>
        <v>-111.99600000000001</v>
      </c>
      <c r="P191" s="8">
        <f t="shared" si="34"/>
        <v>48.002000000000002</v>
      </c>
      <c r="Q191" s="9">
        <f t="shared" si="35"/>
        <v>-113.19250000000001</v>
      </c>
      <c r="R191" s="9">
        <f t="shared" si="36"/>
        <v>49.800249999999998</v>
      </c>
      <c r="S191" s="7">
        <f t="shared" si="27"/>
        <v>1.7725009999999999E-2</v>
      </c>
      <c r="T191" s="9">
        <f t="shared" si="28"/>
        <v>-1.1965000000000003</v>
      </c>
      <c r="U191" s="9">
        <f t="shared" si="29"/>
        <v>1.7982499999999959</v>
      </c>
    </row>
    <row r="192" spans="1:21" x14ac:dyDescent="0.25">
      <c r="A192" s="5">
        <v>-6</v>
      </c>
      <c r="B192" s="5">
        <v>3</v>
      </c>
      <c r="C192" s="6">
        <v>-0.51000999999999996</v>
      </c>
      <c r="D192" s="6">
        <v>0.269318</v>
      </c>
      <c r="E192" s="6">
        <v>0.57674700000000001</v>
      </c>
      <c r="F192" s="6">
        <v>3.8398599999999998</v>
      </c>
      <c r="G192" s="6">
        <v>-1.92008</v>
      </c>
      <c r="H192" s="6">
        <v>3.8784999999999998</v>
      </c>
      <c r="I192" s="6">
        <v>-1.97902</v>
      </c>
      <c r="J192" s="7">
        <v>1.6415180000000001E-2</v>
      </c>
      <c r="K192" s="5"/>
      <c r="L192" s="8">
        <f t="shared" si="30"/>
        <v>-3560.6355289834328</v>
      </c>
      <c r="M192" s="8">
        <f t="shared" si="31"/>
        <v>1880.2081814367646</v>
      </c>
      <c r="N192" s="8">
        <f t="shared" si="32"/>
        <v>4026.589642142977</v>
      </c>
      <c r="O192" s="8">
        <f t="shared" si="33"/>
        <v>-95.996499999999997</v>
      </c>
      <c r="P192" s="8">
        <f t="shared" si="34"/>
        <v>48.002000000000002</v>
      </c>
      <c r="Q192" s="9">
        <f t="shared" si="35"/>
        <v>-96.962499999999991</v>
      </c>
      <c r="R192" s="9">
        <f t="shared" si="36"/>
        <v>49.475499999999997</v>
      </c>
      <c r="S192" s="7">
        <f t="shared" si="27"/>
        <v>1.6415180000000001E-2</v>
      </c>
      <c r="T192" s="9">
        <f t="shared" si="28"/>
        <v>-0.96599999999999397</v>
      </c>
      <c r="U192" s="9">
        <f t="shared" si="29"/>
        <v>1.4734999999999943</v>
      </c>
    </row>
    <row r="193" spans="1:21" x14ac:dyDescent="0.25">
      <c r="A193" s="5">
        <v>-5</v>
      </c>
      <c r="B193" s="5">
        <v>3</v>
      </c>
      <c r="C193" s="6">
        <v>-0.425012</v>
      </c>
      <c r="D193" s="6">
        <v>0.269318</v>
      </c>
      <c r="E193" s="6">
        <v>0.50315399999999999</v>
      </c>
      <c r="F193" s="6">
        <v>3.1998899999999999</v>
      </c>
      <c r="G193" s="6">
        <v>-1.92008</v>
      </c>
      <c r="H193" s="6">
        <v>3.23041</v>
      </c>
      <c r="I193" s="6">
        <v>-1.96804</v>
      </c>
      <c r="J193" s="7">
        <v>1.523353E-2</v>
      </c>
      <c r="K193" s="5"/>
      <c r="L193" s="8">
        <f t="shared" si="30"/>
        <v>-2967.1979273820671</v>
      </c>
      <c r="M193" s="8">
        <f t="shared" si="31"/>
        <v>1880.2081814367646</v>
      </c>
      <c r="N193" s="8">
        <f t="shared" si="32"/>
        <v>3512.767877681059</v>
      </c>
      <c r="O193" s="8">
        <f t="shared" si="33"/>
        <v>-79.997249999999994</v>
      </c>
      <c r="P193" s="8">
        <f t="shared" si="34"/>
        <v>48.002000000000002</v>
      </c>
      <c r="Q193" s="9">
        <f t="shared" si="35"/>
        <v>-80.760249999999999</v>
      </c>
      <c r="R193" s="9">
        <f t="shared" si="36"/>
        <v>49.201000000000001</v>
      </c>
      <c r="S193" s="7">
        <f t="shared" si="27"/>
        <v>1.523353E-2</v>
      </c>
      <c r="T193" s="9">
        <f t="shared" si="28"/>
        <v>-0.76300000000000523</v>
      </c>
      <c r="U193" s="9">
        <f t="shared" si="29"/>
        <v>1.1989999999999981</v>
      </c>
    </row>
    <row r="194" spans="1:21" x14ac:dyDescent="0.25">
      <c r="A194" s="5">
        <v>-4</v>
      </c>
      <c r="B194" s="5">
        <v>3</v>
      </c>
      <c r="C194" s="6">
        <v>-0.34001199999999998</v>
      </c>
      <c r="D194" s="6">
        <v>0.269318</v>
      </c>
      <c r="E194" s="6">
        <v>0.433749</v>
      </c>
      <c r="F194" s="6">
        <v>2.5599099999999999</v>
      </c>
      <c r="G194" s="6">
        <v>-1.92008</v>
      </c>
      <c r="H194" s="6">
        <v>2.5832299999999999</v>
      </c>
      <c r="I194" s="6">
        <v>-1.9590700000000001</v>
      </c>
      <c r="J194" s="7">
        <v>1.4196780000000001E-2</v>
      </c>
      <c r="K194" s="5"/>
      <c r="L194" s="8">
        <f t="shared" si="30"/>
        <v>-2373.7594235577144</v>
      </c>
      <c r="M194" s="8">
        <f t="shared" si="31"/>
        <v>1880.2081814367646</v>
      </c>
      <c r="N194" s="8">
        <f t="shared" si="32"/>
        <v>3028.1971199462951</v>
      </c>
      <c r="O194" s="8">
        <f t="shared" si="33"/>
        <v>-63.997749999999996</v>
      </c>
      <c r="P194" s="8">
        <f t="shared" si="34"/>
        <v>48.002000000000002</v>
      </c>
      <c r="Q194" s="9">
        <f t="shared" si="35"/>
        <v>-64.580749999999995</v>
      </c>
      <c r="R194" s="9">
        <f t="shared" si="36"/>
        <v>48.976750000000003</v>
      </c>
      <c r="S194" s="7">
        <f t="shared" si="27"/>
        <v>1.4196780000000001E-2</v>
      </c>
      <c r="T194" s="9">
        <f t="shared" si="28"/>
        <v>-0.58299999999999841</v>
      </c>
      <c r="U194" s="9">
        <f t="shared" si="29"/>
        <v>0.97475000000000023</v>
      </c>
    </row>
    <row r="195" spans="1:21" x14ac:dyDescent="0.25">
      <c r="A195" s="5">
        <v>-3</v>
      </c>
      <c r="B195" s="5">
        <v>3</v>
      </c>
      <c r="C195" s="6">
        <v>-0.25501000000000001</v>
      </c>
      <c r="D195" s="6">
        <v>0.269318</v>
      </c>
      <c r="E195" s="6">
        <v>0.370894</v>
      </c>
      <c r="F195" s="6">
        <v>1.9199299999999999</v>
      </c>
      <c r="G195" s="6">
        <v>-1.92008</v>
      </c>
      <c r="H195" s="6">
        <v>1.93679</v>
      </c>
      <c r="I195" s="6">
        <v>-1.9520999999999999</v>
      </c>
      <c r="J195" s="7">
        <v>1.3323669999999999E-2</v>
      </c>
      <c r="K195" s="5"/>
      <c r="L195" s="8">
        <f t="shared" si="30"/>
        <v>-1780.3174058344553</v>
      </c>
      <c r="M195" s="8">
        <f t="shared" si="31"/>
        <v>1880.2081814367646</v>
      </c>
      <c r="N195" s="8">
        <f t="shared" si="32"/>
        <v>2589.3647586105867</v>
      </c>
      <c r="O195" s="8">
        <f t="shared" si="33"/>
        <v>-47.998249999999999</v>
      </c>
      <c r="P195" s="8">
        <f t="shared" si="34"/>
        <v>48.002000000000002</v>
      </c>
      <c r="Q195" s="9">
        <f t="shared" si="35"/>
        <v>-48.419750000000001</v>
      </c>
      <c r="R195" s="9">
        <f t="shared" si="36"/>
        <v>48.802499999999995</v>
      </c>
      <c r="S195" s="7">
        <f t="shared" si="27"/>
        <v>1.3323669999999999E-2</v>
      </c>
      <c r="T195" s="9">
        <f t="shared" si="28"/>
        <v>-0.42150000000000176</v>
      </c>
      <c r="U195" s="9">
        <f t="shared" si="29"/>
        <v>0.80049999999999244</v>
      </c>
    </row>
    <row r="196" spans="1:21" x14ac:dyDescent="0.25">
      <c r="A196" s="5">
        <v>-2</v>
      </c>
      <c r="B196" s="5">
        <v>3</v>
      </c>
      <c r="C196" s="6">
        <v>-0.17000699999999999</v>
      </c>
      <c r="D196" s="6">
        <v>0.269318</v>
      </c>
      <c r="E196" s="6">
        <v>0.31848900000000002</v>
      </c>
      <c r="F196" s="6">
        <v>1.2799499999999999</v>
      </c>
      <c r="G196" s="6">
        <v>-1.92008</v>
      </c>
      <c r="H196" s="6">
        <v>1.2908900000000001</v>
      </c>
      <c r="I196" s="6">
        <v>-1.94712</v>
      </c>
      <c r="J196" s="7">
        <v>1.2637010000000001E-2</v>
      </c>
      <c r="K196" s="5"/>
      <c r="L196" s="8">
        <f t="shared" si="30"/>
        <v>-1186.8762437300318</v>
      </c>
      <c r="M196" s="8">
        <f t="shared" si="31"/>
        <v>1880.2081814367646</v>
      </c>
      <c r="N196" s="8">
        <f t="shared" si="32"/>
        <v>2223.495573821147</v>
      </c>
      <c r="O196" s="8">
        <f t="shared" si="33"/>
        <v>-31.998749999999998</v>
      </c>
      <c r="P196" s="8">
        <f t="shared" si="34"/>
        <v>48.002000000000002</v>
      </c>
      <c r="Q196" s="9">
        <f t="shared" si="35"/>
        <v>-32.27225</v>
      </c>
      <c r="R196" s="9">
        <f t="shared" si="36"/>
        <v>48.677999999999997</v>
      </c>
      <c r="S196" s="7">
        <f t="shared" ref="S196:S259" si="37">J196</f>
        <v>1.2637010000000001E-2</v>
      </c>
      <c r="T196" s="9">
        <f t="shared" ref="T196:T259" si="38">Q196-O196</f>
        <v>-0.27350000000000207</v>
      </c>
      <c r="U196" s="9">
        <f t="shared" ref="U196:U259" si="39">R196-P196</f>
        <v>0.67599999999999483</v>
      </c>
    </row>
    <row r="197" spans="1:21" x14ac:dyDescent="0.25">
      <c r="A197" s="5">
        <v>-1</v>
      </c>
      <c r="B197" s="5">
        <v>3</v>
      </c>
      <c r="C197" s="6">
        <v>-8.5003899999999993E-2</v>
      </c>
      <c r="D197" s="6">
        <v>0.269318</v>
      </c>
      <c r="E197" s="6">
        <v>0.28241699999999997</v>
      </c>
      <c r="F197" s="6">
        <v>0.63997700000000002</v>
      </c>
      <c r="G197" s="6">
        <v>-1.92008</v>
      </c>
      <c r="H197" s="6">
        <v>0.64535200000000004</v>
      </c>
      <c r="I197" s="6">
        <v>-1.9441299999999999</v>
      </c>
      <c r="J197" s="7">
        <v>1.217554E-2</v>
      </c>
      <c r="K197" s="5"/>
      <c r="L197" s="8">
        <f t="shared" si="30"/>
        <v>-593.43960821375356</v>
      </c>
      <c r="M197" s="8">
        <f t="shared" si="31"/>
        <v>1880.2081814367646</v>
      </c>
      <c r="N197" s="8">
        <f t="shared" si="32"/>
        <v>1971.6585733331817</v>
      </c>
      <c r="O197" s="8">
        <f t="shared" si="33"/>
        <v>-15.999425</v>
      </c>
      <c r="P197" s="8">
        <f t="shared" si="34"/>
        <v>48.002000000000002</v>
      </c>
      <c r="Q197" s="9">
        <f t="shared" si="35"/>
        <v>-16.133800000000001</v>
      </c>
      <c r="R197" s="9">
        <f t="shared" si="36"/>
        <v>48.603249999999996</v>
      </c>
      <c r="S197" s="7">
        <f t="shared" si="37"/>
        <v>1.217554E-2</v>
      </c>
      <c r="T197" s="9">
        <f t="shared" si="38"/>
        <v>-0.13437500000000036</v>
      </c>
      <c r="U197" s="9">
        <f t="shared" si="39"/>
        <v>0.60124999999999318</v>
      </c>
    </row>
    <row r="198" spans="1:21" x14ac:dyDescent="0.25">
      <c r="A198" s="5">
        <v>0</v>
      </c>
      <c r="B198" s="5">
        <v>3</v>
      </c>
      <c r="C198" s="6">
        <v>0</v>
      </c>
      <c r="D198" s="6">
        <v>0.269318</v>
      </c>
      <c r="E198" s="6">
        <v>0.26932099999999998</v>
      </c>
      <c r="F198" s="6">
        <v>0</v>
      </c>
      <c r="G198" s="6">
        <v>-1.92008</v>
      </c>
      <c r="H198" s="6">
        <v>0</v>
      </c>
      <c r="I198" s="6">
        <v>-1.9431400000000001</v>
      </c>
      <c r="J198" s="7">
        <v>1.2006879999999999E-2</v>
      </c>
      <c r="K198" s="5"/>
      <c r="L198" s="8">
        <f t="shared" si="30"/>
        <v>0</v>
      </c>
      <c r="M198" s="8">
        <f t="shared" si="31"/>
        <v>1880.2081814367646</v>
      </c>
      <c r="N198" s="8">
        <f t="shared" si="32"/>
        <v>1880.2291258505477</v>
      </c>
      <c r="O198" s="8">
        <f t="shared" si="33"/>
        <v>0</v>
      </c>
      <c r="P198" s="8">
        <f t="shared" si="34"/>
        <v>48.002000000000002</v>
      </c>
      <c r="Q198" s="9">
        <f t="shared" si="35"/>
        <v>0</v>
      </c>
      <c r="R198" s="9">
        <f t="shared" si="36"/>
        <v>48.578499999999998</v>
      </c>
      <c r="S198" s="7">
        <f t="shared" si="37"/>
        <v>1.2006879999999999E-2</v>
      </c>
      <c r="T198" s="9">
        <f t="shared" si="38"/>
        <v>0</v>
      </c>
      <c r="U198" s="9">
        <f t="shared" si="39"/>
        <v>0.57649999999999579</v>
      </c>
    </row>
    <row r="199" spans="1:21" x14ac:dyDescent="0.25">
      <c r="A199" s="5">
        <v>1</v>
      </c>
      <c r="B199" s="5">
        <v>3</v>
      </c>
      <c r="C199" s="6">
        <v>8.5003899999999993E-2</v>
      </c>
      <c r="D199" s="6">
        <v>0.269318</v>
      </c>
      <c r="E199" s="6">
        <v>0.28241699999999997</v>
      </c>
      <c r="F199" s="6">
        <v>-0.63997700000000002</v>
      </c>
      <c r="G199" s="6">
        <v>-1.92008</v>
      </c>
      <c r="H199" s="6">
        <v>-0.64535200000000004</v>
      </c>
      <c r="I199" s="6">
        <v>-1.9441299999999999</v>
      </c>
      <c r="J199" s="7">
        <v>1.217554E-2</v>
      </c>
      <c r="K199" s="5"/>
      <c r="L199" s="8">
        <f t="shared" si="30"/>
        <v>593.43960821375356</v>
      </c>
      <c r="M199" s="8">
        <f t="shared" si="31"/>
        <v>1880.2081814367646</v>
      </c>
      <c r="N199" s="8">
        <f t="shared" si="32"/>
        <v>1971.6585733331817</v>
      </c>
      <c r="O199" s="8">
        <f t="shared" si="33"/>
        <v>15.999425</v>
      </c>
      <c r="P199" s="8">
        <f t="shared" si="34"/>
        <v>48.002000000000002</v>
      </c>
      <c r="Q199" s="9">
        <f t="shared" si="35"/>
        <v>16.133800000000001</v>
      </c>
      <c r="R199" s="9">
        <f t="shared" si="36"/>
        <v>48.603249999999996</v>
      </c>
      <c r="S199" s="7">
        <f t="shared" si="37"/>
        <v>1.217554E-2</v>
      </c>
      <c r="T199" s="9">
        <f t="shared" si="38"/>
        <v>0.13437500000000036</v>
      </c>
      <c r="U199" s="9">
        <f t="shared" si="39"/>
        <v>0.60124999999999318</v>
      </c>
    </row>
    <row r="200" spans="1:21" x14ac:dyDescent="0.25">
      <c r="A200" s="5">
        <v>2</v>
      </c>
      <c r="B200" s="5">
        <v>3</v>
      </c>
      <c r="C200" s="6">
        <v>0.17000699999999999</v>
      </c>
      <c r="D200" s="6">
        <v>0.269318</v>
      </c>
      <c r="E200" s="6">
        <v>0.31848900000000002</v>
      </c>
      <c r="F200" s="6">
        <v>-1.2799499999999999</v>
      </c>
      <c r="G200" s="6">
        <v>-1.92008</v>
      </c>
      <c r="H200" s="6">
        <v>-1.2908900000000001</v>
      </c>
      <c r="I200" s="6">
        <v>-1.94712</v>
      </c>
      <c r="J200" s="7">
        <v>1.2637010000000001E-2</v>
      </c>
      <c r="K200" s="5"/>
      <c r="L200" s="8">
        <f t="shared" si="30"/>
        <v>1186.8762437300318</v>
      </c>
      <c r="M200" s="8">
        <f t="shared" si="31"/>
        <v>1880.2081814367646</v>
      </c>
      <c r="N200" s="8">
        <f t="shared" si="32"/>
        <v>2223.495573821147</v>
      </c>
      <c r="O200" s="8">
        <f t="shared" si="33"/>
        <v>31.998749999999998</v>
      </c>
      <c r="P200" s="8">
        <f t="shared" si="34"/>
        <v>48.002000000000002</v>
      </c>
      <c r="Q200" s="9">
        <f t="shared" si="35"/>
        <v>32.27225</v>
      </c>
      <c r="R200" s="9">
        <f t="shared" si="36"/>
        <v>48.677999999999997</v>
      </c>
      <c r="S200" s="7">
        <f t="shared" si="37"/>
        <v>1.2637010000000001E-2</v>
      </c>
      <c r="T200" s="9">
        <f t="shared" si="38"/>
        <v>0.27350000000000207</v>
      </c>
      <c r="U200" s="9">
        <f t="shared" si="39"/>
        <v>0.67599999999999483</v>
      </c>
    </row>
    <row r="201" spans="1:21" x14ac:dyDescent="0.25">
      <c r="A201" s="5">
        <v>3</v>
      </c>
      <c r="B201" s="5">
        <v>3</v>
      </c>
      <c r="C201" s="6">
        <v>0.25501000000000001</v>
      </c>
      <c r="D201" s="6">
        <v>0.269318</v>
      </c>
      <c r="E201" s="6">
        <v>0.370894</v>
      </c>
      <c r="F201" s="6">
        <v>-1.9199299999999999</v>
      </c>
      <c r="G201" s="6">
        <v>-1.92008</v>
      </c>
      <c r="H201" s="6">
        <v>-1.93679</v>
      </c>
      <c r="I201" s="6">
        <v>-1.9520999999999999</v>
      </c>
      <c r="J201" s="7">
        <v>1.3323669999999999E-2</v>
      </c>
      <c r="K201" s="5"/>
      <c r="L201" s="8">
        <f t="shared" si="30"/>
        <v>1780.3174058344553</v>
      </c>
      <c r="M201" s="8">
        <f t="shared" si="31"/>
        <v>1880.2081814367646</v>
      </c>
      <c r="N201" s="8">
        <f t="shared" si="32"/>
        <v>2589.3647586105867</v>
      </c>
      <c r="O201" s="8">
        <f t="shared" si="33"/>
        <v>47.998249999999999</v>
      </c>
      <c r="P201" s="8">
        <f t="shared" si="34"/>
        <v>48.002000000000002</v>
      </c>
      <c r="Q201" s="9">
        <f t="shared" si="35"/>
        <v>48.419750000000001</v>
      </c>
      <c r="R201" s="9">
        <f t="shared" si="36"/>
        <v>48.802499999999995</v>
      </c>
      <c r="S201" s="7">
        <f t="shared" si="37"/>
        <v>1.3323669999999999E-2</v>
      </c>
      <c r="T201" s="9">
        <f t="shared" si="38"/>
        <v>0.42150000000000176</v>
      </c>
      <c r="U201" s="9">
        <f t="shared" si="39"/>
        <v>0.80049999999999244</v>
      </c>
    </row>
    <row r="202" spans="1:21" x14ac:dyDescent="0.25">
      <c r="A202" s="5">
        <v>4</v>
      </c>
      <c r="B202" s="5">
        <v>3</v>
      </c>
      <c r="C202" s="6">
        <v>0.34001199999999998</v>
      </c>
      <c r="D202" s="6">
        <v>0.269318</v>
      </c>
      <c r="E202" s="6">
        <v>0.433749</v>
      </c>
      <c r="F202" s="6">
        <v>-2.5599099999999999</v>
      </c>
      <c r="G202" s="6">
        <v>-1.92008</v>
      </c>
      <c r="H202" s="6">
        <v>-2.5832299999999999</v>
      </c>
      <c r="I202" s="6">
        <v>-1.9590700000000001</v>
      </c>
      <c r="J202" s="7">
        <v>1.4196780000000001E-2</v>
      </c>
      <c r="K202" s="5"/>
      <c r="L202" s="8">
        <f t="shared" si="30"/>
        <v>2373.7594235577144</v>
      </c>
      <c r="M202" s="8">
        <f t="shared" si="31"/>
        <v>1880.2081814367646</v>
      </c>
      <c r="N202" s="8">
        <f t="shared" si="32"/>
        <v>3028.1971199462951</v>
      </c>
      <c r="O202" s="8">
        <f t="shared" si="33"/>
        <v>63.997749999999996</v>
      </c>
      <c r="P202" s="8">
        <f t="shared" si="34"/>
        <v>48.002000000000002</v>
      </c>
      <c r="Q202" s="9">
        <f t="shared" si="35"/>
        <v>64.580749999999995</v>
      </c>
      <c r="R202" s="9">
        <f t="shared" si="36"/>
        <v>48.976750000000003</v>
      </c>
      <c r="S202" s="7">
        <f t="shared" si="37"/>
        <v>1.4196780000000001E-2</v>
      </c>
      <c r="T202" s="9">
        <f t="shared" si="38"/>
        <v>0.58299999999999841</v>
      </c>
      <c r="U202" s="9">
        <f t="shared" si="39"/>
        <v>0.97475000000000023</v>
      </c>
    </row>
    <row r="203" spans="1:21" x14ac:dyDescent="0.25">
      <c r="A203" s="5">
        <v>5</v>
      </c>
      <c r="B203" s="5">
        <v>3</v>
      </c>
      <c r="C203" s="6">
        <v>0.425012</v>
      </c>
      <c r="D203" s="6">
        <v>0.269318</v>
      </c>
      <c r="E203" s="6">
        <v>0.50315399999999999</v>
      </c>
      <c r="F203" s="6">
        <v>-3.1998899999999999</v>
      </c>
      <c r="G203" s="6">
        <v>-1.92008</v>
      </c>
      <c r="H203" s="6">
        <v>-3.23041</v>
      </c>
      <c r="I203" s="6">
        <v>-1.96804</v>
      </c>
      <c r="J203" s="7">
        <v>1.523353E-2</v>
      </c>
      <c r="K203" s="5"/>
      <c r="L203" s="8">
        <f t="shared" si="30"/>
        <v>2967.1979273820671</v>
      </c>
      <c r="M203" s="8">
        <f t="shared" si="31"/>
        <v>1880.2081814367646</v>
      </c>
      <c r="N203" s="8">
        <f t="shared" si="32"/>
        <v>3512.767877681059</v>
      </c>
      <c r="O203" s="8">
        <f t="shared" si="33"/>
        <v>79.997249999999994</v>
      </c>
      <c r="P203" s="8">
        <f t="shared" si="34"/>
        <v>48.002000000000002</v>
      </c>
      <c r="Q203" s="9">
        <f t="shared" si="35"/>
        <v>80.760249999999999</v>
      </c>
      <c r="R203" s="9">
        <f t="shared" si="36"/>
        <v>49.201000000000001</v>
      </c>
      <c r="S203" s="7">
        <f t="shared" si="37"/>
        <v>1.523353E-2</v>
      </c>
      <c r="T203" s="9">
        <f t="shared" si="38"/>
        <v>0.76300000000000523</v>
      </c>
      <c r="U203" s="9">
        <f t="shared" si="39"/>
        <v>1.1989999999999981</v>
      </c>
    </row>
    <row r="204" spans="1:21" x14ac:dyDescent="0.25">
      <c r="A204" s="5">
        <v>6</v>
      </c>
      <c r="B204" s="5">
        <v>3</v>
      </c>
      <c r="C204" s="6">
        <v>0.51000999999999996</v>
      </c>
      <c r="D204" s="6">
        <v>0.269318</v>
      </c>
      <c r="E204" s="6">
        <v>0.57674700000000001</v>
      </c>
      <c r="F204" s="6">
        <v>-3.8398599999999998</v>
      </c>
      <c r="G204" s="6">
        <v>-1.92008</v>
      </c>
      <c r="H204" s="6">
        <v>-3.8784999999999998</v>
      </c>
      <c r="I204" s="6">
        <v>-1.97902</v>
      </c>
      <c r="J204" s="7">
        <v>1.6415180000000001E-2</v>
      </c>
      <c r="K204" s="5"/>
      <c r="L204" s="8">
        <f t="shared" si="30"/>
        <v>3560.6355289834328</v>
      </c>
      <c r="M204" s="8">
        <f t="shared" si="31"/>
        <v>1880.2081814367646</v>
      </c>
      <c r="N204" s="8">
        <f t="shared" si="32"/>
        <v>4026.589642142977</v>
      </c>
      <c r="O204" s="8">
        <f t="shared" si="33"/>
        <v>95.996499999999997</v>
      </c>
      <c r="P204" s="8">
        <f t="shared" si="34"/>
        <v>48.002000000000002</v>
      </c>
      <c r="Q204" s="9">
        <f t="shared" si="35"/>
        <v>96.962499999999991</v>
      </c>
      <c r="R204" s="9">
        <f t="shared" si="36"/>
        <v>49.475499999999997</v>
      </c>
      <c r="S204" s="7">
        <f t="shared" si="37"/>
        <v>1.6415180000000001E-2</v>
      </c>
      <c r="T204" s="9">
        <f t="shared" si="38"/>
        <v>0.96599999999999397</v>
      </c>
      <c r="U204" s="9">
        <f t="shared" si="39"/>
        <v>1.4734999999999943</v>
      </c>
    </row>
    <row r="205" spans="1:21" x14ac:dyDescent="0.25">
      <c r="A205" s="5">
        <v>7</v>
      </c>
      <c r="B205" s="5">
        <v>3</v>
      </c>
      <c r="C205" s="6">
        <v>0.59500699999999995</v>
      </c>
      <c r="D205" s="6">
        <v>0.269318</v>
      </c>
      <c r="E205" s="6">
        <v>0.65311300000000005</v>
      </c>
      <c r="F205" s="6">
        <v>-4.4798400000000003</v>
      </c>
      <c r="G205" s="6">
        <v>-1.92008</v>
      </c>
      <c r="H205" s="6">
        <v>-4.5277000000000003</v>
      </c>
      <c r="I205" s="6">
        <v>-1.9920100000000001</v>
      </c>
      <c r="J205" s="7">
        <v>1.7725009999999999E-2</v>
      </c>
      <c r="K205" s="5"/>
      <c r="L205" s="8">
        <f t="shared" si="30"/>
        <v>4154.0818219688636</v>
      </c>
      <c r="M205" s="8">
        <f t="shared" si="31"/>
        <v>1880.2081814367646</v>
      </c>
      <c r="N205" s="8">
        <f t="shared" si="32"/>
        <v>4559.786391073495</v>
      </c>
      <c r="O205" s="8">
        <f t="shared" si="33"/>
        <v>111.99600000000001</v>
      </c>
      <c r="P205" s="8">
        <f t="shared" si="34"/>
        <v>48.002000000000002</v>
      </c>
      <c r="Q205" s="9">
        <f t="shared" si="35"/>
        <v>113.19250000000001</v>
      </c>
      <c r="R205" s="9">
        <f t="shared" si="36"/>
        <v>49.800249999999998</v>
      </c>
      <c r="S205" s="7">
        <f t="shared" si="37"/>
        <v>1.7725009999999999E-2</v>
      </c>
      <c r="T205" s="9">
        <f t="shared" si="38"/>
        <v>1.1965000000000003</v>
      </c>
      <c r="U205" s="9">
        <f t="shared" si="39"/>
        <v>1.7982499999999959</v>
      </c>
    </row>
    <row r="206" spans="1:21" x14ac:dyDescent="0.25">
      <c r="A206" s="5">
        <v>8</v>
      </c>
      <c r="B206" s="5">
        <v>3</v>
      </c>
      <c r="C206" s="6">
        <v>0.68</v>
      </c>
      <c r="D206" s="6">
        <v>0.269318</v>
      </c>
      <c r="E206" s="6">
        <v>0.73138199999999998</v>
      </c>
      <c r="F206" s="6">
        <v>-5.1198199999999998</v>
      </c>
      <c r="G206" s="6">
        <v>-1.92008</v>
      </c>
      <c r="H206" s="6">
        <v>-5.1781800000000002</v>
      </c>
      <c r="I206" s="6">
        <v>-2.0070199999999998</v>
      </c>
      <c r="J206" s="7">
        <v>1.9148889999999998E-2</v>
      </c>
      <c r="K206" s="5"/>
      <c r="L206" s="8">
        <f t="shared" si="30"/>
        <v>4747.5184715727155</v>
      </c>
      <c r="M206" s="8">
        <f t="shared" si="31"/>
        <v>1880.2081814367646</v>
      </c>
      <c r="N206" s="8">
        <f t="shared" si="32"/>
        <v>5106.2869483424129</v>
      </c>
      <c r="O206" s="8">
        <f t="shared" si="33"/>
        <v>127.99549999999999</v>
      </c>
      <c r="P206" s="8">
        <f t="shared" si="34"/>
        <v>48.002000000000002</v>
      </c>
      <c r="Q206" s="9">
        <f t="shared" si="35"/>
        <v>129.4545</v>
      </c>
      <c r="R206" s="9">
        <f t="shared" si="36"/>
        <v>50.175499999999992</v>
      </c>
      <c r="S206" s="7">
        <f t="shared" si="37"/>
        <v>1.9148889999999998E-2</v>
      </c>
      <c r="T206" s="9">
        <f t="shared" si="38"/>
        <v>1.4590000000000032</v>
      </c>
      <c r="U206" s="9">
        <f t="shared" si="39"/>
        <v>2.17349999999999</v>
      </c>
    </row>
    <row r="207" spans="1:21" x14ac:dyDescent="0.25">
      <c r="A207" s="15">
        <v>-8</v>
      </c>
      <c r="B207" s="15">
        <v>4</v>
      </c>
      <c r="C207" s="16">
        <v>-0.68</v>
      </c>
      <c r="D207" s="16">
        <v>0.34767199999999998</v>
      </c>
      <c r="E207" s="16">
        <v>0.76371199999999995</v>
      </c>
      <c r="F207" s="16">
        <v>5.1198199999999998</v>
      </c>
      <c r="G207" s="16">
        <v>-2.5601099999999999</v>
      </c>
      <c r="H207" s="16">
        <v>5.1935399999999996</v>
      </c>
      <c r="I207" s="16">
        <v>-2.6677499999999998</v>
      </c>
      <c r="J207" s="17">
        <v>2.2790540000000001E-2</v>
      </c>
      <c r="L207" s="4">
        <f t="shared" si="30"/>
        <v>-4747.5184715727155</v>
      </c>
      <c r="M207" s="4">
        <f t="shared" si="31"/>
        <v>2427.2382378868056</v>
      </c>
      <c r="N207" s="4">
        <f t="shared" si="32"/>
        <v>5332.0313591069726</v>
      </c>
      <c r="O207" s="4">
        <f t="shared" si="33"/>
        <v>-127.99549999999999</v>
      </c>
      <c r="P207" s="4">
        <f t="shared" si="34"/>
        <v>64.002749999999992</v>
      </c>
      <c r="Q207" s="23">
        <f t="shared" si="35"/>
        <v>-129.83849999999998</v>
      </c>
      <c r="R207" s="23">
        <f t="shared" si="36"/>
        <v>66.693749999999994</v>
      </c>
      <c r="S207" s="17">
        <f t="shared" si="37"/>
        <v>2.2790540000000001E-2</v>
      </c>
      <c r="T207" s="23">
        <f t="shared" si="38"/>
        <v>-1.8429999999999893</v>
      </c>
      <c r="U207" s="23">
        <f t="shared" si="39"/>
        <v>2.6910000000000025</v>
      </c>
    </row>
    <row r="208" spans="1:21" x14ac:dyDescent="0.25">
      <c r="A208" s="15">
        <v>-7</v>
      </c>
      <c r="B208" s="15">
        <v>4</v>
      </c>
      <c r="C208" s="16">
        <v>-0.59500699999999995</v>
      </c>
      <c r="D208" s="16">
        <v>0.34767199999999998</v>
      </c>
      <c r="E208" s="16">
        <v>0.68912499999999999</v>
      </c>
      <c r="F208" s="16">
        <v>4.4798400000000003</v>
      </c>
      <c r="G208" s="16">
        <v>-2.5601099999999999</v>
      </c>
      <c r="H208" s="16">
        <v>4.5411099999999998</v>
      </c>
      <c r="I208" s="16">
        <v>-2.6522100000000002</v>
      </c>
      <c r="J208" s="17">
        <v>2.1439429999999999E-2</v>
      </c>
      <c r="L208" s="4">
        <f t="shared" si="30"/>
        <v>-4154.0818219688636</v>
      </c>
      <c r="M208" s="4">
        <f t="shared" si="31"/>
        <v>2427.2382378868056</v>
      </c>
      <c r="N208" s="4">
        <f t="shared" si="32"/>
        <v>4811.2320841917563</v>
      </c>
      <c r="O208" s="4">
        <f t="shared" si="33"/>
        <v>-111.99600000000001</v>
      </c>
      <c r="P208" s="4">
        <f t="shared" si="34"/>
        <v>64.002749999999992</v>
      </c>
      <c r="Q208" s="23">
        <f t="shared" si="35"/>
        <v>-113.52775</v>
      </c>
      <c r="R208" s="23">
        <f t="shared" si="36"/>
        <v>66.305250000000001</v>
      </c>
      <c r="S208" s="17">
        <f t="shared" si="37"/>
        <v>2.1439429999999999E-2</v>
      </c>
      <c r="T208" s="23">
        <f t="shared" si="38"/>
        <v>-1.5317499999999882</v>
      </c>
      <c r="U208" s="23">
        <f t="shared" si="39"/>
        <v>2.3025000000000091</v>
      </c>
    </row>
    <row r="209" spans="1:21" x14ac:dyDescent="0.25">
      <c r="A209" s="15">
        <v>-6</v>
      </c>
      <c r="B209" s="15">
        <v>4</v>
      </c>
      <c r="C209" s="16">
        <v>-0.51000999999999996</v>
      </c>
      <c r="D209" s="16">
        <v>0.34767199999999998</v>
      </c>
      <c r="E209" s="16">
        <v>0.61723300000000003</v>
      </c>
      <c r="F209" s="16">
        <v>3.8398599999999998</v>
      </c>
      <c r="G209" s="16">
        <v>-2.5601099999999999</v>
      </c>
      <c r="H209" s="16">
        <v>3.8899900000000001</v>
      </c>
      <c r="I209" s="16">
        <v>-2.6387700000000001</v>
      </c>
      <c r="J209" s="17">
        <v>2.0210840000000001E-2</v>
      </c>
      <c r="L209" s="4">
        <f t="shared" si="30"/>
        <v>-3560.6355289834328</v>
      </c>
      <c r="M209" s="4">
        <f t="shared" si="31"/>
        <v>2427.2382378868056</v>
      </c>
      <c r="N209" s="4">
        <f t="shared" si="32"/>
        <v>4309.265941864337</v>
      </c>
      <c r="O209" s="4">
        <f t="shared" si="33"/>
        <v>-95.996499999999997</v>
      </c>
      <c r="P209" s="4">
        <f t="shared" si="34"/>
        <v>64.002749999999992</v>
      </c>
      <c r="Q209" s="23">
        <f t="shared" si="35"/>
        <v>-97.249750000000006</v>
      </c>
      <c r="R209" s="23">
        <f t="shared" si="36"/>
        <v>65.969250000000002</v>
      </c>
      <c r="S209" s="17">
        <f t="shared" si="37"/>
        <v>2.0210840000000001E-2</v>
      </c>
      <c r="T209" s="23">
        <f t="shared" si="38"/>
        <v>-1.2532500000000084</v>
      </c>
      <c r="U209" s="23">
        <f t="shared" si="39"/>
        <v>1.9665000000000106</v>
      </c>
    </row>
    <row r="210" spans="1:21" x14ac:dyDescent="0.25">
      <c r="A210" s="15">
        <v>-5</v>
      </c>
      <c r="B210" s="15">
        <v>4</v>
      </c>
      <c r="C210" s="16">
        <v>-0.425012</v>
      </c>
      <c r="D210" s="16">
        <v>0.34767199999999998</v>
      </c>
      <c r="E210" s="16">
        <v>0.54909399999999997</v>
      </c>
      <c r="F210" s="16">
        <v>3.1998899999999999</v>
      </c>
      <c r="G210" s="16">
        <v>-2.5601099999999999</v>
      </c>
      <c r="H210" s="16">
        <v>3.23997</v>
      </c>
      <c r="I210" s="16">
        <v>-2.6274099999999998</v>
      </c>
      <c r="J210" s="17">
        <v>1.911525E-2</v>
      </c>
      <c r="L210" s="4">
        <f t="shared" si="30"/>
        <v>-2967.1979273820671</v>
      </c>
      <c r="M210" s="4">
        <f t="shared" si="31"/>
        <v>2427.2382378868056</v>
      </c>
      <c r="N210" s="4">
        <f t="shared" si="32"/>
        <v>3833.5166430126869</v>
      </c>
      <c r="O210" s="4">
        <f t="shared" si="33"/>
        <v>-79.997249999999994</v>
      </c>
      <c r="P210" s="4">
        <f t="shared" si="34"/>
        <v>64.002749999999992</v>
      </c>
      <c r="Q210" s="23">
        <f t="shared" si="35"/>
        <v>-80.999250000000004</v>
      </c>
      <c r="R210" s="23">
        <f t="shared" si="36"/>
        <v>65.685249999999996</v>
      </c>
      <c r="S210" s="17">
        <f t="shared" si="37"/>
        <v>1.911525E-2</v>
      </c>
      <c r="T210" s="23">
        <f t="shared" si="38"/>
        <v>-1.0020000000000095</v>
      </c>
      <c r="U210" s="23">
        <f t="shared" si="39"/>
        <v>1.6825000000000045</v>
      </c>
    </row>
    <row r="211" spans="1:21" x14ac:dyDescent="0.25">
      <c r="A211" s="15">
        <v>-4</v>
      </c>
      <c r="B211" s="15">
        <v>4</v>
      </c>
      <c r="C211" s="16">
        <v>-0.34001199999999998</v>
      </c>
      <c r="D211" s="16">
        <v>0.34767199999999998</v>
      </c>
      <c r="E211" s="16">
        <v>0.48629299999999998</v>
      </c>
      <c r="F211" s="16">
        <v>2.5599099999999999</v>
      </c>
      <c r="G211" s="16">
        <v>-2.5601099999999999</v>
      </c>
      <c r="H211" s="16">
        <v>2.5908699999999998</v>
      </c>
      <c r="I211" s="16">
        <v>-2.6181299999999998</v>
      </c>
      <c r="J211" s="17">
        <v>1.8164449999999999E-2</v>
      </c>
      <c r="L211" s="4">
        <f t="shared" si="30"/>
        <v>-2373.7594235577144</v>
      </c>
      <c r="M211" s="4">
        <f t="shared" si="31"/>
        <v>2427.2382378868056</v>
      </c>
      <c r="N211" s="4">
        <f t="shared" si="32"/>
        <v>3395.0471142450019</v>
      </c>
      <c r="O211" s="4">
        <f t="shared" si="33"/>
        <v>-63.997749999999996</v>
      </c>
      <c r="P211" s="4">
        <f t="shared" si="34"/>
        <v>64.002749999999992</v>
      </c>
      <c r="Q211" s="23">
        <f t="shared" si="35"/>
        <v>-64.771749999999997</v>
      </c>
      <c r="R211" s="23">
        <f t="shared" si="36"/>
        <v>65.453249999999997</v>
      </c>
      <c r="S211" s="17">
        <f t="shared" si="37"/>
        <v>1.8164449999999999E-2</v>
      </c>
      <c r="T211" s="23">
        <f t="shared" si="38"/>
        <v>-0.77400000000000091</v>
      </c>
      <c r="U211" s="23">
        <f t="shared" si="39"/>
        <v>1.4505000000000052</v>
      </c>
    </row>
    <row r="212" spans="1:21" x14ac:dyDescent="0.25">
      <c r="A212" s="15">
        <v>-3</v>
      </c>
      <c r="B212" s="15">
        <v>4</v>
      </c>
      <c r="C212" s="16">
        <v>-0.25501000000000001</v>
      </c>
      <c r="D212" s="16">
        <v>0.34767199999999998</v>
      </c>
      <c r="E212" s="16">
        <v>0.43116700000000002</v>
      </c>
      <c r="F212" s="16">
        <v>1.9199299999999999</v>
      </c>
      <c r="G212" s="16">
        <v>-2.5601099999999999</v>
      </c>
      <c r="H212" s="16">
        <v>1.94251</v>
      </c>
      <c r="I212" s="16">
        <v>-2.6109100000000001</v>
      </c>
      <c r="J212" s="17">
        <v>1.7372680000000001E-2</v>
      </c>
      <c r="L212" s="4">
        <f t="shared" si="30"/>
        <v>-1780.3174058344553</v>
      </c>
      <c r="M212" s="4">
        <f t="shared" si="31"/>
        <v>2427.2382378868056</v>
      </c>
      <c r="N212" s="4">
        <f t="shared" si="32"/>
        <v>3010.1703324706104</v>
      </c>
      <c r="O212" s="4">
        <f t="shared" si="33"/>
        <v>-47.998249999999999</v>
      </c>
      <c r="P212" s="4">
        <f t="shared" si="34"/>
        <v>64.002749999999992</v>
      </c>
      <c r="Q212" s="23">
        <f t="shared" si="35"/>
        <v>-48.562750000000001</v>
      </c>
      <c r="R212" s="23">
        <f t="shared" si="36"/>
        <v>65.272750000000002</v>
      </c>
      <c r="S212" s="17">
        <f t="shared" si="37"/>
        <v>1.7372680000000001E-2</v>
      </c>
      <c r="T212" s="23">
        <f t="shared" si="38"/>
        <v>-0.56450000000000244</v>
      </c>
      <c r="U212" s="23">
        <f t="shared" si="39"/>
        <v>1.2700000000000102</v>
      </c>
    </row>
    <row r="213" spans="1:21" x14ac:dyDescent="0.25">
      <c r="A213" s="15">
        <v>-2</v>
      </c>
      <c r="B213" s="15">
        <v>4</v>
      </c>
      <c r="C213" s="16">
        <v>-0.17000699999999999</v>
      </c>
      <c r="D213" s="16">
        <v>0.34767199999999998</v>
      </c>
      <c r="E213" s="16">
        <v>0.387013</v>
      </c>
      <c r="F213" s="16">
        <v>1.2799499999999999</v>
      </c>
      <c r="G213" s="16">
        <v>-2.5601099999999999</v>
      </c>
      <c r="H213" s="16">
        <v>1.2947</v>
      </c>
      <c r="I213" s="16">
        <v>-2.6057600000000001</v>
      </c>
      <c r="J213" s="17">
        <v>1.676076E-2</v>
      </c>
      <c r="L213" s="4">
        <f t="shared" ref="L213:L276" si="40">400000*TAN(RADIANS(C213))</f>
        <v>-1186.8762437300318</v>
      </c>
      <c r="M213" s="4">
        <f t="shared" ref="M213:M276" si="41">400000*TAN(RADIANS(D213))</f>
        <v>2427.2382378868056</v>
      </c>
      <c r="N213" s="4">
        <f t="shared" ref="N213:N276" si="42">400000*TAN(RADIANS(E213))</f>
        <v>2701.9015310329401</v>
      </c>
      <c r="O213" s="4">
        <f t="shared" ref="O213:O276" si="43">-F213/0.04</f>
        <v>-31.998749999999998</v>
      </c>
      <c r="P213" s="4">
        <f t="shared" ref="P213:P276" si="44">-G213/0.04</f>
        <v>64.002749999999992</v>
      </c>
      <c r="Q213" s="23">
        <f t="shared" ref="Q213:Q276" si="45">-H213/0.04</f>
        <v>-32.3675</v>
      </c>
      <c r="R213" s="23">
        <f t="shared" ref="R213:R276" si="46">-I213/0.04</f>
        <v>65.144000000000005</v>
      </c>
      <c r="S213" s="17">
        <f t="shared" si="37"/>
        <v>1.676076E-2</v>
      </c>
      <c r="T213" s="23">
        <f t="shared" si="38"/>
        <v>-0.36875000000000213</v>
      </c>
      <c r="U213" s="23">
        <f t="shared" si="39"/>
        <v>1.1412500000000136</v>
      </c>
    </row>
    <row r="214" spans="1:21" x14ac:dyDescent="0.25">
      <c r="A214" s="15">
        <v>-1</v>
      </c>
      <c r="B214" s="15">
        <v>4</v>
      </c>
      <c r="C214" s="16">
        <v>-8.5003899999999993E-2</v>
      </c>
      <c r="D214" s="16">
        <v>0.34767199999999998</v>
      </c>
      <c r="E214" s="16">
        <v>0.35791600000000001</v>
      </c>
      <c r="F214" s="16">
        <v>0.63997700000000002</v>
      </c>
      <c r="G214" s="16">
        <v>-2.5601099999999999</v>
      </c>
      <c r="H214" s="16">
        <v>0.64725900000000003</v>
      </c>
      <c r="I214" s="16">
        <v>-2.6026699999999998</v>
      </c>
      <c r="J214" s="17">
        <v>1.63628E-2</v>
      </c>
      <c r="L214" s="4">
        <f t="shared" si="40"/>
        <v>-593.43960821375356</v>
      </c>
      <c r="M214" s="4">
        <f t="shared" si="41"/>
        <v>2427.2382378868056</v>
      </c>
      <c r="N214" s="4">
        <f t="shared" si="42"/>
        <v>2498.7575610408626</v>
      </c>
      <c r="O214" s="4">
        <f t="shared" si="43"/>
        <v>-15.999425</v>
      </c>
      <c r="P214" s="4">
        <f t="shared" si="44"/>
        <v>64.002749999999992</v>
      </c>
      <c r="Q214" s="23">
        <f t="shared" si="45"/>
        <v>-16.181474999999999</v>
      </c>
      <c r="R214" s="23">
        <f t="shared" si="46"/>
        <v>65.066749999999999</v>
      </c>
      <c r="S214" s="17">
        <f t="shared" si="37"/>
        <v>1.63628E-2</v>
      </c>
      <c r="T214" s="23">
        <f t="shared" si="38"/>
        <v>-0.18204999999999849</v>
      </c>
      <c r="U214" s="23">
        <f t="shared" si="39"/>
        <v>1.0640000000000072</v>
      </c>
    </row>
    <row r="215" spans="1:21" x14ac:dyDescent="0.25">
      <c r="A215" s="15">
        <v>0</v>
      </c>
      <c r="B215" s="15">
        <v>4</v>
      </c>
      <c r="C215" s="16">
        <v>0</v>
      </c>
      <c r="D215" s="16">
        <v>0.34767199999999998</v>
      </c>
      <c r="E215" s="16">
        <v>0.34767500000000001</v>
      </c>
      <c r="F215" s="16">
        <v>0</v>
      </c>
      <c r="G215" s="16">
        <v>-2.5601099999999999</v>
      </c>
      <c r="H215" s="16">
        <v>0</v>
      </c>
      <c r="I215" s="16">
        <v>-2.6016400000000002</v>
      </c>
      <c r="J215" s="17">
        <v>1.6222589999999999E-2</v>
      </c>
      <c r="L215" s="4">
        <f t="shared" si="40"/>
        <v>0</v>
      </c>
      <c r="M215" s="4">
        <f t="shared" si="41"/>
        <v>2427.2382378868056</v>
      </c>
      <c r="N215" s="4">
        <f t="shared" si="42"/>
        <v>2427.2591826090302</v>
      </c>
      <c r="O215" s="4">
        <f t="shared" si="43"/>
        <v>0</v>
      </c>
      <c r="P215" s="4">
        <f t="shared" si="44"/>
        <v>64.002749999999992</v>
      </c>
      <c r="Q215" s="23">
        <f t="shared" si="45"/>
        <v>0</v>
      </c>
      <c r="R215" s="23">
        <f t="shared" si="46"/>
        <v>65.040999999999997</v>
      </c>
      <c r="S215" s="17">
        <f t="shared" si="37"/>
        <v>1.6222589999999999E-2</v>
      </c>
      <c r="T215" s="23">
        <f t="shared" si="38"/>
        <v>0</v>
      </c>
      <c r="U215" s="23">
        <f t="shared" si="39"/>
        <v>1.038250000000005</v>
      </c>
    </row>
    <row r="216" spans="1:21" x14ac:dyDescent="0.25">
      <c r="A216" s="15">
        <v>1</v>
      </c>
      <c r="B216" s="15">
        <v>4</v>
      </c>
      <c r="C216" s="16">
        <v>8.5003899999999993E-2</v>
      </c>
      <c r="D216" s="16">
        <v>0.34767199999999998</v>
      </c>
      <c r="E216" s="16">
        <v>0.35791600000000001</v>
      </c>
      <c r="F216" s="16">
        <v>-0.63997700000000002</v>
      </c>
      <c r="G216" s="16">
        <v>-2.5601099999999999</v>
      </c>
      <c r="H216" s="16">
        <v>-0.64725900000000003</v>
      </c>
      <c r="I216" s="16">
        <v>-2.6026699999999998</v>
      </c>
      <c r="J216" s="17">
        <v>1.63628E-2</v>
      </c>
      <c r="L216" s="4">
        <f t="shared" si="40"/>
        <v>593.43960821375356</v>
      </c>
      <c r="M216" s="4">
        <f t="shared" si="41"/>
        <v>2427.2382378868056</v>
      </c>
      <c r="N216" s="4">
        <f t="shared" si="42"/>
        <v>2498.7575610408626</v>
      </c>
      <c r="O216" s="4">
        <f t="shared" si="43"/>
        <v>15.999425</v>
      </c>
      <c r="P216" s="4">
        <f t="shared" si="44"/>
        <v>64.002749999999992</v>
      </c>
      <c r="Q216" s="23">
        <f t="shared" si="45"/>
        <v>16.181474999999999</v>
      </c>
      <c r="R216" s="23">
        <f t="shared" si="46"/>
        <v>65.066749999999999</v>
      </c>
      <c r="S216" s="17">
        <f t="shared" si="37"/>
        <v>1.63628E-2</v>
      </c>
      <c r="T216" s="23">
        <f t="shared" si="38"/>
        <v>0.18204999999999849</v>
      </c>
      <c r="U216" s="23">
        <f t="shared" si="39"/>
        <v>1.0640000000000072</v>
      </c>
    </row>
    <row r="217" spans="1:21" x14ac:dyDescent="0.25">
      <c r="A217" s="15">
        <v>2</v>
      </c>
      <c r="B217" s="15">
        <v>4</v>
      </c>
      <c r="C217" s="16">
        <v>0.17000699999999999</v>
      </c>
      <c r="D217" s="16">
        <v>0.34767199999999998</v>
      </c>
      <c r="E217" s="16">
        <v>0.387013</v>
      </c>
      <c r="F217" s="16">
        <v>-1.2799499999999999</v>
      </c>
      <c r="G217" s="16">
        <v>-2.5601099999999999</v>
      </c>
      <c r="H217" s="16">
        <v>-1.2947</v>
      </c>
      <c r="I217" s="16">
        <v>-2.6057600000000001</v>
      </c>
      <c r="J217" s="17">
        <v>1.676076E-2</v>
      </c>
      <c r="L217" s="4">
        <f t="shared" si="40"/>
        <v>1186.8762437300318</v>
      </c>
      <c r="M217" s="4">
        <f t="shared" si="41"/>
        <v>2427.2382378868056</v>
      </c>
      <c r="N217" s="4">
        <f t="shared" si="42"/>
        <v>2701.9015310329401</v>
      </c>
      <c r="O217" s="4">
        <f t="shared" si="43"/>
        <v>31.998749999999998</v>
      </c>
      <c r="P217" s="4">
        <f t="shared" si="44"/>
        <v>64.002749999999992</v>
      </c>
      <c r="Q217" s="23">
        <f t="shared" si="45"/>
        <v>32.3675</v>
      </c>
      <c r="R217" s="23">
        <f t="shared" si="46"/>
        <v>65.144000000000005</v>
      </c>
      <c r="S217" s="17">
        <f t="shared" si="37"/>
        <v>1.676076E-2</v>
      </c>
      <c r="T217" s="23">
        <f t="shared" si="38"/>
        <v>0.36875000000000213</v>
      </c>
      <c r="U217" s="23">
        <f t="shared" si="39"/>
        <v>1.1412500000000136</v>
      </c>
    </row>
    <row r="218" spans="1:21" x14ac:dyDescent="0.25">
      <c r="A218" s="15">
        <v>3</v>
      </c>
      <c r="B218" s="15">
        <v>4</v>
      </c>
      <c r="C218" s="16">
        <v>0.25501000000000001</v>
      </c>
      <c r="D218" s="16">
        <v>0.34767199999999998</v>
      </c>
      <c r="E218" s="16">
        <v>0.43116700000000002</v>
      </c>
      <c r="F218" s="16">
        <v>-1.9199299999999999</v>
      </c>
      <c r="G218" s="16">
        <v>-2.5601099999999999</v>
      </c>
      <c r="H218" s="16">
        <v>-1.94251</v>
      </c>
      <c r="I218" s="16">
        <v>-2.6109100000000001</v>
      </c>
      <c r="J218" s="17">
        <v>1.7372680000000001E-2</v>
      </c>
      <c r="L218" s="4">
        <f t="shared" si="40"/>
        <v>1780.3174058344553</v>
      </c>
      <c r="M218" s="4">
        <f t="shared" si="41"/>
        <v>2427.2382378868056</v>
      </c>
      <c r="N218" s="4">
        <f t="shared" si="42"/>
        <v>3010.1703324706104</v>
      </c>
      <c r="O218" s="4">
        <f t="shared" si="43"/>
        <v>47.998249999999999</v>
      </c>
      <c r="P218" s="4">
        <f t="shared" si="44"/>
        <v>64.002749999999992</v>
      </c>
      <c r="Q218" s="23">
        <f t="shared" si="45"/>
        <v>48.562750000000001</v>
      </c>
      <c r="R218" s="23">
        <f t="shared" si="46"/>
        <v>65.272750000000002</v>
      </c>
      <c r="S218" s="17">
        <f t="shared" si="37"/>
        <v>1.7372680000000001E-2</v>
      </c>
      <c r="T218" s="23">
        <f t="shared" si="38"/>
        <v>0.56450000000000244</v>
      </c>
      <c r="U218" s="23">
        <f t="shared" si="39"/>
        <v>1.2700000000000102</v>
      </c>
    </row>
    <row r="219" spans="1:21" x14ac:dyDescent="0.25">
      <c r="A219" s="15">
        <v>4</v>
      </c>
      <c r="B219" s="15">
        <v>4</v>
      </c>
      <c r="C219" s="16">
        <v>0.34001199999999998</v>
      </c>
      <c r="D219" s="16">
        <v>0.34767199999999998</v>
      </c>
      <c r="E219" s="16">
        <v>0.48629299999999998</v>
      </c>
      <c r="F219" s="16">
        <v>-2.5599099999999999</v>
      </c>
      <c r="G219" s="16">
        <v>-2.5601099999999999</v>
      </c>
      <c r="H219" s="16">
        <v>-2.5908699999999998</v>
      </c>
      <c r="I219" s="16">
        <v>-2.6181299999999998</v>
      </c>
      <c r="J219" s="17">
        <v>1.8164449999999999E-2</v>
      </c>
      <c r="L219" s="4">
        <f t="shared" si="40"/>
        <v>2373.7594235577144</v>
      </c>
      <c r="M219" s="4">
        <f t="shared" si="41"/>
        <v>2427.2382378868056</v>
      </c>
      <c r="N219" s="4">
        <f t="shared" si="42"/>
        <v>3395.0471142450019</v>
      </c>
      <c r="O219" s="4">
        <f t="shared" si="43"/>
        <v>63.997749999999996</v>
      </c>
      <c r="P219" s="4">
        <f t="shared" si="44"/>
        <v>64.002749999999992</v>
      </c>
      <c r="Q219" s="23">
        <f t="shared" si="45"/>
        <v>64.771749999999997</v>
      </c>
      <c r="R219" s="23">
        <f t="shared" si="46"/>
        <v>65.453249999999997</v>
      </c>
      <c r="S219" s="17">
        <f t="shared" si="37"/>
        <v>1.8164449999999999E-2</v>
      </c>
      <c r="T219" s="23">
        <f t="shared" si="38"/>
        <v>0.77400000000000091</v>
      </c>
      <c r="U219" s="23">
        <f t="shared" si="39"/>
        <v>1.4505000000000052</v>
      </c>
    </row>
    <row r="220" spans="1:21" x14ac:dyDescent="0.25">
      <c r="A220" s="15">
        <v>5</v>
      </c>
      <c r="B220" s="15">
        <v>4</v>
      </c>
      <c r="C220" s="16">
        <v>0.425012</v>
      </c>
      <c r="D220" s="16">
        <v>0.34767199999999998</v>
      </c>
      <c r="E220" s="16">
        <v>0.54909399999999997</v>
      </c>
      <c r="F220" s="16">
        <v>-3.1998899999999999</v>
      </c>
      <c r="G220" s="16">
        <v>-2.5601099999999999</v>
      </c>
      <c r="H220" s="16">
        <v>-3.23997</v>
      </c>
      <c r="I220" s="16">
        <v>-2.6274099999999998</v>
      </c>
      <c r="J220" s="17">
        <v>1.911525E-2</v>
      </c>
      <c r="L220" s="4">
        <f t="shared" si="40"/>
        <v>2967.1979273820671</v>
      </c>
      <c r="M220" s="4">
        <f t="shared" si="41"/>
        <v>2427.2382378868056</v>
      </c>
      <c r="N220" s="4">
        <f t="shared" si="42"/>
        <v>3833.5166430126869</v>
      </c>
      <c r="O220" s="4">
        <f t="shared" si="43"/>
        <v>79.997249999999994</v>
      </c>
      <c r="P220" s="4">
        <f t="shared" si="44"/>
        <v>64.002749999999992</v>
      </c>
      <c r="Q220" s="23">
        <f t="shared" si="45"/>
        <v>80.999250000000004</v>
      </c>
      <c r="R220" s="23">
        <f t="shared" si="46"/>
        <v>65.685249999999996</v>
      </c>
      <c r="S220" s="17">
        <f t="shared" si="37"/>
        <v>1.911525E-2</v>
      </c>
      <c r="T220" s="23">
        <f t="shared" si="38"/>
        <v>1.0020000000000095</v>
      </c>
      <c r="U220" s="23">
        <f t="shared" si="39"/>
        <v>1.6825000000000045</v>
      </c>
    </row>
    <row r="221" spans="1:21" x14ac:dyDescent="0.25">
      <c r="A221" s="15">
        <v>6</v>
      </c>
      <c r="B221" s="15">
        <v>4</v>
      </c>
      <c r="C221" s="16">
        <v>0.51000999999999996</v>
      </c>
      <c r="D221" s="16">
        <v>0.34767199999999998</v>
      </c>
      <c r="E221" s="16">
        <v>0.61723300000000003</v>
      </c>
      <c r="F221" s="16">
        <v>-3.8398599999999998</v>
      </c>
      <c r="G221" s="16">
        <v>-2.5601099999999999</v>
      </c>
      <c r="H221" s="16">
        <v>-3.8899900000000001</v>
      </c>
      <c r="I221" s="16">
        <v>-2.6387700000000001</v>
      </c>
      <c r="J221" s="17">
        <v>2.0210840000000001E-2</v>
      </c>
      <c r="L221" s="4">
        <f t="shared" si="40"/>
        <v>3560.6355289834328</v>
      </c>
      <c r="M221" s="4">
        <f t="shared" si="41"/>
        <v>2427.2382378868056</v>
      </c>
      <c r="N221" s="4">
        <f t="shared" si="42"/>
        <v>4309.265941864337</v>
      </c>
      <c r="O221" s="4">
        <f t="shared" si="43"/>
        <v>95.996499999999997</v>
      </c>
      <c r="P221" s="4">
        <f t="shared" si="44"/>
        <v>64.002749999999992</v>
      </c>
      <c r="Q221" s="23">
        <f t="shared" si="45"/>
        <v>97.249750000000006</v>
      </c>
      <c r="R221" s="23">
        <f t="shared" si="46"/>
        <v>65.969250000000002</v>
      </c>
      <c r="S221" s="17">
        <f t="shared" si="37"/>
        <v>2.0210840000000001E-2</v>
      </c>
      <c r="T221" s="23">
        <f t="shared" si="38"/>
        <v>1.2532500000000084</v>
      </c>
      <c r="U221" s="23">
        <f t="shared" si="39"/>
        <v>1.9665000000000106</v>
      </c>
    </row>
    <row r="222" spans="1:21" x14ac:dyDescent="0.25">
      <c r="A222" s="15">
        <v>7</v>
      </c>
      <c r="B222" s="15">
        <v>4</v>
      </c>
      <c r="C222" s="16">
        <v>0.59500699999999995</v>
      </c>
      <c r="D222" s="16">
        <v>0.34767199999999998</v>
      </c>
      <c r="E222" s="16">
        <v>0.68912499999999999</v>
      </c>
      <c r="F222" s="16">
        <v>-4.4798400000000003</v>
      </c>
      <c r="G222" s="16">
        <v>-2.5601099999999999</v>
      </c>
      <c r="H222" s="16">
        <v>-4.5411099999999998</v>
      </c>
      <c r="I222" s="16">
        <v>-2.6522100000000002</v>
      </c>
      <c r="J222" s="17">
        <v>2.1439429999999999E-2</v>
      </c>
      <c r="L222" s="4">
        <f t="shared" si="40"/>
        <v>4154.0818219688636</v>
      </c>
      <c r="M222" s="4">
        <f t="shared" si="41"/>
        <v>2427.2382378868056</v>
      </c>
      <c r="N222" s="4">
        <f t="shared" si="42"/>
        <v>4811.2320841917563</v>
      </c>
      <c r="O222" s="4">
        <f t="shared" si="43"/>
        <v>111.99600000000001</v>
      </c>
      <c r="P222" s="4">
        <f t="shared" si="44"/>
        <v>64.002749999999992</v>
      </c>
      <c r="Q222" s="23">
        <f t="shared" si="45"/>
        <v>113.52775</v>
      </c>
      <c r="R222" s="23">
        <f t="shared" si="46"/>
        <v>66.305250000000001</v>
      </c>
      <c r="S222" s="17">
        <f t="shared" si="37"/>
        <v>2.1439429999999999E-2</v>
      </c>
      <c r="T222" s="23">
        <f t="shared" si="38"/>
        <v>1.5317499999999882</v>
      </c>
      <c r="U222" s="23">
        <f t="shared" si="39"/>
        <v>2.3025000000000091</v>
      </c>
    </row>
    <row r="223" spans="1:21" x14ac:dyDescent="0.25">
      <c r="A223" s="15">
        <v>8</v>
      </c>
      <c r="B223" s="15">
        <v>4</v>
      </c>
      <c r="C223" s="16">
        <v>0.68</v>
      </c>
      <c r="D223" s="16">
        <v>0.34767199999999998</v>
      </c>
      <c r="E223" s="16">
        <v>0.76371199999999995</v>
      </c>
      <c r="F223" s="16">
        <v>-5.1198199999999998</v>
      </c>
      <c r="G223" s="16">
        <v>-2.5601099999999999</v>
      </c>
      <c r="H223" s="16">
        <v>-5.1935399999999996</v>
      </c>
      <c r="I223" s="16">
        <v>-2.6677499999999998</v>
      </c>
      <c r="J223" s="17">
        <v>2.2790540000000001E-2</v>
      </c>
      <c r="L223" s="4">
        <f t="shared" si="40"/>
        <v>4747.5184715727155</v>
      </c>
      <c r="M223" s="4">
        <f t="shared" si="41"/>
        <v>2427.2382378868056</v>
      </c>
      <c r="N223" s="4">
        <f t="shared" si="42"/>
        <v>5332.0313591069726</v>
      </c>
      <c r="O223" s="4">
        <f t="shared" si="43"/>
        <v>127.99549999999999</v>
      </c>
      <c r="P223" s="4">
        <f t="shared" si="44"/>
        <v>64.002749999999992</v>
      </c>
      <c r="Q223" s="23">
        <f t="shared" si="45"/>
        <v>129.83849999999998</v>
      </c>
      <c r="R223" s="23">
        <f t="shared" si="46"/>
        <v>66.693749999999994</v>
      </c>
      <c r="S223" s="17">
        <f t="shared" si="37"/>
        <v>2.2790540000000001E-2</v>
      </c>
      <c r="T223" s="23">
        <f t="shared" si="38"/>
        <v>1.8429999999999893</v>
      </c>
      <c r="U223" s="23">
        <f t="shared" si="39"/>
        <v>2.6910000000000025</v>
      </c>
    </row>
    <row r="224" spans="1:21" x14ac:dyDescent="0.25">
      <c r="A224" s="10">
        <v>-8</v>
      </c>
      <c r="B224" s="10">
        <v>5</v>
      </c>
      <c r="C224" s="11">
        <v>-0.68</v>
      </c>
      <c r="D224" s="11">
        <v>0.42602600000000002</v>
      </c>
      <c r="E224" s="11">
        <v>0.80241300000000004</v>
      </c>
      <c r="F224" s="11">
        <v>5.1198199999999998</v>
      </c>
      <c r="G224" s="11">
        <v>-3.2001400000000002</v>
      </c>
      <c r="H224" s="11">
        <v>5.2094100000000001</v>
      </c>
      <c r="I224" s="11">
        <v>-3.33426</v>
      </c>
      <c r="J224" s="12">
        <v>2.6714910000000001E-2</v>
      </c>
      <c r="K224" s="10"/>
      <c r="L224" s="13">
        <f t="shared" si="40"/>
        <v>-4747.5184715727155</v>
      </c>
      <c r="M224" s="13">
        <f t="shared" si="41"/>
        <v>2974.2773732949777</v>
      </c>
      <c r="N224" s="13">
        <f t="shared" si="42"/>
        <v>5602.2657921567479</v>
      </c>
      <c r="O224" s="13">
        <f t="shared" si="43"/>
        <v>-127.99549999999999</v>
      </c>
      <c r="P224" s="13">
        <f t="shared" si="44"/>
        <v>80.003500000000003</v>
      </c>
      <c r="Q224" s="14">
        <f t="shared" si="45"/>
        <v>-130.23525000000001</v>
      </c>
      <c r="R224" s="14">
        <f t="shared" si="46"/>
        <v>83.356499999999997</v>
      </c>
      <c r="S224" s="12">
        <f t="shared" si="37"/>
        <v>2.6714910000000001E-2</v>
      </c>
      <c r="T224" s="14">
        <f t="shared" si="38"/>
        <v>-2.239750000000015</v>
      </c>
      <c r="U224" s="14">
        <f t="shared" si="39"/>
        <v>3.3529999999999944</v>
      </c>
    </row>
    <row r="225" spans="1:21" x14ac:dyDescent="0.25">
      <c r="A225" s="10">
        <v>-7</v>
      </c>
      <c r="B225" s="10">
        <v>5</v>
      </c>
      <c r="C225" s="11">
        <v>-0.59500699999999995</v>
      </c>
      <c r="D225" s="11">
        <v>0.42602600000000002</v>
      </c>
      <c r="E225" s="11">
        <v>0.73178299999999996</v>
      </c>
      <c r="F225" s="11">
        <v>4.4798400000000003</v>
      </c>
      <c r="G225" s="11">
        <v>-3.2001400000000002</v>
      </c>
      <c r="H225" s="11">
        <v>4.5549900000000001</v>
      </c>
      <c r="I225" s="11">
        <v>-3.3182</v>
      </c>
      <c r="J225" s="12">
        <v>2.5419609999999999E-2</v>
      </c>
      <c r="K225" s="10"/>
      <c r="L225" s="13">
        <f t="shared" si="40"/>
        <v>-4154.0818219688636</v>
      </c>
      <c r="M225" s="13">
        <f t="shared" si="41"/>
        <v>2974.2773732949777</v>
      </c>
      <c r="N225" s="13">
        <f t="shared" si="42"/>
        <v>5109.086912930572</v>
      </c>
      <c r="O225" s="13">
        <f t="shared" si="43"/>
        <v>-111.99600000000001</v>
      </c>
      <c r="P225" s="13">
        <f t="shared" si="44"/>
        <v>80.003500000000003</v>
      </c>
      <c r="Q225" s="14">
        <f t="shared" si="45"/>
        <v>-113.87475000000001</v>
      </c>
      <c r="R225" s="14">
        <f t="shared" si="46"/>
        <v>82.954999999999998</v>
      </c>
      <c r="S225" s="12">
        <f t="shared" si="37"/>
        <v>2.5419609999999999E-2</v>
      </c>
      <c r="T225" s="14">
        <f t="shared" si="38"/>
        <v>-1.8787499999999966</v>
      </c>
      <c r="U225" s="14">
        <f t="shared" si="39"/>
        <v>2.9514999999999958</v>
      </c>
    </row>
    <row r="226" spans="1:21" x14ac:dyDescent="0.25">
      <c r="A226" s="10">
        <v>-6</v>
      </c>
      <c r="B226" s="10">
        <v>5</v>
      </c>
      <c r="C226" s="11">
        <v>-0.51000999999999996</v>
      </c>
      <c r="D226" s="11">
        <v>0.42602600000000002</v>
      </c>
      <c r="E226" s="11">
        <v>0.664524</v>
      </c>
      <c r="F226" s="11">
        <v>3.8398599999999998</v>
      </c>
      <c r="G226" s="11">
        <v>-3.2001400000000002</v>
      </c>
      <c r="H226" s="11">
        <v>3.9018600000000001</v>
      </c>
      <c r="I226" s="11">
        <v>-3.3043</v>
      </c>
      <c r="J226" s="12">
        <v>2.4249840000000002E-2</v>
      </c>
      <c r="K226" s="10"/>
      <c r="L226" s="13">
        <f t="shared" si="40"/>
        <v>-3560.6355289834328</v>
      </c>
      <c r="M226" s="13">
        <f t="shared" si="41"/>
        <v>2974.2773732949777</v>
      </c>
      <c r="N226" s="13">
        <f t="shared" si="42"/>
        <v>4639.4607335291648</v>
      </c>
      <c r="O226" s="13">
        <f t="shared" si="43"/>
        <v>-95.996499999999997</v>
      </c>
      <c r="P226" s="13">
        <f t="shared" si="44"/>
        <v>80.003500000000003</v>
      </c>
      <c r="Q226" s="14">
        <f t="shared" si="45"/>
        <v>-97.546499999999995</v>
      </c>
      <c r="R226" s="14">
        <f t="shared" si="46"/>
        <v>82.607500000000002</v>
      </c>
      <c r="S226" s="12">
        <f t="shared" si="37"/>
        <v>2.4249840000000002E-2</v>
      </c>
      <c r="T226" s="14">
        <f t="shared" si="38"/>
        <v>-1.5499999999999972</v>
      </c>
      <c r="U226" s="14">
        <f t="shared" si="39"/>
        <v>2.6039999999999992</v>
      </c>
    </row>
    <row r="227" spans="1:21" x14ac:dyDescent="0.25">
      <c r="A227" s="10">
        <v>-5</v>
      </c>
      <c r="B227" s="10">
        <v>5</v>
      </c>
      <c r="C227" s="11">
        <v>-0.425012</v>
      </c>
      <c r="D227" s="11">
        <v>0.42602600000000002</v>
      </c>
      <c r="E227" s="11">
        <v>0.60176600000000002</v>
      </c>
      <c r="F227" s="11">
        <v>3.1998899999999999</v>
      </c>
      <c r="G227" s="11">
        <v>-3.2001400000000002</v>
      </c>
      <c r="H227" s="11">
        <v>3.2498499999999999</v>
      </c>
      <c r="I227" s="11">
        <v>-3.2925499999999999</v>
      </c>
      <c r="J227" s="12">
        <v>2.32138E-2</v>
      </c>
      <c r="K227" s="10"/>
      <c r="L227" s="13">
        <f t="shared" si="40"/>
        <v>-2967.1979273820671</v>
      </c>
      <c r="M227" s="13">
        <f t="shared" si="41"/>
        <v>2974.2773732949777</v>
      </c>
      <c r="N227" s="13">
        <f t="shared" si="42"/>
        <v>4201.2736908645484</v>
      </c>
      <c r="O227" s="13">
        <f t="shared" si="43"/>
        <v>-79.997249999999994</v>
      </c>
      <c r="P227" s="13">
        <f t="shared" si="44"/>
        <v>80.003500000000003</v>
      </c>
      <c r="Q227" s="14">
        <f t="shared" si="45"/>
        <v>-81.246249999999989</v>
      </c>
      <c r="R227" s="14">
        <f t="shared" si="46"/>
        <v>82.313749999999999</v>
      </c>
      <c r="S227" s="12">
        <f t="shared" si="37"/>
        <v>2.32138E-2</v>
      </c>
      <c r="T227" s="14">
        <f t="shared" si="38"/>
        <v>-1.2489999999999952</v>
      </c>
      <c r="U227" s="14">
        <f t="shared" si="39"/>
        <v>2.3102499999999964</v>
      </c>
    </row>
    <row r="228" spans="1:21" x14ac:dyDescent="0.25">
      <c r="A228" s="10">
        <v>-4</v>
      </c>
      <c r="B228" s="10">
        <v>5</v>
      </c>
      <c r="C228" s="11">
        <v>-0.34001199999999998</v>
      </c>
      <c r="D228" s="11">
        <v>0.42602600000000002</v>
      </c>
      <c r="E228" s="11">
        <v>0.54506900000000003</v>
      </c>
      <c r="F228" s="11">
        <v>2.5599099999999999</v>
      </c>
      <c r="G228" s="11">
        <v>-3.2001400000000002</v>
      </c>
      <c r="H228" s="11">
        <v>2.59877</v>
      </c>
      <c r="I228" s="11">
        <v>-3.28295</v>
      </c>
      <c r="J228" s="12">
        <v>2.232131E-2</v>
      </c>
      <c r="K228" s="10"/>
      <c r="L228" s="13">
        <f t="shared" si="40"/>
        <v>-2373.7594235577144</v>
      </c>
      <c r="M228" s="13">
        <f t="shared" si="41"/>
        <v>2974.2773732949777</v>
      </c>
      <c r="N228" s="13">
        <f t="shared" si="42"/>
        <v>3805.4142799891029</v>
      </c>
      <c r="O228" s="13">
        <f t="shared" si="43"/>
        <v>-63.997749999999996</v>
      </c>
      <c r="P228" s="13">
        <f t="shared" si="44"/>
        <v>80.003500000000003</v>
      </c>
      <c r="Q228" s="14">
        <f t="shared" si="45"/>
        <v>-64.969250000000002</v>
      </c>
      <c r="R228" s="14">
        <f t="shared" si="46"/>
        <v>82.073750000000004</v>
      </c>
      <c r="S228" s="12">
        <f t="shared" si="37"/>
        <v>2.232131E-2</v>
      </c>
      <c r="T228" s="14">
        <f t="shared" si="38"/>
        <v>-0.97150000000000603</v>
      </c>
      <c r="U228" s="14">
        <f t="shared" si="39"/>
        <v>2.0702500000000015</v>
      </c>
    </row>
    <row r="229" spans="1:21" x14ac:dyDescent="0.25">
      <c r="A229" s="10">
        <v>-3</v>
      </c>
      <c r="B229" s="10">
        <v>5</v>
      </c>
      <c r="C229" s="11">
        <v>-0.25501000000000001</v>
      </c>
      <c r="D229" s="11">
        <v>0.42602600000000002</v>
      </c>
      <c r="E229" s="11">
        <v>0.49651400000000001</v>
      </c>
      <c r="F229" s="11">
        <v>1.9199299999999999</v>
      </c>
      <c r="G229" s="11">
        <v>-3.2001400000000002</v>
      </c>
      <c r="H229" s="11">
        <v>1.9484300000000001</v>
      </c>
      <c r="I229" s="11">
        <v>-3.2754799999999999</v>
      </c>
      <c r="J229" s="12">
        <v>2.1585650000000001E-2</v>
      </c>
      <c r="K229" s="10"/>
      <c r="L229" s="13">
        <f t="shared" si="40"/>
        <v>-1780.3174058344553</v>
      </c>
      <c r="M229" s="13">
        <f t="shared" si="41"/>
        <v>2974.2773732949777</v>
      </c>
      <c r="N229" s="13">
        <f t="shared" si="42"/>
        <v>3466.4084046537791</v>
      </c>
      <c r="O229" s="13">
        <f t="shared" si="43"/>
        <v>-47.998249999999999</v>
      </c>
      <c r="P229" s="13">
        <f t="shared" si="44"/>
        <v>80.003500000000003</v>
      </c>
      <c r="Q229" s="14">
        <f t="shared" si="45"/>
        <v>-48.710750000000004</v>
      </c>
      <c r="R229" s="14">
        <f t="shared" si="46"/>
        <v>81.887</v>
      </c>
      <c r="S229" s="12">
        <f t="shared" si="37"/>
        <v>2.1585650000000001E-2</v>
      </c>
      <c r="T229" s="14">
        <f t="shared" si="38"/>
        <v>-0.71250000000000568</v>
      </c>
      <c r="U229" s="14">
        <f t="shared" si="39"/>
        <v>1.883499999999998</v>
      </c>
    </row>
    <row r="230" spans="1:21" x14ac:dyDescent="0.25">
      <c r="A230" s="10">
        <v>-2</v>
      </c>
      <c r="B230" s="10">
        <v>5</v>
      </c>
      <c r="C230" s="11">
        <v>-0.17000699999999999</v>
      </c>
      <c r="D230" s="11">
        <v>0.42602600000000002</v>
      </c>
      <c r="E230" s="11">
        <v>0.45869500000000002</v>
      </c>
      <c r="F230" s="11">
        <v>1.2799499999999999</v>
      </c>
      <c r="G230" s="11">
        <v>-3.2001400000000002</v>
      </c>
      <c r="H230" s="11">
        <v>1.2986500000000001</v>
      </c>
      <c r="I230" s="11">
        <v>-3.2701600000000002</v>
      </c>
      <c r="J230" s="12">
        <v>2.1026469999999998E-2</v>
      </c>
      <c r="K230" s="10"/>
      <c r="L230" s="13">
        <f t="shared" si="40"/>
        <v>-1186.8762437300318</v>
      </c>
      <c r="M230" s="13">
        <f t="shared" si="41"/>
        <v>2974.2773732949777</v>
      </c>
      <c r="N230" s="13">
        <f t="shared" si="42"/>
        <v>3202.3636203932738</v>
      </c>
      <c r="O230" s="13">
        <f t="shared" si="43"/>
        <v>-31.998749999999998</v>
      </c>
      <c r="P230" s="13">
        <f t="shared" si="44"/>
        <v>80.003500000000003</v>
      </c>
      <c r="Q230" s="14">
        <f t="shared" si="45"/>
        <v>-32.466250000000002</v>
      </c>
      <c r="R230" s="14">
        <f t="shared" si="46"/>
        <v>81.754000000000005</v>
      </c>
      <c r="S230" s="12">
        <f t="shared" si="37"/>
        <v>2.1026469999999998E-2</v>
      </c>
      <c r="T230" s="14">
        <f t="shared" si="38"/>
        <v>-0.46750000000000469</v>
      </c>
      <c r="U230" s="14">
        <f t="shared" si="39"/>
        <v>1.7505000000000024</v>
      </c>
    </row>
    <row r="231" spans="1:21" x14ac:dyDescent="0.25">
      <c r="A231" s="10">
        <v>-1</v>
      </c>
      <c r="B231" s="10">
        <v>5</v>
      </c>
      <c r="C231" s="11">
        <v>-8.5003899999999993E-2</v>
      </c>
      <c r="D231" s="11">
        <v>0.42602600000000002</v>
      </c>
      <c r="E231" s="11">
        <v>0.43442500000000001</v>
      </c>
      <c r="F231" s="11">
        <v>0.63997700000000002</v>
      </c>
      <c r="G231" s="11">
        <v>-3.2001400000000002</v>
      </c>
      <c r="H231" s="11">
        <v>0.649231</v>
      </c>
      <c r="I231" s="11">
        <v>-3.2669600000000001</v>
      </c>
      <c r="J231" s="12">
        <v>2.067128E-2</v>
      </c>
      <c r="K231" s="10"/>
      <c r="L231" s="13">
        <f t="shared" si="40"/>
        <v>-593.43960821375356</v>
      </c>
      <c r="M231" s="13">
        <f t="shared" si="41"/>
        <v>2974.2773732949777</v>
      </c>
      <c r="N231" s="13">
        <f t="shared" si="42"/>
        <v>3032.9167611437197</v>
      </c>
      <c r="O231" s="13">
        <f t="shared" si="43"/>
        <v>-15.999425</v>
      </c>
      <c r="P231" s="13">
        <f t="shared" si="44"/>
        <v>80.003500000000003</v>
      </c>
      <c r="Q231" s="14">
        <f t="shared" si="45"/>
        <v>-16.230775000000001</v>
      </c>
      <c r="R231" s="14">
        <f t="shared" si="46"/>
        <v>81.674000000000007</v>
      </c>
      <c r="S231" s="12">
        <f t="shared" si="37"/>
        <v>2.067128E-2</v>
      </c>
      <c r="T231" s="14">
        <f t="shared" si="38"/>
        <v>-0.23135000000000083</v>
      </c>
      <c r="U231" s="14">
        <f t="shared" si="39"/>
        <v>1.6705000000000041</v>
      </c>
    </row>
    <row r="232" spans="1:21" x14ac:dyDescent="0.25">
      <c r="A232" s="10">
        <v>0</v>
      </c>
      <c r="B232" s="10">
        <v>5</v>
      </c>
      <c r="C232" s="11">
        <v>0</v>
      </c>
      <c r="D232" s="11">
        <v>0.42602600000000002</v>
      </c>
      <c r="E232" s="11">
        <v>0.42602899999999999</v>
      </c>
      <c r="F232" s="11">
        <v>0</v>
      </c>
      <c r="G232" s="11">
        <v>-3.2001400000000002</v>
      </c>
      <c r="H232" s="11">
        <v>0</v>
      </c>
      <c r="I232" s="11">
        <v>-3.2658999999999998</v>
      </c>
      <c r="J232" s="12">
        <v>2.0548589999999999E-2</v>
      </c>
      <c r="K232" s="10"/>
      <c r="L232" s="13">
        <f t="shared" si="40"/>
        <v>0</v>
      </c>
      <c r="M232" s="13">
        <f t="shared" si="41"/>
        <v>2974.2773732949777</v>
      </c>
      <c r="N232" s="13">
        <f t="shared" si="42"/>
        <v>2974.2983184039913</v>
      </c>
      <c r="O232" s="13">
        <f t="shared" si="43"/>
        <v>0</v>
      </c>
      <c r="P232" s="13">
        <f t="shared" si="44"/>
        <v>80.003500000000003</v>
      </c>
      <c r="Q232" s="14">
        <f t="shared" si="45"/>
        <v>0</v>
      </c>
      <c r="R232" s="14">
        <f t="shared" si="46"/>
        <v>81.647499999999994</v>
      </c>
      <c r="S232" s="12">
        <f t="shared" si="37"/>
        <v>2.0548589999999999E-2</v>
      </c>
      <c r="T232" s="14">
        <f t="shared" si="38"/>
        <v>0</v>
      </c>
      <c r="U232" s="14">
        <f t="shared" si="39"/>
        <v>1.6439999999999912</v>
      </c>
    </row>
    <row r="233" spans="1:21" x14ac:dyDescent="0.25">
      <c r="A233" s="10">
        <v>1</v>
      </c>
      <c r="B233" s="10">
        <v>5</v>
      </c>
      <c r="C233" s="11">
        <v>8.5003899999999993E-2</v>
      </c>
      <c r="D233" s="11">
        <v>0.42602600000000002</v>
      </c>
      <c r="E233" s="11">
        <v>0.43442500000000001</v>
      </c>
      <c r="F233" s="11">
        <v>-0.63997700000000002</v>
      </c>
      <c r="G233" s="11">
        <v>-3.2001400000000002</v>
      </c>
      <c r="H233" s="11">
        <v>-0.649231</v>
      </c>
      <c r="I233" s="11">
        <v>-3.2669600000000001</v>
      </c>
      <c r="J233" s="12">
        <v>2.067128E-2</v>
      </c>
      <c r="K233" s="10"/>
      <c r="L233" s="13">
        <f t="shared" si="40"/>
        <v>593.43960821375356</v>
      </c>
      <c r="M233" s="13">
        <f t="shared" si="41"/>
        <v>2974.2773732949777</v>
      </c>
      <c r="N233" s="13">
        <f t="shared" si="42"/>
        <v>3032.9167611437197</v>
      </c>
      <c r="O233" s="13">
        <f t="shared" si="43"/>
        <v>15.999425</v>
      </c>
      <c r="P233" s="13">
        <f t="shared" si="44"/>
        <v>80.003500000000003</v>
      </c>
      <c r="Q233" s="14">
        <f t="shared" si="45"/>
        <v>16.230775000000001</v>
      </c>
      <c r="R233" s="14">
        <f t="shared" si="46"/>
        <v>81.674000000000007</v>
      </c>
      <c r="S233" s="12">
        <f t="shared" si="37"/>
        <v>2.067128E-2</v>
      </c>
      <c r="T233" s="14">
        <f t="shared" si="38"/>
        <v>0.23135000000000083</v>
      </c>
      <c r="U233" s="14">
        <f t="shared" si="39"/>
        <v>1.6705000000000041</v>
      </c>
    </row>
    <row r="234" spans="1:21" x14ac:dyDescent="0.25">
      <c r="A234" s="10">
        <v>2</v>
      </c>
      <c r="B234" s="10">
        <v>5</v>
      </c>
      <c r="C234" s="11">
        <v>0.17000699999999999</v>
      </c>
      <c r="D234" s="11">
        <v>0.42602600000000002</v>
      </c>
      <c r="E234" s="11">
        <v>0.45869500000000002</v>
      </c>
      <c r="F234" s="11">
        <v>-1.2799499999999999</v>
      </c>
      <c r="G234" s="11">
        <v>-3.2001400000000002</v>
      </c>
      <c r="H234" s="11">
        <v>-1.2986500000000001</v>
      </c>
      <c r="I234" s="11">
        <v>-3.2701600000000002</v>
      </c>
      <c r="J234" s="12">
        <v>2.1026469999999998E-2</v>
      </c>
      <c r="K234" s="10"/>
      <c r="L234" s="13">
        <f t="shared" si="40"/>
        <v>1186.8762437300318</v>
      </c>
      <c r="M234" s="13">
        <f t="shared" si="41"/>
        <v>2974.2773732949777</v>
      </c>
      <c r="N234" s="13">
        <f t="shared" si="42"/>
        <v>3202.3636203932738</v>
      </c>
      <c r="O234" s="13">
        <f t="shared" si="43"/>
        <v>31.998749999999998</v>
      </c>
      <c r="P234" s="13">
        <f t="shared" si="44"/>
        <v>80.003500000000003</v>
      </c>
      <c r="Q234" s="14">
        <f t="shared" si="45"/>
        <v>32.466250000000002</v>
      </c>
      <c r="R234" s="14">
        <f t="shared" si="46"/>
        <v>81.754000000000005</v>
      </c>
      <c r="S234" s="12">
        <f t="shared" si="37"/>
        <v>2.1026469999999998E-2</v>
      </c>
      <c r="T234" s="14">
        <f t="shared" si="38"/>
        <v>0.46750000000000469</v>
      </c>
      <c r="U234" s="14">
        <f t="shared" si="39"/>
        <v>1.7505000000000024</v>
      </c>
    </row>
    <row r="235" spans="1:21" x14ac:dyDescent="0.25">
      <c r="A235" s="10">
        <v>3</v>
      </c>
      <c r="B235" s="10">
        <v>5</v>
      </c>
      <c r="C235" s="11">
        <v>0.25501000000000001</v>
      </c>
      <c r="D235" s="11">
        <v>0.42602600000000002</v>
      </c>
      <c r="E235" s="11">
        <v>0.49651400000000001</v>
      </c>
      <c r="F235" s="11">
        <v>-1.9199299999999999</v>
      </c>
      <c r="G235" s="11">
        <v>-3.2001400000000002</v>
      </c>
      <c r="H235" s="11">
        <v>-1.9484300000000001</v>
      </c>
      <c r="I235" s="11">
        <v>-3.2754799999999999</v>
      </c>
      <c r="J235" s="12">
        <v>2.1585650000000001E-2</v>
      </c>
      <c r="K235" s="10"/>
      <c r="L235" s="13">
        <f t="shared" si="40"/>
        <v>1780.3174058344553</v>
      </c>
      <c r="M235" s="13">
        <f t="shared" si="41"/>
        <v>2974.2773732949777</v>
      </c>
      <c r="N235" s="13">
        <f t="shared" si="42"/>
        <v>3466.4084046537791</v>
      </c>
      <c r="O235" s="13">
        <f t="shared" si="43"/>
        <v>47.998249999999999</v>
      </c>
      <c r="P235" s="13">
        <f t="shared" si="44"/>
        <v>80.003500000000003</v>
      </c>
      <c r="Q235" s="14">
        <f t="shared" si="45"/>
        <v>48.710750000000004</v>
      </c>
      <c r="R235" s="14">
        <f t="shared" si="46"/>
        <v>81.887</v>
      </c>
      <c r="S235" s="12">
        <f t="shared" si="37"/>
        <v>2.1585650000000001E-2</v>
      </c>
      <c r="T235" s="14">
        <f t="shared" si="38"/>
        <v>0.71250000000000568</v>
      </c>
      <c r="U235" s="14">
        <f t="shared" si="39"/>
        <v>1.883499999999998</v>
      </c>
    </row>
    <row r="236" spans="1:21" x14ac:dyDescent="0.25">
      <c r="A236" s="10">
        <v>4</v>
      </c>
      <c r="B236" s="10">
        <v>5</v>
      </c>
      <c r="C236" s="11">
        <v>0.34001199999999998</v>
      </c>
      <c r="D236" s="11">
        <v>0.42602600000000002</v>
      </c>
      <c r="E236" s="11">
        <v>0.54506900000000003</v>
      </c>
      <c r="F236" s="11">
        <v>-2.5599099999999999</v>
      </c>
      <c r="G236" s="11">
        <v>-3.2001400000000002</v>
      </c>
      <c r="H236" s="11">
        <v>-2.59877</v>
      </c>
      <c r="I236" s="11">
        <v>-3.28295</v>
      </c>
      <c r="J236" s="12">
        <v>2.232131E-2</v>
      </c>
      <c r="K236" s="10"/>
      <c r="L236" s="13">
        <f t="shared" si="40"/>
        <v>2373.7594235577144</v>
      </c>
      <c r="M236" s="13">
        <f t="shared" si="41"/>
        <v>2974.2773732949777</v>
      </c>
      <c r="N236" s="13">
        <f t="shared" si="42"/>
        <v>3805.4142799891029</v>
      </c>
      <c r="O236" s="13">
        <f t="shared" si="43"/>
        <v>63.997749999999996</v>
      </c>
      <c r="P236" s="13">
        <f t="shared" si="44"/>
        <v>80.003500000000003</v>
      </c>
      <c r="Q236" s="14">
        <f t="shared" si="45"/>
        <v>64.969250000000002</v>
      </c>
      <c r="R236" s="14">
        <f t="shared" si="46"/>
        <v>82.073750000000004</v>
      </c>
      <c r="S236" s="12">
        <f t="shared" si="37"/>
        <v>2.232131E-2</v>
      </c>
      <c r="T236" s="14">
        <f t="shared" si="38"/>
        <v>0.97150000000000603</v>
      </c>
      <c r="U236" s="14">
        <f t="shared" si="39"/>
        <v>2.0702500000000015</v>
      </c>
    </row>
    <row r="237" spans="1:21" x14ac:dyDescent="0.25">
      <c r="A237" s="10">
        <v>5</v>
      </c>
      <c r="B237" s="10">
        <v>5</v>
      </c>
      <c r="C237" s="11">
        <v>0.425012</v>
      </c>
      <c r="D237" s="11">
        <v>0.42602600000000002</v>
      </c>
      <c r="E237" s="11">
        <v>0.60176600000000002</v>
      </c>
      <c r="F237" s="11">
        <v>-3.1998899999999999</v>
      </c>
      <c r="G237" s="11">
        <v>-3.2001400000000002</v>
      </c>
      <c r="H237" s="11">
        <v>-3.2498499999999999</v>
      </c>
      <c r="I237" s="11">
        <v>-3.2925499999999999</v>
      </c>
      <c r="J237" s="12">
        <v>2.32138E-2</v>
      </c>
      <c r="K237" s="10"/>
      <c r="L237" s="13">
        <f t="shared" si="40"/>
        <v>2967.1979273820671</v>
      </c>
      <c r="M237" s="13">
        <f t="shared" si="41"/>
        <v>2974.2773732949777</v>
      </c>
      <c r="N237" s="13">
        <f t="shared" si="42"/>
        <v>4201.2736908645484</v>
      </c>
      <c r="O237" s="13">
        <f t="shared" si="43"/>
        <v>79.997249999999994</v>
      </c>
      <c r="P237" s="13">
        <f t="shared" si="44"/>
        <v>80.003500000000003</v>
      </c>
      <c r="Q237" s="14">
        <f t="shared" si="45"/>
        <v>81.246249999999989</v>
      </c>
      <c r="R237" s="14">
        <f t="shared" si="46"/>
        <v>82.313749999999999</v>
      </c>
      <c r="S237" s="12">
        <f t="shared" si="37"/>
        <v>2.32138E-2</v>
      </c>
      <c r="T237" s="14">
        <f t="shared" si="38"/>
        <v>1.2489999999999952</v>
      </c>
      <c r="U237" s="14">
        <f t="shared" si="39"/>
        <v>2.3102499999999964</v>
      </c>
    </row>
    <row r="238" spans="1:21" x14ac:dyDescent="0.25">
      <c r="A238" s="10">
        <v>6</v>
      </c>
      <c r="B238" s="10">
        <v>5</v>
      </c>
      <c r="C238" s="11">
        <v>0.51000999999999996</v>
      </c>
      <c r="D238" s="11">
        <v>0.42602600000000002</v>
      </c>
      <c r="E238" s="11">
        <v>0.664524</v>
      </c>
      <c r="F238" s="11">
        <v>-3.8398599999999998</v>
      </c>
      <c r="G238" s="11">
        <v>-3.2001400000000002</v>
      </c>
      <c r="H238" s="11">
        <v>-3.9018600000000001</v>
      </c>
      <c r="I238" s="11">
        <v>-3.3043</v>
      </c>
      <c r="J238" s="12">
        <v>2.4249840000000002E-2</v>
      </c>
      <c r="K238" s="10"/>
      <c r="L238" s="13">
        <f t="shared" si="40"/>
        <v>3560.6355289834328</v>
      </c>
      <c r="M238" s="13">
        <f t="shared" si="41"/>
        <v>2974.2773732949777</v>
      </c>
      <c r="N238" s="13">
        <f t="shared" si="42"/>
        <v>4639.4607335291648</v>
      </c>
      <c r="O238" s="13">
        <f t="shared" si="43"/>
        <v>95.996499999999997</v>
      </c>
      <c r="P238" s="13">
        <f t="shared" si="44"/>
        <v>80.003500000000003</v>
      </c>
      <c r="Q238" s="14">
        <f t="shared" si="45"/>
        <v>97.546499999999995</v>
      </c>
      <c r="R238" s="14">
        <f t="shared" si="46"/>
        <v>82.607500000000002</v>
      </c>
      <c r="S238" s="12">
        <f t="shared" si="37"/>
        <v>2.4249840000000002E-2</v>
      </c>
      <c r="T238" s="14">
        <f t="shared" si="38"/>
        <v>1.5499999999999972</v>
      </c>
      <c r="U238" s="14">
        <f t="shared" si="39"/>
        <v>2.6039999999999992</v>
      </c>
    </row>
    <row r="239" spans="1:21" x14ac:dyDescent="0.25">
      <c r="A239" s="10">
        <v>7</v>
      </c>
      <c r="B239" s="10">
        <v>5</v>
      </c>
      <c r="C239" s="11">
        <v>0.59500699999999995</v>
      </c>
      <c r="D239" s="11">
        <v>0.42602600000000002</v>
      </c>
      <c r="E239" s="11">
        <v>0.73178299999999996</v>
      </c>
      <c r="F239" s="11">
        <v>-4.4798400000000003</v>
      </c>
      <c r="G239" s="11">
        <v>-3.2001400000000002</v>
      </c>
      <c r="H239" s="11">
        <v>-4.5549900000000001</v>
      </c>
      <c r="I239" s="11">
        <v>-3.3182</v>
      </c>
      <c r="J239" s="12">
        <v>2.5419609999999999E-2</v>
      </c>
      <c r="K239" s="10"/>
      <c r="L239" s="13">
        <f t="shared" si="40"/>
        <v>4154.0818219688636</v>
      </c>
      <c r="M239" s="13">
        <f t="shared" si="41"/>
        <v>2974.2773732949777</v>
      </c>
      <c r="N239" s="13">
        <f t="shared" si="42"/>
        <v>5109.086912930572</v>
      </c>
      <c r="O239" s="13">
        <f t="shared" si="43"/>
        <v>111.99600000000001</v>
      </c>
      <c r="P239" s="13">
        <f t="shared" si="44"/>
        <v>80.003500000000003</v>
      </c>
      <c r="Q239" s="14">
        <f t="shared" si="45"/>
        <v>113.87475000000001</v>
      </c>
      <c r="R239" s="14">
        <f t="shared" si="46"/>
        <v>82.954999999999998</v>
      </c>
      <c r="S239" s="12">
        <f t="shared" si="37"/>
        <v>2.5419609999999999E-2</v>
      </c>
      <c r="T239" s="14">
        <f t="shared" si="38"/>
        <v>1.8787499999999966</v>
      </c>
      <c r="U239" s="14">
        <f t="shared" si="39"/>
        <v>2.9514999999999958</v>
      </c>
    </row>
    <row r="240" spans="1:21" x14ac:dyDescent="0.25">
      <c r="A240" s="10">
        <v>8</v>
      </c>
      <c r="B240" s="10">
        <v>5</v>
      </c>
      <c r="C240" s="11">
        <v>0.68</v>
      </c>
      <c r="D240" s="11">
        <v>0.42602600000000002</v>
      </c>
      <c r="E240" s="11">
        <v>0.80241300000000004</v>
      </c>
      <c r="F240" s="11">
        <v>-5.1198199999999998</v>
      </c>
      <c r="G240" s="11">
        <v>-3.2001400000000002</v>
      </c>
      <c r="H240" s="11">
        <v>-5.2094100000000001</v>
      </c>
      <c r="I240" s="11">
        <v>-3.33426</v>
      </c>
      <c r="J240" s="12">
        <v>2.6714910000000001E-2</v>
      </c>
      <c r="K240" s="10"/>
      <c r="L240" s="13">
        <f t="shared" si="40"/>
        <v>4747.5184715727155</v>
      </c>
      <c r="M240" s="13">
        <f t="shared" si="41"/>
        <v>2974.2773732949777</v>
      </c>
      <c r="N240" s="13">
        <f t="shared" si="42"/>
        <v>5602.2657921567479</v>
      </c>
      <c r="O240" s="13">
        <f t="shared" si="43"/>
        <v>127.99549999999999</v>
      </c>
      <c r="P240" s="13">
        <f t="shared" si="44"/>
        <v>80.003500000000003</v>
      </c>
      <c r="Q240" s="14">
        <f t="shared" si="45"/>
        <v>130.23525000000001</v>
      </c>
      <c r="R240" s="14">
        <f t="shared" si="46"/>
        <v>83.356499999999997</v>
      </c>
      <c r="S240" s="12">
        <f t="shared" si="37"/>
        <v>2.6714910000000001E-2</v>
      </c>
      <c r="T240" s="14">
        <f t="shared" si="38"/>
        <v>2.239750000000015</v>
      </c>
      <c r="U240" s="14">
        <f t="shared" si="39"/>
        <v>3.3529999999999944</v>
      </c>
    </row>
    <row r="241" spans="1:21" x14ac:dyDescent="0.25">
      <c r="A241" s="15">
        <v>-8</v>
      </c>
      <c r="B241" s="15">
        <v>6</v>
      </c>
      <c r="C241" s="16">
        <v>-0.68</v>
      </c>
      <c r="D241" s="16">
        <v>0.50437699999999996</v>
      </c>
      <c r="E241" s="16">
        <v>0.84661200000000003</v>
      </c>
      <c r="F241" s="16">
        <v>5.1198199999999998</v>
      </c>
      <c r="G241" s="16">
        <v>-3.8401700000000001</v>
      </c>
      <c r="H241" s="16">
        <v>5.2258199999999997</v>
      </c>
      <c r="I241" s="16">
        <v>-4.0067899999999996</v>
      </c>
      <c r="J241" s="17">
        <v>3.085721E-2</v>
      </c>
      <c r="L241" s="4">
        <f t="shared" si="40"/>
        <v>-4747.5184715727155</v>
      </c>
      <c r="M241" s="4">
        <f t="shared" si="41"/>
        <v>3521.3066884639688</v>
      </c>
      <c r="N241" s="4">
        <f t="shared" si="42"/>
        <v>5910.896946460266</v>
      </c>
      <c r="O241" s="4">
        <f t="shared" si="43"/>
        <v>-127.99549999999999</v>
      </c>
      <c r="P241" s="4">
        <f t="shared" si="44"/>
        <v>96.004249999999999</v>
      </c>
      <c r="Q241" s="23">
        <f t="shared" si="45"/>
        <v>-130.6455</v>
      </c>
      <c r="R241" s="23">
        <f t="shared" si="46"/>
        <v>100.16974999999999</v>
      </c>
      <c r="S241" s="17">
        <f t="shared" si="37"/>
        <v>3.085721E-2</v>
      </c>
      <c r="T241" s="23">
        <f t="shared" si="38"/>
        <v>-2.6500000000000057</v>
      </c>
      <c r="U241" s="23">
        <f t="shared" si="39"/>
        <v>4.1654999999999944</v>
      </c>
    </row>
    <row r="242" spans="1:21" x14ac:dyDescent="0.25">
      <c r="A242" s="15">
        <v>-7</v>
      </c>
      <c r="B242" s="15">
        <v>6</v>
      </c>
      <c r="C242" s="16">
        <v>-0.59500699999999995</v>
      </c>
      <c r="D242" s="16">
        <v>0.50437699999999996</v>
      </c>
      <c r="E242" s="16">
        <v>0.77999700000000005</v>
      </c>
      <c r="F242" s="16">
        <v>4.4798400000000003</v>
      </c>
      <c r="G242" s="16">
        <v>-3.8401700000000001</v>
      </c>
      <c r="H242" s="16">
        <v>4.5693200000000003</v>
      </c>
      <c r="I242" s="16">
        <v>-3.9901900000000001</v>
      </c>
      <c r="J242" s="17">
        <v>2.9603919999999999E-2</v>
      </c>
      <c r="L242" s="4">
        <f t="shared" si="40"/>
        <v>-4154.0818219688636</v>
      </c>
      <c r="M242" s="4">
        <f t="shared" si="41"/>
        <v>3521.3066884639688</v>
      </c>
      <c r="N242" s="4">
        <f t="shared" si="42"/>
        <v>5445.7427422912933</v>
      </c>
      <c r="O242" s="4">
        <f t="shared" si="43"/>
        <v>-111.99600000000001</v>
      </c>
      <c r="P242" s="4">
        <f t="shared" si="44"/>
        <v>96.004249999999999</v>
      </c>
      <c r="Q242" s="23">
        <f t="shared" si="45"/>
        <v>-114.233</v>
      </c>
      <c r="R242" s="23">
        <f t="shared" si="46"/>
        <v>99.754750000000001</v>
      </c>
      <c r="S242" s="17">
        <f t="shared" si="37"/>
        <v>2.9603919999999999E-2</v>
      </c>
      <c r="T242" s="23">
        <f t="shared" si="38"/>
        <v>-2.2369999999999948</v>
      </c>
      <c r="U242" s="23">
        <f t="shared" si="39"/>
        <v>3.7505000000000024</v>
      </c>
    </row>
    <row r="243" spans="1:21" x14ac:dyDescent="0.25">
      <c r="A243" s="15">
        <v>-6</v>
      </c>
      <c r="B243" s="15">
        <v>6</v>
      </c>
      <c r="C243" s="16">
        <v>-0.51000999999999996</v>
      </c>
      <c r="D243" s="16">
        <v>0.50437699999999996</v>
      </c>
      <c r="E243" s="16">
        <v>0.717275</v>
      </c>
      <c r="F243" s="16">
        <v>3.8398599999999998</v>
      </c>
      <c r="G243" s="16">
        <v>-3.8401700000000001</v>
      </c>
      <c r="H243" s="16">
        <v>3.9141300000000001</v>
      </c>
      <c r="I243" s="16">
        <v>-3.9758200000000001</v>
      </c>
      <c r="J243" s="17">
        <v>2.847744E-2</v>
      </c>
      <c r="L243" s="4">
        <f t="shared" si="40"/>
        <v>-3560.6355289834328</v>
      </c>
      <c r="M243" s="4">
        <f t="shared" si="41"/>
        <v>3521.3066884639688</v>
      </c>
      <c r="N243" s="4">
        <f t="shared" si="42"/>
        <v>5007.7857673830686</v>
      </c>
      <c r="O243" s="4">
        <f t="shared" si="43"/>
        <v>-95.996499999999997</v>
      </c>
      <c r="P243" s="4">
        <f t="shared" si="44"/>
        <v>96.004249999999999</v>
      </c>
      <c r="Q243" s="23">
        <f t="shared" si="45"/>
        <v>-97.853250000000003</v>
      </c>
      <c r="R243" s="23">
        <f t="shared" si="46"/>
        <v>99.395499999999998</v>
      </c>
      <c r="S243" s="17">
        <f t="shared" si="37"/>
        <v>2.847744E-2</v>
      </c>
      <c r="T243" s="23">
        <f t="shared" si="38"/>
        <v>-1.8567500000000052</v>
      </c>
      <c r="U243" s="23">
        <f t="shared" si="39"/>
        <v>3.3912499999999994</v>
      </c>
    </row>
    <row r="244" spans="1:21" x14ac:dyDescent="0.25">
      <c r="A244" s="15">
        <v>-5</v>
      </c>
      <c r="B244" s="15">
        <v>6</v>
      </c>
      <c r="C244" s="16">
        <v>-0.425012</v>
      </c>
      <c r="D244" s="16">
        <v>0.50437699999999996</v>
      </c>
      <c r="E244" s="16">
        <v>0.65955699999999995</v>
      </c>
      <c r="F244" s="16">
        <v>3.1998899999999999</v>
      </c>
      <c r="G244" s="16">
        <v>-3.8401700000000001</v>
      </c>
      <c r="H244" s="16">
        <v>3.2600699999999998</v>
      </c>
      <c r="I244" s="16">
        <v>-3.96367</v>
      </c>
      <c r="J244" s="17">
        <v>2.7484970000000001E-2</v>
      </c>
      <c r="L244" s="4">
        <f t="shared" si="40"/>
        <v>-2967.1979273820671</v>
      </c>
      <c r="M244" s="4">
        <f t="shared" si="41"/>
        <v>3521.3066884639688</v>
      </c>
      <c r="N244" s="4">
        <f t="shared" si="42"/>
        <v>4604.7799017898315</v>
      </c>
      <c r="O244" s="4">
        <f t="shared" si="43"/>
        <v>-79.997249999999994</v>
      </c>
      <c r="P244" s="4">
        <f t="shared" si="44"/>
        <v>96.004249999999999</v>
      </c>
      <c r="Q244" s="23">
        <f t="shared" si="45"/>
        <v>-81.501749999999987</v>
      </c>
      <c r="R244" s="23">
        <f t="shared" si="46"/>
        <v>99.091750000000005</v>
      </c>
      <c r="S244" s="17">
        <f t="shared" si="37"/>
        <v>2.7484970000000001E-2</v>
      </c>
      <c r="T244" s="23">
        <f t="shared" si="38"/>
        <v>-1.5044999999999931</v>
      </c>
      <c r="U244" s="23">
        <f t="shared" si="39"/>
        <v>3.0875000000000057</v>
      </c>
    </row>
    <row r="245" spans="1:21" x14ac:dyDescent="0.25">
      <c r="A245" s="15">
        <v>-4</v>
      </c>
      <c r="B245" s="15">
        <v>6</v>
      </c>
      <c r="C245" s="16">
        <v>-0.34001199999999998</v>
      </c>
      <c r="D245" s="16">
        <v>0.50437699999999996</v>
      </c>
      <c r="E245" s="16">
        <v>0.60827200000000003</v>
      </c>
      <c r="F245" s="16">
        <v>2.5599099999999999</v>
      </c>
      <c r="G245" s="16">
        <v>-3.8401700000000001</v>
      </c>
      <c r="H245" s="16">
        <v>2.6069399999999998</v>
      </c>
      <c r="I245" s="16">
        <v>-3.9537499999999999</v>
      </c>
      <c r="J245" s="17">
        <v>2.663577E-2</v>
      </c>
      <c r="L245" s="4">
        <f t="shared" si="40"/>
        <v>-2373.7594235577144</v>
      </c>
      <c r="M245" s="4">
        <f t="shared" si="41"/>
        <v>3521.3066884639688</v>
      </c>
      <c r="N245" s="4">
        <f t="shared" si="42"/>
        <v>4246.6992043324608</v>
      </c>
      <c r="O245" s="4">
        <f t="shared" si="43"/>
        <v>-63.997749999999996</v>
      </c>
      <c r="P245" s="4">
        <f t="shared" si="44"/>
        <v>96.004249999999999</v>
      </c>
      <c r="Q245" s="23">
        <f t="shared" si="45"/>
        <v>-65.17349999999999</v>
      </c>
      <c r="R245" s="23">
        <f t="shared" si="46"/>
        <v>98.84375</v>
      </c>
      <c r="S245" s="17">
        <f t="shared" si="37"/>
        <v>2.663577E-2</v>
      </c>
      <c r="T245" s="23">
        <f t="shared" si="38"/>
        <v>-1.1757499999999936</v>
      </c>
      <c r="U245" s="23">
        <f t="shared" si="39"/>
        <v>2.839500000000001</v>
      </c>
    </row>
    <row r="246" spans="1:21" x14ac:dyDescent="0.25">
      <c r="A246" s="15">
        <v>-3</v>
      </c>
      <c r="B246" s="15">
        <v>6</v>
      </c>
      <c r="C246" s="16">
        <v>-0.25501000000000001</v>
      </c>
      <c r="D246" s="16">
        <v>0.50437699999999996</v>
      </c>
      <c r="E246" s="16">
        <v>0.56517499999999998</v>
      </c>
      <c r="F246" s="16">
        <v>1.9199299999999999</v>
      </c>
      <c r="G246" s="16">
        <v>-3.8401700000000001</v>
      </c>
      <c r="H246" s="16">
        <v>1.95455</v>
      </c>
      <c r="I246" s="16">
        <v>-3.9460299999999999</v>
      </c>
      <c r="J246" s="17">
        <v>2.594258E-2</v>
      </c>
      <c r="L246" s="4">
        <f t="shared" si="40"/>
        <v>-1780.3174058344553</v>
      </c>
      <c r="M246" s="4">
        <f t="shared" si="41"/>
        <v>3521.3066884639688</v>
      </c>
      <c r="N246" s="4">
        <f t="shared" si="42"/>
        <v>3945.7938183527676</v>
      </c>
      <c r="O246" s="4">
        <f t="shared" si="43"/>
        <v>-47.998249999999999</v>
      </c>
      <c r="P246" s="4">
        <f t="shared" si="44"/>
        <v>96.004249999999999</v>
      </c>
      <c r="Q246" s="23">
        <f t="shared" si="45"/>
        <v>-48.863749999999996</v>
      </c>
      <c r="R246" s="23">
        <f t="shared" si="46"/>
        <v>98.650750000000002</v>
      </c>
      <c r="S246" s="17">
        <f t="shared" si="37"/>
        <v>2.594258E-2</v>
      </c>
      <c r="T246" s="23">
        <f t="shared" si="38"/>
        <v>-0.86549999999999727</v>
      </c>
      <c r="U246" s="23">
        <f t="shared" si="39"/>
        <v>2.6465000000000032</v>
      </c>
    </row>
    <row r="247" spans="1:21" x14ac:dyDescent="0.25">
      <c r="A247" s="15">
        <v>-2</v>
      </c>
      <c r="B247" s="15">
        <v>6</v>
      </c>
      <c r="C247" s="16">
        <v>-0.17000699999999999</v>
      </c>
      <c r="D247" s="16">
        <v>0.50437699999999996</v>
      </c>
      <c r="E247" s="16">
        <v>0.53225800000000001</v>
      </c>
      <c r="F247" s="16">
        <v>1.2799499999999999</v>
      </c>
      <c r="G247" s="16">
        <v>-3.8401700000000001</v>
      </c>
      <c r="H247" s="16">
        <v>1.3027200000000001</v>
      </c>
      <c r="I247" s="16">
        <v>-3.9405199999999998</v>
      </c>
      <c r="J247" s="17">
        <v>2.5422940000000002E-2</v>
      </c>
      <c r="L247" s="4">
        <f t="shared" si="40"/>
        <v>-1186.8762437300318</v>
      </c>
      <c r="M247" s="4">
        <f t="shared" si="41"/>
        <v>3521.3066884639688</v>
      </c>
      <c r="N247" s="4">
        <f t="shared" si="42"/>
        <v>3715.96872180937</v>
      </c>
      <c r="O247" s="4">
        <f t="shared" si="43"/>
        <v>-31.998749999999998</v>
      </c>
      <c r="P247" s="4">
        <f t="shared" si="44"/>
        <v>96.004249999999999</v>
      </c>
      <c r="Q247" s="23">
        <f t="shared" si="45"/>
        <v>-32.568000000000005</v>
      </c>
      <c r="R247" s="23">
        <f t="shared" si="46"/>
        <v>98.512999999999991</v>
      </c>
      <c r="S247" s="17">
        <f t="shared" si="37"/>
        <v>2.5422940000000002E-2</v>
      </c>
      <c r="T247" s="23">
        <f t="shared" si="38"/>
        <v>-0.56925000000000736</v>
      </c>
      <c r="U247" s="23">
        <f t="shared" si="39"/>
        <v>2.508749999999992</v>
      </c>
    </row>
    <row r="248" spans="1:21" x14ac:dyDescent="0.25">
      <c r="A248" s="15">
        <v>-1</v>
      </c>
      <c r="B248" s="15">
        <v>6</v>
      </c>
      <c r="C248" s="16">
        <v>-8.5003899999999993E-2</v>
      </c>
      <c r="D248" s="16">
        <v>0.50437699999999996</v>
      </c>
      <c r="E248" s="16">
        <v>0.51149199999999995</v>
      </c>
      <c r="F248" s="16">
        <v>0.63997700000000002</v>
      </c>
      <c r="G248" s="16">
        <v>-3.8401700000000001</v>
      </c>
      <c r="H248" s="16">
        <v>0.65126899999999999</v>
      </c>
      <c r="I248" s="16">
        <v>-3.9372199999999999</v>
      </c>
      <c r="J248" s="17">
        <v>2.5098079999999998E-2</v>
      </c>
      <c r="L248" s="4">
        <f t="shared" si="40"/>
        <v>-593.43960821375356</v>
      </c>
      <c r="M248" s="4">
        <f t="shared" si="41"/>
        <v>3521.3066884639688</v>
      </c>
      <c r="N248" s="4">
        <f t="shared" si="42"/>
        <v>3570.982662997943</v>
      </c>
      <c r="O248" s="4">
        <f t="shared" si="43"/>
        <v>-15.999425</v>
      </c>
      <c r="P248" s="4">
        <f t="shared" si="44"/>
        <v>96.004249999999999</v>
      </c>
      <c r="Q248" s="23">
        <f t="shared" si="45"/>
        <v>-16.281724999999998</v>
      </c>
      <c r="R248" s="23">
        <f t="shared" si="46"/>
        <v>98.430499999999995</v>
      </c>
      <c r="S248" s="17">
        <f t="shared" si="37"/>
        <v>2.5098079999999998E-2</v>
      </c>
      <c r="T248" s="23">
        <f t="shared" si="38"/>
        <v>-0.28229999999999755</v>
      </c>
      <c r="U248" s="23">
        <f t="shared" si="39"/>
        <v>2.426249999999996</v>
      </c>
    </row>
    <row r="249" spans="1:21" x14ac:dyDescent="0.25">
      <c r="A249" s="15">
        <v>0</v>
      </c>
      <c r="B249" s="15">
        <v>6</v>
      </c>
      <c r="C249" s="16">
        <v>0</v>
      </c>
      <c r="D249" s="16">
        <v>0.50437699999999996</v>
      </c>
      <c r="E249" s="16">
        <v>0.50438000000000005</v>
      </c>
      <c r="F249" s="16">
        <v>0</v>
      </c>
      <c r="G249" s="16">
        <v>-3.8401700000000001</v>
      </c>
      <c r="H249" s="16">
        <v>0</v>
      </c>
      <c r="I249" s="16">
        <v>-3.9361199999999998</v>
      </c>
      <c r="J249" s="17">
        <v>2.4987140000000001E-2</v>
      </c>
      <c r="L249" s="4">
        <f t="shared" si="40"/>
        <v>0</v>
      </c>
      <c r="M249" s="4">
        <f t="shared" si="41"/>
        <v>3521.3066884639688</v>
      </c>
      <c r="N249" s="4">
        <f t="shared" si="42"/>
        <v>3521.3276340381067</v>
      </c>
      <c r="O249" s="4">
        <f t="shared" si="43"/>
        <v>0</v>
      </c>
      <c r="P249" s="4">
        <f t="shared" si="44"/>
        <v>96.004249999999999</v>
      </c>
      <c r="Q249" s="23">
        <f t="shared" si="45"/>
        <v>0</v>
      </c>
      <c r="R249" s="23">
        <f t="shared" si="46"/>
        <v>98.402999999999992</v>
      </c>
      <c r="S249" s="17">
        <f t="shared" si="37"/>
        <v>2.4987140000000001E-2</v>
      </c>
      <c r="T249" s="23">
        <f t="shared" si="38"/>
        <v>0</v>
      </c>
      <c r="U249" s="23">
        <f t="shared" si="39"/>
        <v>2.3987499999999926</v>
      </c>
    </row>
    <row r="250" spans="1:21" x14ac:dyDescent="0.25">
      <c r="A250" s="15">
        <v>1</v>
      </c>
      <c r="B250" s="15">
        <v>6</v>
      </c>
      <c r="C250" s="16">
        <v>8.5003899999999993E-2</v>
      </c>
      <c r="D250" s="16">
        <v>0.50437699999999996</v>
      </c>
      <c r="E250" s="16">
        <v>0.51149199999999995</v>
      </c>
      <c r="F250" s="16">
        <v>-0.63997700000000002</v>
      </c>
      <c r="G250" s="16">
        <v>-3.8401700000000001</v>
      </c>
      <c r="H250" s="16">
        <v>-0.65126899999999999</v>
      </c>
      <c r="I250" s="16">
        <v>-3.9372199999999999</v>
      </c>
      <c r="J250" s="17">
        <v>2.5098079999999998E-2</v>
      </c>
      <c r="L250" s="4">
        <f t="shared" si="40"/>
        <v>593.43960821375356</v>
      </c>
      <c r="M250" s="4">
        <f t="shared" si="41"/>
        <v>3521.3066884639688</v>
      </c>
      <c r="N250" s="4">
        <f t="shared" si="42"/>
        <v>3570.982662997943</v>
      </c>
      <c r="O250" s="4">
        <f t="shared" si="43"/>
        <v>15.999425</v>
      </c>
      <c r="P250" s="4">
        <f t="shared" si="44"/>
        <v>96.004249999999999</v>
      </c>
      <c r="Q250" s="23">
        <f t="shared" si="45"/>
        <v>16.281724999999998</v>
      </c>
      <c r="R250" s="23">
        <f t="shared" si="46"/>
        <v>98.430499999999995</v>
      </c>
      <c r="S250" s="17">
        <f t="shared" si="37"/>
        <v>2.5098079999999998E-2</v>
      </c>
      <c r="T250" s="23">
        <f t="shared" si="38"/>
        <v>0.28229999999999755</v>
      </c>
      <c r="U250" s="23">
        <f t="shared" si="39"/>
        <v>2.426249999999996</v>
      </c>
    </row>
    <row r="251" spans="1:21" x14ac:dyDescent="0.25">
      <c r="A251" s="15">
        <v>2</v>
      </c>
      <c r="B251" s="15">
        <v>6</v>
      </c>
      <c r="C251" s="16">
        <v>0.17000699999999999</v>
      </c>
      <c r="D251" s="16">
        <v>0.50437699999999996</v>
      </c>
      <c r="E251" s="16">
        <v>0.53225800000000001</v>
      </c>
      <c r="F251" s="16">
        <v>-1.2799499999999999</v>
      </c>
      <c r="G251" s="16">
        <v>-3.8401700000000001</v>
      </c>
      <c r="H251" s="16">
        <v>-1.3027200000000001</v>
      </c>
      <c r="I251" s="16">
        <v>-3.9405199999999998</v>
      </c>
      <c r="J251" s="17">
        <v>2.5422940000000002E-2</v>
      </c>
      <c r="L251" s="4">
        <f t="shared" si="40"/>
        <v>1186.8762437300318</v>
      </c>
      <c r="M251" s="4">
        <f t="shared" si="41"/>
        <v>3521.3066884639688</v>
      </c>
      <c r="N251" s="4">
        <f t="shared" si="42"/>
        <v>3715.96872180937</v>
      </c>
      <c r="O251" s="4">
        <f t="shared" si="43"/>
        <v>31.998749999999998</v>
      </c>
      <c r="P251" s="4">
        <f t="shared" si="44"/>
        <v>96.004249999999999</v>
      </c>
      <c r="Q251" s="23">
        <f t="shared" si="45"/>
        <v>32.568000000000005</v>
      </c>
      <c r="R251" s="23">
        <f t="shared" si="46"/>
        <v>98.512999999999991</v>
      </c>
      <c r="S251" s="17">
        <f t="shared" si="37"/>
        <v>2.5422940000000002E-2</v>
      </c>
      <c r="T251" s="23">
        <f t="shared" si="38"/>
        <v>0.56925000000000736</v>
      </c>
      <c r="U251" s="23">
        <f t="shared" si="39"/>
        <v>2.508749999999992</v>
      </c>
    </row>
    <row r="252" spans="1:21" x14ac:dyDescent="0.25">
      <c r="A252" s="15">
        <v>3</v>
      </c>
      <c r="B252" s="15">
        <v>6</v>
      </c>
      <c r="C252" s="16">
        <v>0.25501000000000001</v>
      </c>
      <c r="D252" s="16">
        <v>0.50437699999999996</v>
      </c>
      <c r="E252" s="16">
        <v>0.56517499999999998</v>
      </c>
      <c r="F252" s="16">
        <v>-1.9199299999999999</v>
      </c>
      <c r="G252" s="16">
        <v>-3.8401700000000001</v>
      </c>
      <c r="H252" s="16">
        <v>-1.95455</v>
      </c>
      <c r="I252" s="16">
        <v>-3.9460299999999999</v>
      </c>
      <c r="J252" s="17">
        <v>2.594258E-2</v>
      </c>
      <c r="L252" s="4">
        <f t="shared" si="40"/>
        <v>1780.3174058344553</v>
      </c>
      <c r="M252" s="4">
        <f t="shared" si="41"/>
        <v>3521.3066884639688</v>
      </c>
      <c r="N252" s="4">
        <f t="shared" si="42"/>
        <v>3945.7938183527676</v>
      </c>
      <c r="O252" s="4">
        <f t="shared" si="43"/>
        <v>47.998249999999999</v>
      </c>
      <c r="P252" s="4">
        <f t="shared" si="44"/>
        <v>96.004249999999999</v>
      </c>
      <c r="Q252" s="23">
        <f t="shared" si="45"/>
        <v>48.863749999999996</v>
      </c>
      <c r="R252" s="23">
        <f t="shared" si="46"/>
        <v>98.650750000000002</v>
      </c>
      <c r="S252" s="17">
        <f t="shared" si="37"/>
        <v>2.594258E-2</v>
      </c>
      <c r="T252" s="23">
        <f t="shared" si="38"/>
        <v>0.86549999999999727</v>
      </c>
      <c r="U252" s="23">
        <f t="shared" si="39"/>
        <v>2.6465000000000032</v>
      </c>
    </row>
    <row r="253" spans="1:21" x14ac:dyDescent="0.25">
      <c r="A253" s="15">
        <v>4</v>
      </c>
      <c r="B253" s="15">
        <v>6</v>
      </c>
      <c r="C253" s="16">
        <v>0.34001199999999998</v>
      </c>
      <c r="D253" s="16">
        <v>0.50437699999999996</v>
      </c>
      <c r="E253" s="16">
        <v>0.60827200000000003</v>
      </c>
      <c r="F253" s="16">
        <v>-2.5599099999999999</v>
      </c>
      <c r="G253" s="16">
        <v>-3.8401700000000001</v>
      </c>
      <c r="H253" s="16">
        <v>-2.6069399999999998</v>
      </c>
      <c r="I253" s="16">
        <v>-3.9537499999999999</v>
      </c>
      <c r="J253" s="17">
        <v>2.663577E-2</v>
      </c>
      <c r="L253" s="4">
        <f t="shared" si="40"/>
        <v>2373.7594235577144</v>
      </c>
      <c r="M253" s="4">
        <f t="shared" si="41"/>
        <v>3521.3066884639688</v>
      </c>
      <c r="N253" s="4">
        <f t="shared" si="42"/>
        <v>4246.6992043324608</v>
      </c>
      <c r="O253" s="4">
        <f t="shared" si="43"/>
        <v>63.997749999999996</v>
      </c>
      <c r="P253" s="4">
        <f t="shared" si="44"/>
        <v>96.004249999999999</v>
      </c>
      <c r="Q253" s="23">
        <f t="shared" si="45"/>
        <v>65.17349999999999</v>
      </c>
      <c r="R253" s="23">
        <f t="shared" si="46"/>
        <v>98.84375</v>
      </c>
      <c r="S253" s="17">
        <f t="shared" si="37"/>
        <v>2.663577E-2</v>
      </c>
      <c r="T253" s="23">
        <f t="shared" si="38"/>
        <v>1.1757499999999936</v>
      </c>
      <c r="U253" s="23">
        <f t="shared" si="39"/>
        <v>2.839500000000001</v>
      </c>
    </row>
    <row r="254" spans="1:21" x14ac:dyDescent="0.25">
      <c r="A254" s="15">
        <v>5</v>
      </c>
      <c r="B254" s="15">
        <v>6</v>
      </c>
      <c r="C254" s="16">
        <v>0.425012</v>
      </c>
      <c r="D254" s="16">
        <v>0.50437699999999996</v>
      </c>
      <c r="E254" s="16">
        <v>0.65955699999999995</v>
      </c>
      <c r="F254" s="16">
        <v>-3.1998899999999999</v>
      </c>
      <c r="G254" s="16">
        <v>-3.8401700000000001</v>
      </c>
      <c r="H254" s="16">
        <v>-3.2600699999999998</v>
      </c>
      <c r="I254" s="16">
        <v>-3.96367</v>
      </c>
      <c r="J254" s="17">
        <v>2.7484970000000001E-2</v>
      </c>
      <c r="L254" s="4">
        <f t="shared" si="40"/>
        <v>2967.1979273820671</v>
      </c>
      <c r="M254" s="4">
        <f t="shared" si="41"/>
        <v>3521.3066884639688</v>
      </c>
      <c r="N254" s="4">
        <f t="shared" si="42"/>
        <v>4604.7799017898315</v>
      </c>
      <c r="O254" s="4">
        <f t="shared" si="43"/>
        <v>79.997249999999994</v>
      </c>
      <c r="P254" s="4">
        <f t="shared" si="44"/>
        <v>96.004249999999999</v>
      </c>
      <c r="Q254" s="23">
        <f t="shared" si="45"/>
        <v>81.501749999999987</v>
      </c>
      <c r="R254" s="23">
        <f t="shared" si="46"/>
        <v>99.091750000000005</v>
      </c>
      <c r="S254" s="17">
        <f t="shared" si="37"/>
        <v>2.7484970000000001E-2</v>
      </c>
      <c r="T254" s="23">
        <f t="shared" si="38"/>
        <v>1.5044999999999931</v>
      </c>
      <c r="U254" s="23">
        <f t="shared" si="39"/>
        <v>3.0875000000000057</v>
      </c>
    </row>
    <row r="255" spans="1:21" x14ac:dyDescent="0.25">
      <c r="A255" s="15">
        <v>6</v>
      </c>
      <c r="B255" s="15">
        <v>6</v>
      </c>
      <c r="C255" s="16">
        <v>0.51000999999999996</v>
      </c>
      <c r="D255" s="16">
        <v>0.50437699999999996</v>
      </c>
      <c r="E255" s="16">
        <v>0.717275</v>
      </c>
      <c r="F255" s="16">
        <v>-3.8398599999999998</v>
      </c>
      <c r="G255" s="16">
        <v>-3.8401700000000001</v>
      </c>
      <c r="H255" s="16">
        <v>-3.9141300000000001</v>
      </c>
      <c r="I255" s="16">
        <v>-3.9758200000000001</v>
      </c>
      <c r="J255" s="17">
        <v>2.847744E-2</v>
      </c>
      <c r="L255" s="4">
        <f t="shared" si="40"/>
        <v>3560.6355289834328</v>
      </c>
      <c r="M255" s="4">
        <f t="shared" si="41"/>
        <v>3521.3066884639688</v>
      </c>
      <c r="N255" s="4">
        <f t="shared" si="42"/>
        <v>5007.7857673830686</v>
      </c>
      <c r="O255" s="4">
        <f t="shared" si="43"/>
        <v>95.996499999999997</v>
      </c>
      <c r="P255" s="4">
        <f t="shared" si="44"/>
        <v>96.004249999999999</v>
      </c>
      <c r="Q255" s="23">
        <f t="shared" si="45"/>
        <v>97.853250000000003</v>
      </c>
      <c r="R255" s="23">
        <f t="shared" si="46"/>
        <v>99.395499999999998</v>
      </c>
      <c r="S255" s="17">
        <f t="shared" si="37"/>
        <v>2.847744E-2</v>
      </c>
      <c r="T255" s="23">
        <f t="shared" si="38"/>
        <v>1.8567500000000052</v>
      </c>
      <c r="U255" s="23">
        <f t="shared" si="39"/>
        <v>3.3912499999999994</v>
      </c>
    </row>
    <row r="256" spans="1:21" x14ac:dyDescent="0.25">
      <c r="A256" s="15">
        <v>7</v>
      </c>
      <c r="B256" s="15">
        <v>6</v>
      </c>
      <c r="C256" s="16">
        <v>0.59500699999999995</v>
      </c>
      <c r="D256" s="16">
        <v>0.50437699999999996</v>
      </c>
      <c r="E256" s="16">
        <v>0.77999700000000005</v>
      </c>
      <c r="F256" s="16">
        <v>-4.4798400000000003</v>
      </c>
      <c r="G256" s="16">
        <v>-3.8401700000000001</v>
      </c>
      <c r="H256" s="16">
        <v>-4.5693200000000003</v>
      </c>
      <c r="I256" s="16">
        <v>-3.9901900000000001</v>
      </c>
      <c r="J256" s="17">
        <v>2.9603919999999999E-2</v>
      </c>
      <c r="L256" s="4">
        <f t="shared" si="40"/>
        <v>4154.0818219688636</v>
      </c>
      <c r="M256" s="4">
        <f t="shared" si="41"/>
        <v>3521.3066884639688</v>
      </c>
      <c r="N256" s="4">
        <f t="shared" si="42"/>
        <v>5445.7427422912933</v>
      </c>
      <c r="O256" s="4">
        <f t="shared" si="43"/>
        <v>111.99600000000001</v>
      </c>
      <c r="P256" s="4">
        <f t="shared" si="44"/>
        <v>96.004249999999999</v>
      </c>
      <c r="Q256" s="23">
        <f t="shared" si="45"/>
        <v>114.233</v>
      </c>
      <c r="R256" s="23">
        <f t="shared" si="46"/>
        <v>99.754750000000001</v>
      </c>
      <c r="S256" s="17">
        <f t="shared" si="37"/>
        <v>2.9603919999999999E-2</v>
      </c>
      <c r="T256" s="23">
        <f t="shared" si="38"/>
        <v>2.2369999999999948</v>
      </c>
      <c r="U256" s="23">
        <f t="shared" si="39"/>
        <v>3.7505000000000024</v>
      </c>
    </row>
    <row r="257" spans="1:21" x14ac:dyDescent="0.25">
      <c r="A257" s="15">
        <v>8</v>
      </c>
      <c r="B257" s="15">
        <v>6</v>
      </c>
      <c r="C257" s="16">
        <v>0.68</v>
      </c>
      <c r="D257" s="16">
        <v>0.50437699999999996</v>
      </c>
      <c r="E257" s="16">
        <v>0.84661200000000003</v>
      </c>
      <c r="F257" s="16">
        <v>-5.1198199999999998</v>
      </c>
      <c r="G257" s="16">
        <v>-3.8401700000000001</v>
      </c>
      <c r="H257" s="16">
        <v>-5.2258199999999997</v>
      </c>
      <c r="I257" s="16">
        <v>-4.0067899999999996</v>
      </c>
      <c r="J257" s="17">
        <v>3.085721E-2</v>
      </c>
      <c r="L257" s="4">
        <f t="shared" si="40"/>
        <v>4747.5184715727155</v>
      </c>
      <c r="M257" s="4">
        <f t="shared" si="41"/>
        <v>3521.3066884639688</v>
      </c>
      <c r="N257" s="4">
        <f t="shared" si="42"/>
        <v>5910.896946460266</v>
      </c>
      <c r="O257" s="4">
        <f t="shared" si="43"/>
        <v>127.99549999999999</v>
      </c>
      <c r="P257" s="4">
        <f t="shared" si="44"/>
        <v>96.004249999999999</v>
      </c>
      <c r="Q257" s="23">
        <f t="shared" si="45"/>
        <v>130.6455</v>
      </c>
      <c r="R257" s="23">
        <f t="shared" si="46"/>
        <v>100.16974999999999</v>
      </c>
      <c r="S257" s="17">
        <f t="shared" si="37"/>
        <v>3.085721E-2</v>
      </c>
      <c r="T257" s="23">
        <f t="shared" si="38"/>
        <v>2.6500000000000057</v>
      </c>
      <c r="U257" s="23">
        <f t="shared" si="39"/>
        <v>4.1654999999999944</v>
      </c>
    </row>
    <row r="258" spans="1:21" x14ac:dyDescent="0.25">
      <c r="A258" s="15">
        <v>-8</v>
      </c>
      <c r="B258" s="15">
        <v>7</v>
      </c>
      <c r="C258" s="16">
        <v>-0.68</v>
      </c>
      <c r="D258" s="16">
        <v>0.58272699999999999</v>
      </c>
      <c r="E258" s="16">
        <v>0.89549400000000001</v>
      </c>
      <c r="F258" s="16">
        <v>5.1198199999999998</v>
      </c>
      <c r="G258" s="16">
        <v>-4.4801900000000003</v>
      </c>
      <c r="H258" s="16">
        <v>5.2427700000000002</v>
      </c>
      <c r="I258" s="16">
        <v>-4.6855599999999997</v>
      </c>
      <c r="J258" s="17">
        <v>3.5182560000000002E-2</v>
      </c>
      <c r="L258" s="4">
        <f t="shared" si="40"/>
        <v>-4747.5184715727155</v>
      </c>
      <c r="M258" s="4">
        <f t="shared" si="41"/>
        <v>4068.3421923850237</v>
      </c>
      <c r="N258" s="4">
        <f t="shared" si="42"/>
        <v>6252.2365906556024</v>
      </c>
      <c r="O258" s="4">
        <f t="shared" si="43"/>
        <v>-127.99549999999999</v>
      </c>
      <c r="P258" s="4">
        <f t="shared" si="44"/>
        <v>112.00475</v>
      </c>
      <c r="Q258" s="23">
        <f t="shared" si="45"/>
        <v>-131.06925000000001</v>
      </c>
      <c r="R258" s="23">
        <f t="shared" si="46"/>
        <v>117.139</v>
      </c>
      <c r="S258" s="17">
        <f t="shared" si="37"/>
        <v>3.5182560000000002E-2</v>
      </c>
      <c r="T258" s="23">
        <f t="shared" si="38"/>
        <v>-3.0737500000000182</v>
      </c>
      <c r="U258" s="23">
        <f t="shared" si="39"/>
        <v>5.1342499999999944</v>
      </c>
    </row>
    <row r="259" spans="1:21" x14ac:dyDescent="0.25">
      <c r="A259" s="15">
        <v>-7</v>
      </c>
      <c r="B259" s="15">
        <v>7</v>
      </c>
      <c r="C259" s="16">
        <v>-0.59500699999999995</v>
      </c>
      <c r="D259" s="16">
        <v>0.58272699999999999</v>
      </c>
      <c r="E259" s="16">
        <v>0.83280100000000001</v>
      </c>
      <c r="F259" s="16">
        <v>4.4798400000000003</v>
      </c>
      <c r="G259" s="16">
        <v>-4.4801900000000003</v>
      </c>
      <c r="H259" s="16">
        <v>4.58413</v>
      </c>
      <c r="I259" s="16">
        <v>-4.6684000000000001</v>
      </c>
      <c r="J259" s="17">
        <v>3.3961419999999999E-2</v>
      </c>
      <c r="L259" s="4">
        <f t="shared" si="40"/>
        <v>-4154.0818219688636</v>
      </c>
      <c r="M259" s="4">
        <f t="shared" si="41"/>
        <v>4068.3421923850237</v>
      </c>
      <c r="N259" s="4">
        <f t="shared" si="42"/>
        <v>5814.4572642043331</v>
      </c>
      <c r="O259" s="4">
        <f t="shared" si="43"/>
        <v>-111.99600000000001</v>
      </c>
      <c r="P259" s="4">
        <f t="shared" si="44"/>
        <v>112.00475</v>
      </c>
      <c r="Q259" s="23">
        <f t="shared" si="45"/>
        <v>-114.60325</v>
      </c>
      <c r="R259" s="23">
        <f t="shared" si="46"/>
        <v>116.71</v>
      </c>
      <c r="S259" s="17">
        <f t="shared" si="37"/>
        <v>3.3961419999999999E-2</v>
      </c>
      <c r="T259" s="23">
        <f t="shared" si="38"/>
        <v>-2.6072499999999934</v>
      </c>
      <c r="U259" s="23">
        <f t="shared" si="39"/>
        <v>4.7052499999999924</v>
      </c>
    </row>
    <row r="260" spans="1:21" x14ac:dyDescent="0.25">
      <c r="A260" s="15">
        <v>-6</v>
      </c>
      <c r="B260" s="15">
        <v>7</v>
      </c>
      <c r="C260" s="16">
        <v>-0.51000999999999996</v>
      </c>
      <c r="D260" s="16">
        <v>0.58272699999999999</v>
      </c>
      <c r="E260" s="16">
        <v>0.77437</v>
      </c>
      <c r="F260" s="16">
        <v>3.8398599999999998</v>
      </c>
      <c r="G260" s="16">
        <v>-4.4801900000000003</v>
      </c>
      <c r="H260" s="16">
        <v>3.9268100000000001</v>
      </c>
      <c r="I260" s="16">
        <v>-4.6535500000000001</v>
      </c>
      <c r="J260" s="17">
        <v>3.2868109999999999E-2</v>
      </c>
      <c r="L260" s="4">
        <f t="shared" si="40"/>
        <v>-3560.6355289834328</v>
      </c>
      <c r="M260" s="4">
        <f t="shared" si="41"/>
        <v>4068.3421923850237</v>
      </c>
      <c r="N260" s="4">
        <f t="shared" si="42"/>
        <v>5406.4516426022556</v>
      </c>
      <c r="O260" s="4">
        <f t="shared" si="43"/>
        <v>-95.996499999999997</v>
      </c>
      <c r="P260" s="4">
        <f t="shared" si="44"/>
        <v>112.00475</v>
      </c>
      <c r="Q260" s="23">
        <f t="shared" si="45"/>
        <v>-98.170249999999996</v>
      </c>
      <c r="R260" s="23">
        <f t="shared" si="46"/>
        <v>116.33875</v>
      </c>
      <c r="S260" s="17">
        <f t="shared" ref="S260:S291" si="47">J260</f>
        <v>3.2868109999999999E-2</v>
      </c>
      <c r="T260" s="23">
        <f t="shared" ref="T260:T291" si="48">Q260-O260</f>
        <v>-2.1737499999999983</v>
      </c>
      <c r="U260" s="23">
        <f t="shared" ref="U260:U291" si="49">R260-P260</f>
        <v>4.3340000000000032</v>
      </c>
    </row>
    <row r="261" spans="1:21" x14ac:dyDescent="0.25">
      <c r="A261" s="15">
        <v>-5</v>
      </c>
      <c r="B261" s="15">
        <v>7</v>
      </c>
      <c r="C261" s="16">
        <v>-0.425012</v>
      </c>
      <c r="D261" s="16">
        <v>0.58272699999999999</v>
      </c>
      <c r="E261" s="16">
        <v>0.72123800000000005</v>
      </c>
      <c r="F261" s="16">
        <v>3.1998899999999999</v>
      </c>
      <c r="G261" s="16">
        <v>-4.4801900000000003</v>
      </c>
      <c r="H261" s="16">
        <v>3.2706200000000001</v>
      </c>
      <c r="I261" s="16">
        <v>-4.6410099999999996</v>
      </c>
      <c r="J261" s="17">
        <v>3.1909460000000001E-2</v>
      </c>
      <c r="L261" s="4">
        <f t="shared" si="40"/>
        <v>-2967.1979273820671</v>
      </c>
      <c r="M261" s="4">
        <f t="shared" si="41"/>
        <v>4068.3421923850237</v>
      </c>
      <c r="N261" s="4">
        <f t="shared" si="42"/>
        <v>5035.4570871273845</v>
      </c>
      <c r="O261" s="4">
        <f t="shared" si="43"/>
        <v>-79.997249999999994</v>
      </c>
      <c r="P261" s="4">
        <f t="shared" si="44"/>
        <v>112.00475</v>
      </c>
      <c r="Q261" s="23">
        <f t="shared" si="45"/>
        <v>-81.765500000000003</v>
      </c>
      <c r="R261" s="23">
        <f t="shared" si="46"/>
        <v>116.02524999999999</v>
      </c>
      <c r="S261" s="17">
        <f t="shared" si="47"/>
        <v>3.1909460000000001E-2</v>
      </c>
      <c r="T261" s="23">
        <f t="shared" si="48"/>
        <v>-1.768250000000009</v>
      </c>
      <c r="U261" s="23">
        <f t="shared" si="49"/>
        <v>4.0204999999999842</v>
      </c>
    </row>
    <row r="262" spans="1:21" x14ac:dyDescent="0.25">
      <c r="A262" s="15">
        <v>-4</v>
      </c>
      <c r="B262" s="15">
        <v>7</v>
      </c>
      <c r="C262" s="16">
        <v>-0.34001199999999998</v>
      </c>
      <c r="D262" s="16">
        <v>0.58272699999999999</v>
      </c>
      <c r="E262" s="16">
        <v>0.67466000000000004</v>
      </c>
      <c r="F262" s="16">
        <v>2.5599099999999999</v>
      </c>
      <c r="G262" s="16">
        <v>-4.4801900000000003</v>
      </c>
      <c r="H262" s="16">
        <v>2.61537</v>
      </c>
      <c r="I262" s="16">
        <v>-4.6307499999999999</v>
      </c>
      <c r="J262" s="17">
        <v>3.1094420000000001E-2</v>
      </c>
      <c r="L262" s="4">
        <f t="shared" si="40"/>
        <v>-2373.7594235577144</v>
      </c>
      <c r="M262" s="4">
        <f t="shared" si="41"/>
        <v>4068.3421923850237</v>
      </c>
      <c r="N262" s="4">
        <f t="shared" si="42"/>
        <v>4710.2330282826533</v>
      </c>
      <c r="O262" s="4">
        <f t="shared" si="43"/>
        <v>-63.997749999999996</v>
      </c>
      <c r="P262" s="4">
        <f t="shared" si="44"/>
        <v>112.00475</v>
      </c>
      <c r="Q262" s="23">
        <f t="shared" si="45"/>
        <v>-65.384249999999994</v>
      </c>
      <c r="R262" s="23">
        <f t="shared" si="46"/>
        <v>115.76875</v>
      </c>
      <c r="S262" s="17">
        <f t="shared" si="47"/>
        <v>3.1094420000000001E-2</v>
      </c>
      <c r="T262" s="23">
        <f t="shared" si="48"/>
        <v>-1.3864999999999981</v>
      </c>
      <c r="U262" s="23">
        <f t="shared" si="49"/>
        <v>3.7639999999999958</v>
      </c>
    </row>
    <row r="263" spans="1:21" x14ac:dyDescent="0.25">
      <c r="A263" s="15">
        <v>-3</v>
      </c>
      <c r="B263" s="15">
        <v>7</v>
      </c>
      <c r="C263" s="16">
        <v>-0.25501000000000001</v>
      </c>
      <c r="D263" s="16">
        <v>0.58272699999999999</v>
      </c>
      <c r="E263" s="16">
        <v>0.63607800000000003</v>
      </c>
      <c r="F263" s="16">
        <v>1.9199299999999999</v>
      </c>
      <c r="G263" s="16">
        <v>-4.4801900000000003</v>
      </c>
      <c r="H263" s="16">
        <v>1.9608699999999999</v>
      </c>
      <c r="I263" s="16">
        <v>-4.6227799999999997</v>
      </c>
      <c r="J263" s="17">
        <v>3.0434869999999999E-2</v>
      </c>
      <c r="L263" s="4">
        <f t="shared" si="40"/>
        <v>-1780.3174058344553</v>
      </c>
      <c r="M263" s="4">
        <f t="shared" si="41"/>
        <v>4068.3421923850237</v>
      </c>
      <c r="N263" s="4">
        <f t="shared" si="42"/>
        <v>4440.8446011912029</v>
      </c>
      <c r="O263" s="4">
        <f t="shared" si="43"/>
        <v>-47.998249999999999</v>
      </c>
      <c r="P263" s="4">
        <f t="shared" si="44"/>
        <v>112.00475</v>
      </c>
      <c r="Q263" s="23">
        <f t="shared" si="45"/>
        <v>-49.021749999999997</v>
      </c>
      <c r="R263" s="23">
        <f t="shared" si="46"/>
        <v>115.56949999999999</v>
      </c>
      <c r="S263" s="17">
        <f t="shared" si="47"/>
        <v>3.0434869999999999E-2</v>
      </c>
      <c r="T263" s="23">
        <f t="shared" si="48"/>
        <v>-1.0234999999999985</v>
      </c>
      <c r="U263" s="23">
        <f t="shared" si="49"/>
        <v>3.5647499999999894</v>
      </c>
    </row>
    <row r="264" spans="1:21" x14ac:dyDescent="0.25">
      <c r="A264" s="15">
        <v>-2</v>
      </c>
      <c r="B264" s="15">
        <v>7</v>
      </c>
      <c r="C264" s="16">
        <v>-0.17000699999999999</v>
      </c>
      <c r="D264" s="16">
        <v>0.58272699999999999</v>
      </c>
      <c r="E264" s="16">
        <v>0.60701899999999998</v>
      </c>
      <c r="F264" s="16">
        <v>1.2799499999999999</v>
      </c>
      <c r="G264" s="16">
        <v>-4.4801900000000003</v>
      </c>
      <c r="H264" s="16">
        <v>1.30694</v>
      </c>
      <c r="I264" s="16">
        <v>-4.6170900000000001</v>
      </c>
      <c r="J264" s="17">
        <v>2.9945719999999999E-2</v>
      </c>
      <c r="L264" s="4">
        <f t="shared" si="40"/>
        <v>-1186.8762437300318</v>
      </c>
      <c r="M264" s="4">
        <f t="shared" si="41"/>
        <v>4068.3421923850237</v>
      </c>
      <c r="N264" s="4">
        <f t="shared" si="42"/>
        <v>4237.9506301637011</v>
      </c>
      <c r="O264" s="4">
        <f t="shared" si="43"/>
        <v>-31.998749999999998</v>
      </c>
      <c r="P264" s="4">
        <f t="shared" si="44"/>
        <v>112.00475</v>
      </c>
      <c r="Q264" s="23">
        <f t="shared" si="45"/>
        <v>-32.673499999999997</v>
      </c>
      <c r="R264" s="23">
        <f t="shared" si="46"/>
        <v>115.42725</v>
      </c>
      <c r="S264" s="17">
        <f t="shared" si="47"/>
        <v>2.9945719999999999E-2</v>
      </c>
      <c r="T264" s="23">
        <f t="shared" si="48"/>
        <v>-0.67474999999999952</v>
      </c>
      <c r="U264" s="23">
        <f t="shared" si="49"/>
        <v>3.4224999999999994</v>
      </c>
    </row>
    <row r="265" spans="1:21" x14ac:dyDescent="0.25">
      <c r="A265" s="15">
        <v>-1</v>
      </c>
      <c r="B265" s="15">
        <v>7</v>
      </c>
      <c r="C265" s="16">
        <v>-8.5003899999999993E-2</v>
      </c>
      <c r="D265" s="16">
        <v>0.58272699999999999</v>
      </c>
      <c r="E265" s="16">
        <v>0.58889599999999998</v>
      </c>
      <c r="F265" s="16">
        <v>0.63997700000000002</v>
      </c>
      <c r="G265" s="16">
        <v>-4.4801900000000003</v>
      </c>
      <c r="H265" s="16">
        <v>0.65337400000000001</v>
      </c>
      <c r="I265" s="16">
        <v>-4.6136799999999996</v>
      </c>
      <c r="J265" s="17">
        <v>2.9643200000000001E-2</v>
      </c>
      <c r="L265" s="4">
        <f t="shared" si="40"/>
        <v>-593.43960821375356</v>
      </c>
      <c r="M265" s="4">
        <f t="shared" si="41"/>
        <v>4068.3421923850237</v>
      </c>
      <c r="N265" s="4">
        <f t="shared" si="42"/>
        <v>4111.4144395405256</v>
      </c>
      <c r="O265" s="4">
        <f t="shared" si="43"/>
        <v>-15.999425</v>
      </c>
      <c r="P265" s="4">
        <f t="shared" si="44"/>
        <v>112.00475</v>
      </c>
      <c r="Q265" s="23">
        <f t="shared" si="45"/>
        <v>-16.334350000000001</v>
      </c>
      <c r="R265" s="23">
        <f t="shared" si="46"/>
        <v>115.34199999999998</v>
      </c>
      <c r="S265" s="17">
        <f t="shared" si="47"/>
        <v>2.9643200000000001E-2</v>
      </c>
      <c r="T265" s="23">
        <f t="shared" si="48"/>
        <v>-0.33492500000000014</v>
      </c>
      <c r="U265" s="23">
        <f t="shared" si="49"/>
        <v>3.3372499999999832</v>
      </c>
    </row>
    <row r="266" spans="1:21" x14ac:dyDescent="0.25">
      <c r="A266" s="15">
        <v>0</v>
      </c>
      <c r="B266" s="15">
        <v>7</v>
      </c>
      <c r="C266" s="16">
        <v>0</v>
      </c>
      <c r="D266" s="16">
        <v>0.58272699999999999</v>
      </c>
      <c r="E266" s="16">
        <v>0.58272999999999997</v>
      </c>
      <c r="F266" s="16">
        <v>0</v>
      </c>
      <c r="G266" s="16">
        <v>-4.4801900000000003</v>
      </c>
      <c r="H266" s="16">
        <v>0</v>
      </c>
      <c r="I266" s="16">
        <v>-4.6125400000000001</v>
      </c>
      <c r="J266" s="17">
        <v>2.9540629999999998E-2</v>
      </c>
      <c r="L266" s="4">
        <f t="shared" si="40"/>
        <v>0</v>
      </c>
      <c r="M266" s="4">
        <f t="shared" si="41"/>
        <v>4068.3421923850237</v>
      </c>
      <c r="N266" s="4">
        <f t="shared" si="42"/>
        <v>4068.3631385026329</v>
      </c>
      <c r="O266" s="4">
        <f t="shared" si="43"/>
        <v>0</v>
      </c>
      <c r="P266" s="4">
        <f t="shared" si="44"/>
        <v>112.00475</v>
      </c>
      <c r="Q266" s="23">
        <f t="shared" si="45"/>
        <v>0</v>
      </c>
      <c r="R266" s="23">
        <f t="shared" si="46"/>
        <v>115.3135</v>
      </c>
      <c r="S266" s="17">
        <f t="shared" si="47"/>
        <v>2.9540629999999998E-2</v>
      </c>
      <c r="T266" s="23">
        <f t="shared" si="48"/>
        <v>0</v>
      </c>
      <c r="U266" s="23">
        <f t="shared" si="49"/>
        <v>3.3087500000000034</v>
      </c>
    </row>
    <row r="267" spans="1:21" x14ac:dyDescent="0.25">
      <c r="A267" s="15">
        <v>1</v>
      </c>
      <c r="B267" s="15">
        <v>7</v>
      </c>
      <c r="C267" s="16">
        <v>8.5003899999999993E-2</v>
      </c>
      <c r="D267" s="16">
        <v>0.58272699999999999</v>
      </c>
      <c r="E267" s="16">
        <v>0.58889599999999998</v>
      </c>
      <c r="F267" s="16">
        <v>-0.63997700000000002</v>
      </c>
      <c r="G267" s="16">
        <v>-4.4801900000000003</v>
      </c>
      <c r="H267" s="16">
        <v>-0.65337400000000001</v>
      </c>
      <c r="I267" s="16">
        <v>-4.6136799999999996</v>
      </c>
      <c r="J267" s="17">
        <v>2.9643200000000001E-2</v>
      </c>
      <c r="L267" s="4">
        <f t="shared" si="40"/>
        <v>593.43960821375356</v>
      </c>
      <c r="M267" s="4">
        <f t="shared" si="41"/>
        <v>4068.3421923850237</v>
      </c>
      <c r="N267" s="4">
        <f t="shared" si="42"/>
        <v>4111.4144395405256</v>
      </c>
      <c r="O267" s="4">
        <f t="shared" si="43"/>
        <v>15.999425</v>
      </c>
      <c r="P267" s="4">
        <f t="shared" si="44"/>
        <v>112.00475</v>
      </c>
      <c r="Q267" s="23">
        <f t="shared" si="45"/>
        <v>16.334350000000001</v>
      </c>
      <c r="R267" s="23">
        <f t="shared" si="46"/>
        <v>115.34199999999998</v>
      </c>
      <c r="S267" s="17">
        <f t="shared" si="47"/>
        <v>2.9643200000000001E-2</v>
      </c>
      <c r="T267" s="23">
        <f t="shared" si="48"/>
        <v>0.33492500000000014</v>
      </c>
      <c r="U267" s="23">
        <f t="shared" si="49"/>
        <v>3.3372499999999832</v>
      </c>
    </row>
    <row r="268" spans="1:21" x14ac:dyDescent="0.25">
      <c r="A268" s="15">
        <v>2</v>
      </c>
      <c r="B268" s="15">
        <v>7</v>
      </c>
      <c r="C268" s="16">
        <v>0.17000699999999999</v>
      </c>
      <c r="D268" s="16">
        <v>0.58272699999999999</v>
      </c>
      <c r="E268" s="16">
        <v>0.60701899999999998</v>
      </c>
      <c r="F268" s="16">
        <v>-1.2799499999999999</v>
      </c>
      <c r="G268" s="16">
        <v>-4.4801900000000003</v>
      </c>
      <c r="H268" s="16">
        <v>-1.30694</v>
      </c>
      <c r="I268" s="16">
        <v>-4.6170900000000001</v>
      </c>
      <c r="J268" s="17">
        <v>2.9945719999999999E-2</v>
      </c>
      <c r="L268" s="4">
        <f t="shared" si="40"/>
        <v>1186.8762437300318</v>
      </c>
      <c r="M268" s="4">
        <f t="shared" si="41"/>
        <v>4068.3421923850237</v>
      </c>
      <c r="N268" s="4">
        <f t="shared" si="42"/>
        <v>4237.9506301637011</v>
      </c>
      <c r="O268" s="4">
        <f t="shared" si="43"/>
        <v>31.998749999999998</v>
      </c>
      <c r="P268" s="4">
        <f t="shared" si="44"/>
        <v>112.00475</v>
      </c>
      <c r="Q268" s="23">
        <f t="shared" si="45"/>
        <v>32.673499999999997</v>
      </c>
      <c r="R268" s="23">
        <f t="shared" si="46"/>
        <v>115.42725</v>
      </c>
      <c r="S268" s="17">
        <f t="shared" si="47"/>
        <v>2.9945719999999999E-2</v>
      </c>
      <c r="T268" s="23">
        <f t="shared" si="48"/>
        <v>0.67474999999999952</v>
      </c>
      <c r="U268" s="23">
        <f t="shared" si="49"/>
        <v>3.4224999999999994</v>
      </c>
    </row>
    <row r="269" spans="1:21" x14ac:dyDescent="0.25">
      <c r="A269" s="15">
        <v>3</v>
      </c>
      <c r="B269" s="15">
        <v>7</v>
      </c>
      <c r="C269" s="16">
        <v>0.25501000000000001</v>
      </c>
      <c r="D269" s="16">
        <v>0.58272699999999999</v>
      </c>
      <c r="E269" s="16">
        <v>0.63607800000000003</v>
      </c>
      <c r="F269" s="16">
        <v>-1.9199299999999999</v>
      </c>
      <c r="G269" s="16">
        <v>-4.4801900000000003</v>
      </c>
      <c r="H269" s="16">
        <v>-1.9608699999999999</v>
      </c>
      <c r="I269" s="16">
        <v>-4.6227799999999997</v>
      </c>
      <c r="J269" s="17">
        <v>3.0434869999999999E-2</v>
      </c>
      <c r="L269" s="4">
        <f t="shared" si="40"/>
        <v>1780.3174058344553</v>
      </c>
      <c r="M269" s="4">
        <f t="shared" si="41"/>
        <v>4068.3421923850237</v>
      </c>
      <c r="N269" s="4">
        <f t="shared" si="42"/>
        <v>4440.8446011912029</v>
      </c>
      <c r="O269" s="4">
        <f t="shared" si="43"/>
        <v>47.998249999999999</v>
      </c>
      <c r="P269" s="4">
        <f t="shared" si="44"/>
        <v>112.00475</v>
      </c>
      <c r="Q269" s="23">
        <f t="shared" si="45"/>
        <v>49.021749999999997</v>
      </c>
      <c r="R269" s="23">
        <f t="shared" si="46"/>
        <v>115.56949999999999</v>
      </c>
      <c r="S269" s="17">
        <f t="shared" si="47"/>
        <v>3.0434869999999999E-2</v>
      </c>
      <c r="T269" s="23">
        <f t="shared" si="48"/>
        <v>1.0234999999999985</v>
      </c>
      <c r="U269" s="23">
        <f t="shared" si="49"/>
        <v>3.5647499999999894</v>
      </c>
    </row>
    <row r="270" spans="1:21" x14ac:dyDescent="0.25">
      <c r="A270" s="15">
        <v>4</v>
      </c>
      <c r="B270" s="15">
        <v>7</v>
      </c>
      <c r="C270" s="16">
        <v>0.34001199999999998</v>
      </c>
      <c r="D270" s="16">
        <v>0.58272699999999999</v>
      </c>
      <c r="E270" s="16">
        <v>0.67466000000000004</v>
      </c>
      <c r="F270" s="16">
        <v>-2.5599099999999999</v>
      </c>
      <c r="G270" s="16">
        <v>-4.4801900000000003</v>
      </c>
      <c r="H270" s="16">
        <v>-2.61537</v>
      </c>
      <c r="I270" s="16">
        <v>-4.6307499999999999</v>
      </c>
      <c r="J270" s="17">
        <v>3.1094420000000001E-2</v>
      </c>
      <c r="L270" s="4">
        <f t="shared" si="40"/>
        <v>2373.7594235577144</v>
      </c>
      <c r="M270" s="4">
        <f t="shared" si="41"/>
        <v>4068.3421923850237</v>
      </c>
      <c r="N270" s="4">
        <f t="shared" si="42"/>
        <v>4710.2330282826533</v>
      </c>
      <c r="O270" s="4">
        <f t="shared" si="43"/>
        <v>63.997749999999996</v>
      </c>
      <c r="P270" s="4">
        <f t="shared" si="44"/>
        <v>112.00475</v>
      </c>
      <c r="Q270" s="23">
        <f t="shared" si="45"/>
        <v>65.384249999999994</v>
      </c>
      <c r="R270" s="23">
        <f t="shared" si="46"/>
        <v>115.76875</v>
      </c>
      <c r="S270" s="17">
        <f t="shared" si="47"/>
        <v>3.1094420000000001E-2</v>
      </c>
      <c r="T270" s="23">
        <f t="shared" si="48"/>
        <v>1.3864999999999981</v>
      </c>
      <c r="U270" s="23">
        <f t="shared" si="49"/>
        <v>3.7639999999999958</v>
      </c>
    </row>
    <row r="271" spans="1:21" x14ac:dyDescent="0.25">
      <c r="A271" s="15">
        <v>5</v>
      </c>
      <c r="B271" s="15">
        <v>7</v>
      </c>
      <c r="C271" s="16">
        <v>0.425012</v>
      </c>
      <c r="D271" s="16">
        <v>0.58272699999999999</v>
      </c>
      <c r="E271" s="16">
        <v>0.72123800000000005</v>
      </c>
      <c r="F271" s="16">
        <v>-3.1998899999999999</v>
      </c>
      <c r="G271" s="16">
        <v>-4.4801900000000003</v>
      </c>
      <c r="H271" s="16">
        <v>-3.2706200000000001</v>
      </c>
      <c r="I271" s="16">
        <v>-4.6410099999999996</v>
      </c>
      <c r="J271" s="17">
        <v>3.1909460000000001E-2</v>
      </c>
      <c r="L271" s="4">
        <f t="shared" si="40"/>
        <v>2967.1979273820671</v>
      </c>
      <c r="M271" s="4">
        <f t="shared" si="41"/>
        <v>4068.3421923850237</v>
      </c>
      <c r="N271" s="4">
        <f t="shared" si="42"/>
        <v>5035.4570871273845</v>
      </c>
      <c r="O271" s="4">
        <f t="shared" si="43"/>
        <v>79.997249999999994</v>
      </c>
      <c r="P271" s="4">
        <f t="shared" si="44"/>
        <v>112.00475</v>
      </c>
      <c r="Q271" s="23">
        <f t="shared" si="45"/>
        <v>81.765500000000003</v>
      </c>
      <c r="R271" s="23">
        <f t="shared" si="46"/>
        <v>116.02524999999999</v>
      </c>
      <c r="S271" s="17">
        <f t="shared" si="47"/>
        <v>3.1909460000000001E-2</v>
      </c>
      <c r="T271" s="23">
        <f t="shared" si="48"/>
        <v>1.768250000000009</v>
      </c>
      <c r="U271" s="23">
        <f t="shared" si="49"/>
        <v>4.0204999999999842</v>
      </c>
    </row>
    <row r="272" spans="1:21" x14ac:dyDescent="0.25">
      <c r="A272" s="15">
        <v>6</v>
      </c>
      <c r="B272" s="15">
        <v>7</v>
      </c>
      <c r="C272" s="16">
        <v>0.51000999999999996</v>
      </c>
      <c r="D272" s="16">
        <v>0.58272699999999999</v>
      </c>
      <c r="E272" s="16">
        <v>0.77437</v>
      </c>
      <c r="F272" s="16">
        <v>-3.8398599999999998</v>
      </c>
      <c r="G272" s="16">
        <v>-4.4801900000000003</v>
      </c>
      <c r="H272" s="16">
        <v>-3.9268100000000001</v>
      </c>
      <c r="I272" s="16">
        <v>-4.6535500000000001</v>
      </c>
      <c r="J272" s="17">
        <v>3.2868109999999999E-2</v>
      </c>
      <c r="L272" s="4">
        <f t="shared" si="40"/>
        <v>3560.6355289834328</v>
      </c>
      <c r="M272" s="4">
        <f t="shared" si="41"/>
        <v>4068.3421923850237</v>
      </c>
      <c r="N272" s="4">
        <f t="shared" si="42"/>
        <v>5406.4516426022556</v>
      </c>
      <c r="O272" s="4">
        <f t="shared" si="43"/>
        <v>95.996499999999997</v>
      </c>
      <c r="P272" s="4">
        <f t="shared" si="44"/>
        <v>112.00475</v>
      </c>
      <c r="Q272" s="23">
        <f t="shared" si="45"/>
        <v>98.170249999999996</v>
      </c>
      <c r="R272" s="23">
        <f t="shared" si="46"/>
        <v>116.33875</v>
      </c>
      <c r="S272" s="17">
        <f t="shared" si="47"/>
        <v>3.2868109999999999E-2</v>
      </c>
      <c r="T272" s="23">
        <f t="shared" si="48"/>
        <v>2.1737499999999983</v>
      </c>
      <c r="U272" s="23">
        <f t="shared" si="49"/>
        <v>4.3340000000000032</v>
      </c>
    </row>
    <row r="273" spans="1:21" x14ac:dyDescent="0.25">
      <c r="A273" s="15">
        <v>7</v>
      </c>
      <c r="B273" s="15">
        <v>7</v>
      </c>
      <c r="C273" s="16">
        <v>0.59500699999999995</v>
      </c>
      <c r="D273" s="16">
        <v>0.58272699999999999</v>
      </c>
      <c r="E273" s="16">
        <v>0.83280100000000001</v>
      </c>
      <c r="F273" s="16">
        <v>-4.4798400000000003</v>
      </c>
      <c r="G273" s="16">
        <v>-4.4801900000000003</v>
      </c>
      <c r="H273" s="16">
        <v>-4.58413</v>
      </c>
      <c r="I273" s="16">
        <v>-4.6684000000000001</v>
      </c>
      <c r="J273" s="17">
        <v>3.3961419999999999E-2</v>
      </c>
      <c r="L273" s="4">
        <f t="shared" si="40"/>
        <v>4154.0818219688636</v>
      </c>
      <c r="M273" s="4">
        <f t="shared" si="41"/>
        <v>4068.3421923850237</v>
      </c>
      <c r="N273" s="4">
        <f t="shared" si="42"/>
        <v>5814.4572642043331</v>
      </c>
      <c r="O273" s="4">
        <f t="shared" si="43"/>
        <v>111.99600000000001</v>
      </c>
      <c r="P273" s="4">
        <f t="shared" si="44"/>
        <v>112.00475</v>
      </c>
      <c r="Q273" s="23">
        <f t="shared" si="45"/>
        <v>114.60325</v>
      </c>
      <c r="R273" s="23">
        <f t="shared" si="46"/>
        <v>116.71</v>
      </c>
      <c r="S273" s="17">
        <f t="shared" si="47"/>
        <v>3.3961419999999999E-2</v>
      </c>
      <c r="T273" s="23">
        <f t="shared" si="48"/>
        <v>2.6072499999999934</v>
      </c>
      <c r="U273" s="23">
        <f t="shared" si="49"/>
        <v>4.7052499999999924</v>
      </c>
    </row>
    <row r="274" spans="1:21" x14ac:dyDescent="0.25">
      <c r="A274" s="15">
        <v>8</v>
      </c>
      <c r="B274" s="15">
        <v>7</v>
      </c>
      <c r="C274" s="16">
        <v>0.68</v>
      </c>
      <c r="D274" s="16">
        <v>0.58272699999999999</v>
      </c>
      <c r="E274" s="16">
        <v>0.89549400000000001</v>
      </c>
      <c r="F274" s="16">
        <v>-5.1198199999999998</v>
      </c>
      <c r="G274" s="16">
        <v>-4.4801900000000003</v>
      </c>
      <c r="H274" s="16">
        <v>-5.2427700000000002</v>
      </c>
      <c r="I274" s="16">
        <v>-4.6855599999999997</v>
      </c>
      <c r="J274" s="17">
        <v>3.5182560000000002E-2</v>
      </c>
      <c r="L274" s="4">
        <f t="shared" si="40"/>
        <v>4747.5184715727155</v>
      </c>
      <c r="M274" s="4">
        <f t="shared" si="41"/>
        <v>4068.3421923850237</v>
      </c>
      <c r="N274" s="4">
        <f t="shared" si="42"/>
        <v>6252.2365906556024</v>
      </c>
      <c r="O274" s="4">
        <f t="shared" si="43"/>
        <v>127.99549999999999</v>
      </c>
      <c r="P274" s="4">
        <f t="shared" si="44"/>
        <v>112.00475</v>
      </c>
      <c r="Q274" s="23">
        <f t="shared" si="45"/>
        <v>131.06925000000001</v>
      </c>
      <c r="R274" s="23">
        <f t="shared" si="46"/>
        <v>117.139</v>
      </c>
      <c r="S274" s="17">
        <f t="shared" si="47"/>
        <v>3.5182560000000002E-2</v>
      </c>
      <c r="T274" s="23">
        <f t="shared" si="48"/>
        <v>3.0737500000000182</v>
      </c>
      <c r="U274" s="23">
        <f t="shared" si="49"/>
        <v>5.1342499999999944</v>
      </c>
    </row>
    <row r="275" spans="1:21" x14ac:dyDescent="0.25">
      <c r="A275" s="15">
        <v>-8</v>
      </c>
      <c r="B275" s="15">
        <v>8</v>
      </c>
      <c r="C275" s="16">
        <v>-0.68</v>
      </c>
      <c r="D275" s="16">
        <v>0.66107400000000005</v>
      </c>
      <c r="E275" s="16">
        <v>0.94833599999999996</v>
      </c>
      <c r="F275" s="16">
        <v>5.1198199999999998</v>
      </c>
      <c r="G275" s="16">
        <v>-5.1202199999999998</v>
      </c>
      <c r="H275" s="16">
        <v>5.2602700000000002</v>
      </c>
      <c r="I275" s="16">
        <v>-5.3708</v>
      </c>
      <c r="J275" s="17">
        <v>3.9672100000000002E-2</v>
      </c>
      <c r="L275" s="4">
        <f t="shared" si="40"/>
        <v>-4747.5184715727155</v>
      </c>
      <c r="M275" s="4">
        <f t="shared" si="41"/>
        <v>4615.3719664486489</v>
      </c>
      <c r="N275" s="4">
        <f t="shared" si="42"/>
        <v>6621.2388975910808</v>
      </c>
      <c r="O275" s="4">
        <f t="shared" si="43"/>
        <v>-127.99549999999999</v>
      </c>
      <c r="P275" s="4">
        <f t="shared" si="44"/>
        <v>128.00549999999998</v>
      </c>
      <c r="Q275" s="23">
        <f t="shared" si="45"/>
        <v>-131.50675000000001</v>
      </c>
      <c r="R275" s="23">
        <f t="shared" si="46"/>
        <v>134.27000000000001</v>
      </c>
      <c r="S275" s="17">
        <f t="shared" si="47"/>
        <v>3.9672100000000002E-2</v>
      </c>
      <c r="T275" s="23">
        <f t="shared" si="48"/>
        <v>-3.5112500000000182</v>
      </c>
      <c r="U275" s="23">
        <f t="shared" si="49"/>
        <v>6.2645000000000266</v>
      </c>
    </row>
    <row r="276" spans="1:21" x14ac:dyDescent="0.25">
      <c r="A276" s="15">
        <v>-7</v>
      </c>
      <c r="B276" s="15">
        <v>8</v>
      </c>
      <c r="C276" s="16">
        <v>-0.59500699999999995</v>
      </c>
      <c r="D276" s="16">
        <v>0.66107400000000005</v>
      </c>
      <c r="E276" s="16">
        <v>0.889378</v>
      </c>
      <c r="F276" s="16">
        <v>4.4798400000000003</v>
      </c>
      <c r="G276" s="16">
        <v>-5.1202199999999998</v>
      </c>
      <c r="H276" s="16">
        <v>4.5994200000000003</v>
      </c>
      <c r="I276" s="16">
        <v>-5.3530800000000003</v>
      </c>
      <c r="J276" s="17">
        <v>3.847627E-2</v>
      </c>
      <c r="L276" s="4">
        <f t="shared" si="40"/>
        <v>-4154.0818219688636</v>
      </c>
      <c r="M276" s="4">
        <f t="shared" si="41"/>
        <v>4615.3719664486489</v>
      </c>
      <c r="N276" s="4">
        <f t="shared" si="42"/>
        <v>6209.5284952163511</v>
      </c>
      <c r="O276" s="4">
        <f t="shared" si="43"/>
        <v>-111.99600000000001</v>
      </c>
      <c r="P276" s="4">
        <f t="shared" si="44"/>
        <v>128.00549999999998</v>
      </c>
      <c r="Q276" s="23">
        <f t="shared" si="45"/>
        <v>-114.9855</v>
      </c>
      <c r="R276" s="23">
        <f t="shared" si="46"/>
        <v>133.827</v>
      </c>
      <c r="S276" s="17">
        <f t="shared" si="47"/>
        <v>3.847627E-2</v>
      </c>
      <c r="T276" s="23">
        <f t="shared" si="48"/>
        <v>-2.9894999999999925</v>
      </c>
      <c r="U276" s="23">
        <f t="shared" si="49"/>
        <v>5.8215000000000146</v>
      </c>
    </row>
    <row r="277" spans="1:21" x14ac:dyDescent="0.25">
      <c r="A277" s="15">
        <v>-6</v>
      </c>
      <c r="B277" s="15">
        <v>8</v>
      </c>
      <c r="C277" s="16">
        <v>-0.51000999999999996</v>
      </c>
      <c r="D277" s="16">
        <v>0.66107400000000005</v>
      </c>
      <c r="E277" s="16">
        <v>0.83491800000000005</v>
      </c>
      <c r="F277" s="16">
        <v>3.8398599999999998</v>
      </c>
      <c r="G277" s="16">
        <v>-5.1202199999999998</v>
      </c>
      <c r="H277" s="16">
        <v>3.9399000000000002</v>
      </c>
      <c r="I277" s="16">
        <v>-5.3377499999999998</v>
      </c>
      <c r="J277" s="17">
        <v>3.740943E-2</v>
      </c>
      <c r="L277" s="4">
        <f t="shared" ref="L277:L291" si="50">400000*TAN(RADIANS(C277))</f>
        <v>-3560.6355289834328</v>
      </c>
      <c r="M277" s="4">
        <f t="shared" ref="M277:M291" si="51">400000*TAN(RADIANS(D277))</f>
        <v>4615.3719664486489</v>
      </c>
      <c r="N277" s="4">
        <f t="shared" ref="N277:N291" si="52">400000*TAN(RADIANS(E277))</f>
        <v>5829.2398431459042</v>
      </c>
      <c r="O277" s="4">
        <f t="shared" ref="O277:O291" si="53">-F277/0.04</f>
        <v>-95.996499999999997</v>
      </c>
      <c r="P277" s="4">
        <f t="shared" ref="P277:P291" si="54">-G277/0.04</f>
        <v>128.00549999999998</v>
      </c>
      <c r="Q277" s="23">
        <f t="shared" ref="Q277:Q291" si="55">-H277/0.04</f>
        <v>-98.497500000000002</v>
      </c>
      <c r="R277" s="23">
        <f t="shared" ref="R277:R291" si="56">-I277/0.04</f>
        <v>133.44374999999999</v>
      </c>
      <c r="S277" s="17">
        <f t="shared" si="47"/>
        <v>3.740943E-2</v>
      </c>
      <c r="T277" s="23">
        <f t="shared" si="48"/>
        <v>-2.5010000000000048</v>
      </c>
      <c r="U277" s="23">
        <f t="shared" si="49"/>
        <v>5.4382500000000107</v>
      </c>
    </row>
    <row r="278" spans="1:21" x14ac:dyDescent="0.25">
      <c r="A278" s="15">
        <v>-5</v>
      </c>
      <c r="B278" s="15">
        <v>8</v>
      </c>
      <c r="C278" s="16">
        <v>-0.425012</v>
      </c>
      <c r="D278" s="16">
        <v>0.66107400000000005</v>
      </c>
      <c r="E278" s="16">
        <v>0.78589200000000003</v>
      </c>
      <c r="F278" s="16">
        <v>3.1998899999999999</v>
      </c>
      <c r="G278" s="16">
        <v>-5.1202199999999998</v>
      </c>
      <c r="H278" s="16">
        <v>3.2815099999999999</v>
      </c>
      <c r="I278" s="16">
        <v>-5.3247900000000001</v>
      </c>
      <c r="J278" s="17">
        <v>3.6478179999999999E-2</v>
      </c>
      <c r="L278" s="4">
        <f t="shared" si="50"/>
        <v>-2967.1979273820671</v>
      </c>
      <c r="M278" s="4">
        <f t="shared" si="51"/>
        <v>4615.3719664486489</v>
      </c>
      <c r="N278" s="4">
        <f t="shared" si="52"/>
        <v>5486.9052919400228</v>
      </c>
      <c r="O278" s="4">
        <f t="shared" si="53"/>
        <v>-79.997249999999994</v>
      </c>
      <c r="P278" s="4">
        <f t="shared" si="54"/>
        <v>128.00549999999998</v>
      </c>
      <c r="Q278" s="23">
        <f t="shared" si="55"/>
        <v>-82.037750000000003</v>
      </c>
      <c r="R278" s="23">
        <f t="shared" si="56"/>
        <v>133.11975000000001</v>
      </c>
      <c r="S278" s="17">
        <f t="shared" si="47"/>
        <v>3.6478179999999999E-2</v>
      </c>
      <c r="T278" s="23">
        <f t="shared" si="48"/>
        <v>-2.0405000000000086</v>
      </c>
      <c r="U278" s="23">
        <f t="shared" si="49"/>
        <v>5.1142500000000268</v>
      </c>
    </row>
    <row r="279" spans="1:21" x14ac:dyDescent="0.25">
      <c r="A279" s="15">
        <v>-4</v>
      </c>
      <c r="B279" s="15">
        <v>8</v>
      </c>
      <c r="C279" s="16">
        <v>-0.34001199999999998</v>
      </c>
      <c r="D279" s="16">
        <v>0.66107400000000005</v>
      </c>
      <c r="E279" s="16">
        <v>0.74337799999999998</v>
      </c>
      <c r="F279" s="16">
        <v>2.5599099999999999</v>
      </c>
      <c r="G279" s="16">
        <v>-5.1202199999999998</v>
      </c>
      <c r="H279" s="16">
        <v>2.6240800000000002</v>
      </c>
      <c r="I279" s="16">
        <v>-5.3141999999999996</v>
      </c>
      <c r="J279" s="17">
        <v>3.5691019999999997E-2</v>
      </c>
      <c r="L279" s="4">
        <f t="shared" si="50"/>
        <v>-2373.7594235577144</v>
      </c>
      <c r="M279" s="4">
        <f t="shared" si="51"/>
        <v>4615.3719664486489</v>
      </c>
      <c r="N279" s="4">
        <f t="shared" si="52"/>
        <v>5190.048700119416</v>
      </c>
      <c r="O279" s="4">
        <f t="shared" si="53"/>
        <v>-63.997749999999996</v>
      </c>
      <c r="P279" s="4">
        <f t="shared" si="54"/>
        <v>128.00549999999998</v>
      </c>
      <c r="Q279" s="23">
        <f t="shared" si="55"/>
        <v>-65.602000000000004</v>
      </c>
      <c r="R279" s="23">
        <f t="shared" si="56"/>
        <v>132.85499999999999</v>
      </c>
      <c r="S279" s="17">
        <f t="shared" si="47"/>
        <v>3.5691019999999997E-2</v>
      </c>
      <c r="T279" s="23">
        <f t="shared" si="48"/>
        <v>-1.6042500000000075</v>
      </c>
      <c r="U279" s="23">
        <f t="shared" si="49"/>
        <v>4.8495000000000061</v>
      </c>
    </row>
    <row r="280" spans="1:21" x14ac:dyDescent="0.25">
      <c r="A280" s="15">
        <v>-3</v>
      </c>
      <c r="B280" s="15">
        <v>8</v>
      </c>
      <c r="C280" s="16">
        <v>-0.25501000000000001</v>
      </c>
      <c r="D280" s="16">
        <v>0.66107400000000005</v>
      </c>
      <c r="E280" s="16">
        <v>0.70854899999999998</v>
      </c>
      <c r="F280" s="16">
        <v>1.9199299999999999</v>
      </c>
      <c r="G280" s="16">
        <v>-5.1202199999999998</v>
      </c>
      <c r="H280" s="16">
        <v>1.9674</v>
      </c>
      <c r="I280" s="16">
        <v>-5.3059700000000003</v>
      </c>
      <c r="J280" s="17">
        <v>3.5058640000000002E-2</v>
      </c>
      <c r="L280" s="4">
        <f t="shared" si="50"/>
        <v>-1780.3174058344553</v>
      </c>
      <c r="M280" s="4">
        <f t="shared" si="51"/>
        <v>4615.3719664486489</v>
      </c>
      <c r="N280" s="4">
        <f t="shared" si="52"/>
        <v>4946.857362615202</v>
      </c>
      <c r="O280" s="4">
        <f t="shared" si="53"/>
        <v>-47.998249999999999</v>
      </c>
      <c r="P280" s="4">
        <f t="shared" si="54"/>
        <v>128.00549999999998</v>
      </c>
      <c r="Q280" s="23">
        <f t="shared" si="55"/>
        <v>-49.185000000000002</v>
      </c>
      <c r="R280" s="23">
        <f t="shared" si="56"/>
        <v>132.64924999999999</v>
      </c>
      <c r="S280" s="17">
        <f t="shared" si="47"/>
        <v>3.5058640000000002E-2</v>
      </c>
      <c r="T280" s="23">
        <f t="shared" si="48"/>
        <v>-1.1867500000000035</v>
      </c>
      <c r="U280" s="23">
        <f t="shared" si="49"/>
        <v>4.6437500000000114</v>
      </c>
    </row>
    <row r="281" spans="1:21" x14ac:dyDescent="0.25">
      <c r="A281" s="15">
        <v>-2</v>
      </c>
      <c r="B281" s="15">
        <v>8</v>
      </c>
      <c r="C281" s="16">
        <v>-0.17000699999999999</v>
      </c>
      <c r="D281" s="16">
        <v>0.66107400000000005</v>
      </c>
      <c r="E281" s="16">
        <v>0.68258399999999997</v>
      </c>
      <c r="F281" s="16">
        <v>1.2799499999999999</v>
      </c>
      <c r="G281" s="16">
        <v>-5.1202199999999998</v>
      </c>
      <c r="H281" s="16">
        <v>1.31128</v>
      </c>
      <c r="I281" s="16">
        <v>-5.30009</v>
      </c>
      <c r="J281" s="17">
        <v>3.4593459999999999E-2</v>
      </c>
      <c r="L281" s="4">
        <f t="shared" si="50"/>
        <v>-1186.8762437300318</v>
      </c>
      <c r="M281" s="4">
        <f t="shared" si="51"/>
        <v>4615.3719664486489</v>
      </c>
      <c r="N281" s="4">
        <f t="shared" si="52"/>
        <v>4765.5607456166717</v>
      </c>
      <c r="O281" s="4">
        <f t="shared" si="53"/>
        <v>-31.998749999999998</v>
      </c>
      <c r="P281" s="4">
        <f t="shared" si="54"/>
        <v>128.00549999999998</v>
      </c>
      <c r="Q281" s="23">
        <f t="shared" si="55"/>
        <v>-32.781999999999996</v>
      </c>
      <c r="R281" s="23">
        <f t="shared" si="56"/>
        <v>132.50225</v>
      </c>
      <c r="S281" s="17">
        <f t="shared" si="47"/>
        <v>3.4593459999999999E-2</v>
      </c>
      <c r="T281" s="23">
        <f t="shared" si="48"/>
        <v>-0.78324999999999889</v>
      </c>
      <c r="U281" s="23">
        <f t="shared" si="49"/>
        <v>4.49675000000002</v>
      </c>
    </row>
    <row r="282" spans="1:21" x14ac:dyDescent="0.25">
      <c r="A282" s="15">
        <v>-1</v>
      </c>
      <c r="B282" s="15">
        <v>8</v>
      </c>
      <c r="C282" s="16">
        <v>-8.5003899999999993E-2</v>
      </c>
      <c r="D282" s="16">
        <v>0.66107400000000005</v>
      </c>
      <c r="E282" s="16">
        <v>0.66651899999999997</v>
      </c>
      <c r="F282" s="16">
        <v>0.63997700000000002</v>
      </c>
      <c r="G282" s="16">
        <v>-5.1202199999999998</v>
      </c>
      <c r="H282" s="16">
        <v>0.65554699999999999</v>
      </c>
      <c r="I282" s="16">
        <v>-5.29657</v>
      </c>
      <c r="J282" s="17">
        <v>3.4307900000000002E-2</v>
      </c>
      <c r="L282" s="4">
        <f t="shared" si="50"/>
        <v>-593.43960821375356</v>
      </c>
      <c r="M282" s="4">
        <f t="shared" si="51"/>
        <v>4615.3719664486489</v>
      </c>
      <c r="N282" s="4">
        <f t="shared" si="52"/>
        <v>4653.3903402706837</v>
      </c>
      <c r="O282" s="4">
        <f t="shared" si="53"/>
        <v>-15.999425</v>
      </c>
      <c r="P282" s="4">
        <f t="shared" si="54"/>
        <v>128.00549999999998</v>
      </c>
      <c r="Q282" s="23">
        <f t="shared" si="55"/>
        <v>-16.388674999999999</v>
      </c>
      <c r="R282" s="23">
        <f t="shared" si="56"/>
        <v>132.41425000000001</v>
      </c>
      <c r="S282" s="17">
        <f t="shared" si="47"/>
        <v>3.4307900000000002E-2</v>
      </c>
      <c r="T282" s="23">
        <f t="shared" si="48"/>
        <v>-0.38924999999999876</v>
      </c>
      <c r="U282" s="23">
        <f t="shared" si="49"/>
        <v>4.4087500000000261</v>
      </c>
    </row>
    <row r="283" spans="1:21" x14ac:dyDescent="0.25">
      <c r="A283" s="15">
        <v>0</v>
      </c>
      <c r="B283" s="15">
        <v>8</v>
      </c>
      <c r="C283" s="16">
        <v>0</v>
      </c>
      <c r="D283" s="16">
        <v>0.66107400000000005</v>
      </c>
      <c r="E283" s="16">
        <v>0.66107700000000003</v>
      </c>
      <c r="F283" s="16">
        <v>0</v>
      </c>
      <c r="G283" s="16">
        <v>-5.1202199999999998</v>
      </c>
      <c r="H283" s="16">
        <v>0</v>
      </c>
      <c r="I283" s="16">
        <v>-5.2953900000000003</v>
      </c>
      <c r="J283" s="17">
        <v>3.4211510000000001E-2</v>
      </c>
      <c r="L283" s="4">
        <f t="shared" si="50"/>
        <v>0</v>
      </c>
      <c r="M283" s="4">
        <f t="shared" si="51"/>
        <v>4615.3719664486489</v>
      </c>
      <c r="N283" s="4">
        <f t="shared" si="52"/>
        <v>4615.3929131880659</v>
      </c>
      <c r="O283" s="4">
        <f t="shared" si="53"/>
        <v>0</v>
      </c>
      <c r="P283" s="4">
        <f t="shared" si="54"/>
        <v>128.00549999999998</v>
      </c>
      <c r="Q283" s="23">
        <f t="shared" si="55"/>
        <v>0</v>
      </c>
      <c r="R283" s="23">
        <f t="shared" si="56"/>
        <v>132.38475</v>
      </c>
      <c r="S283" s="17">
        <f t="shared" si="47"/>
        <v>3.4211510000000001E-2</v>
      </c>
      <c r="T283" s="23">
        <f t="shared" si="48"/>
        <v>0</v>
      </c>
      <c r="U283" s="23">
        <f t="shared" si="49"/>
        <v>4.3792500000000132</v>
      </c>
    </row>
    <row r="284" spans="1:21" x14ac:dyDescent="0.25">
      <c r="A284" s="15">
        <v>1</v>
      </c>
      <c r="B284" s="15">
        <v>8</v>
      </c>
      <c r="C284" s="16">
        <v>8.5003899999999993E-2</v>
      </c>
      <c r="D284" s="16">
        <v>0.66107400000000005</v>
      </c>
      <c r="E284" s="16">
        <v>0.66651899999999997</v>
      </c>
      <c r="F284" s="16">
        <v>-0.63997700000000002</v>
      </c>
      <c r="G284" s="16">
        <v>-5.1202199999999998</v>
      </c>
      <c r="H284" s="16">
        <v>-0.65554699999999999</v>
      </c>
      <c r="I284" s="16">
        <v>-5.29657</v>
      </c>
      <c r="J284" s="17">
        <v>3.4307900000000002E-2</v>
      </c>
      <c r="L284" s="4">
        <f t="shared" si="50"/>
        <v>593.43960821375356</v>
      </c>
      <c r="M284" s="4">
        <f t="shared" si="51"/>
        <v>4615.3719664486489</v>
      </c>
      <c r="N284" s="4">
        <f t="shared" si="52"/>
        <v>4653.3903402706837</v>
      </c>
      <c r="O284" s="4">
        <f t="shared" si="53"/>
        <v>15.999425</v>
      </c>
      <c r="P284" s="4">
        <f t="shared" si="54"/>
        <v>128.00549999999998</v>
      </c>
      <c r="Q284" s="23">
        <f t="shared" si="55"/>
        <v>16.388674999999999</v>
      </c>
      <c r="R284" s="23">
        <f t="shared" si="56"/>
        <v>132.41425000000001</v>
      </c>
      <c r="S284" s="17">
        <f t="shared" si="47"/>
        <v>3.4307900000000002E-2</v>
      </c>
      <c r="T284" s="23">
        <f t="shared" si="48"/>
        <v>0.38924999999999876</v>
      </c>
      <c r="U284" s="23">
        <f t="shared" si="49"/>
        <v>4.4087500000000261</v>
      </c>
    </row>
    <row r="285" spans="1:21" x14ac:dyDescent="0.25">
      <c r="A285" s="15">
        <v>2</v>
      </c>
      <c r="B285" s="15">
        <v>8</v>
      </c>
      <c r="C285" s="16">
        <v>0.17000699999999999</v>
      </c>
      <c r="D285" s="16">
        <v>0.66107400000000005</v>
      </c>
      <c r="E285" s="16">
        <v>0.68258399999999997</v>
      </c>
      <c r="F285" s="16">
        <v>-1.2799499999999999</v>
      </c>
      <c r="G285" s="16">
        <v>-5.1202199999999998</v>
      </c>
      <c r="H285" s="16">
        <v>-1.31128</v>
      </c>
      <c r="I285" s="16">
        <v>-5.30009</v>
      </c>
      <c r="J285" s="17">
        <v>3.4593459999999999E-2</v>
      </c>
      <c r="L285" s="4">
        <f t="shared" si="50"/>
        <v>1186.8762437300318</v>
      </c>
      <c r="M285" s="4">
        <f t="shared" si="51"/>
        <v>4615.3719664486489</v>
      </c>
      <c r="N285" s="4">
        <f t="shared" si="52"/>
        <v>4765.5607456166717</v>
      </c>
      <c r="O285" s="4">
        <f t="shared" si="53"/>
        <v>31.998749999999998</v>
      </c>
      <c r="P285" s="4">
        <f t="shared" si="54"/>
        <v>128.00549999999998</v>
      </c>
      <c r="Q285" s="23">
        <f t="shared" si="55"/>
        <v>32.781999999999996</v>
      </c>
      <c r="R285" s="23">
        <f t="shared" si="56"/>
        <v>132.50225</v>
      </c>
      <c r="S285" s="17">
        <f t="shared" si="47"/>
        <v>3.4593459999999999E-2</v>
      </c>
      <c r="T285" s="23">
        <f t="shared" si="48"/>
        <v>0.78324999999999889</v>
      </c>
      <c r="U285" s="23">
        <f t="shared" si="49"/>
        <v>4.49675000000002</v>
      </c>
    </row>
    <row r="286" spans="1:21" x14ac:dyDescent="0.25">
      <c r="A286" s="15">
        <v>3</v>
      </c>
      <c r="B286" s="15">
        <v>8</v>
      </c>
      <c r="C286" s="16">
        <v>0.25501000000000001</v>
      </c>
      <c r="D286" s="16">
        <v>0.66107400000000005</v>
      </c>
      <c r="E286" s="16">
        <v>0.70854899999999998</v>
      </c>
      <c r="F286" s="16">
        <v>-1.9199299999999999</v>
      </c>
      <c r="G286" s="16">
        <v>-5.1202199999999998</v>
      </c>
      <c r="H286" s="16">
        <v>-1.9674</v>
      </c>
      <c r="I286" s="16">
        <v>-5.3059700000000003</v>
      </c>
      <c r="J286" s="17">
        <v>3.5058640000000002E-2</v>
      </c>
      <c r="L286" s="4">
        <f t="shared" si="50"/>
        <v>1780.3174058344553</v>
      </c>
      <c r="M286" s="4">
        <f t="shared" si="51"/>
        <v>4615.3719664486489</v>
      </c>
      <c r="N286" s="4">
        <f t="shared" si="52"/>
        <v>4946.857362615202</v>
      </c>
      <c r="O286" s="4">
        <f t="shared" si="53"/>
        <v>47.998249999999999</v>
      </c>
      <c r="P286" s="4">
        <f t="shared" si="54"/>
        <v>128.00549999999998</v>
      </c>
      <c r="Q286" s="23">
        <f t="shared" si="55"/>
        <v>49.185000000000002</v>
      </c>
      <c r="R286" s="23">
        <f t="shared" si="56"/>
        <v>132.64924999999999</v>
      </c>
      <c r="S286" s="17">
        <f t="shared" si="47"/>
        <v>3.5058640000000002E-2</v>
      </c>
      <c r="T286" s="23">
        <f t="shared" si="48"/>
        <v>1.1867500000000035</v>
      </c>
      <c r="U286" s="23">
        <f t="shared" si="49"/>
        <v>4.6437500000000114</v>
      </c>
    </row>
    <row r="287" spans="1:21" x14ac:dyDescent="0.25">
      <c r="A287" s="15">
        <v>4</v>
      </c>
      <c r="B287" s="15">
        <v>8</v>
      </c>
      <c r="C287" s="16">
        <v>0.34001199999999998</v>
      </c>
      <c r="D287" s="16">
        <v>0.66107400000000005</v>
      </c>
      <c r="E287" s="16">
        <v>0.74337799999999998</v>
      </c>
      <c r="F287" s="16">
        <v>-2.5599099999999999</v>
      </c>
      <c r="G287" s="16">
        <v>-5.1202199999999998</v>
      </c>
      <c r="H287" s="16">
        <v>-2.6240800000000002</v>
      </c>
      <c r="I287" s="16">
        <v>-5.3141999999999996</v>
      </c>
      <c r="J287" s="17">
        <v>3.5691019999999997E-2</v>
      </c>
      <c r="L287" s="4">
        <f t="shared" si="50"/>
        <v>2373.7594235577144</v>
      </c>
      <c r="M287" s="4">
        <f t="shared" si="51"/>
        <v>4615.3719664486489</v>
      </c>
      <c r="N287" s="4">
        <f t="shared" si="52"/>
        <v>5190.048700119416</v>
      </c>
      <c r="O287" s="4">
        <f t="shared" si="53"/>
        <v>63.997749999999996</v>
      </c>
      <c r="P287" s="4">
        <f t="shared" si="54"/>
        <v>128.00549999999998</v>
      </c>
      <c r="Q287" s="23">
        <f t="shared" si="55"/>
        <v>65.602000000000004</v>
      </c>
      <c r="R287" s="23">
        <f t="shared" si="56"/>
        <v>132.85499999999999</v>
      </c>
      <c r="S287" s="17">
        <f t="shared" si="47"/>
        <v>3.5691019999999997E-2</v>
      </c>
      <c r="T287" s="23">
        <f t="shared" si="48"/>
        <v>1.6042500000000075</v>
      </c>
      <c r="U287" s="23">
        <f t="shared" si="49"/>
        <v>4.8495000000000061</v>
      </c>
    </row>
    <row r="288" spans="1:21" x14ac:dyDescent="0.25">
      <c r="A288" s="15">
        <v>5</v>
      </c>
      <c r="B288" s="15">
        <v>8</v>
      </c>
      <c r="C288" s="16">
        <v>0.425012</v>
      </c>
      <c r="D288" s="16">
        <v>0.66107400000000005</v>
      </c>
      <c r="E288" s="16">
        <v>0.78589200000000003</v>
      </c>
      <c r="F288" s="16">
        <v>-3.1998899999999999</v>
      </c>
      <c r="G288" s="16">
        <v>-5.1202199999999998</v>
      </c>
      <c r="H288" s="16">
        <v>-3.2815099999999999</v>
      </c>
      <c r="I288" s="16">
        <v>-5.3247900000000001</v>
      </c>
      <c r="J288" s="17">
        <v>3.6478179999999999E-2</v>
      </c>
      <c r="L288" s="4">
        <f t="shared" si="50"/>
        <v>2967.1979273820671</v>
      </c>
      <c r="M288" s="4">
        <f t="shared" si="51"/>
        <v>4615.3719664486489</v>
      </c>
      <c r="N288" s="4">
        <f t="shared" si="52"/>
        <v>5486.9052919400228</v>
      </c>
      <c r="O288" s="4">
        <f t="shared" si="53"/>
        <v>79.997249999999994</v>
      </c>
      <c r="P288" s="4">
        <f t="shared" si="54"/>
        <v>128.00549999999998</v>
      </c>
      <c r="Q288" s="23">
        <f t="shared" si="55"/>
        <v>82.037750000000003</v>
      </c>
      <c r="R288" s="23">
        <f t="shared" si="56"/>
        <v>133.11975000000001</v>
      </c>
      <c r="S288" s="17">
        <f t="shared" si="47"/>
        <v>3.6478179999999999E-2</v>
      </c>
      <c r="T288" s="23">
        <f t="shared" si="48"/>
        <v>2.0405000000000086</v>
      </c>
      <c r="U288" s="23">
        <f t="shared" si="49"/>
        <v>5.1142500000000268</v>
      </c>
    </row>
    <row r="289" spans="1:21" x14ac:dyDescent="0.25">
      <c r="A289" s="15">
        <v>6</v>
      </c>
      <c r="B289" s="15">
        <v>8</v>
      </c>
      <c r="C289" s="16">
        <v>0.51000999999999996</v>
      </c>
      <c r="D289" s="16">
        <v>0.66107400000000005</v>
      </c>
      <c r="E289" s="16">
        <v>0.83491800000000005</v>
      </c>
      <c r="F289" s="16">
        <v>-3.8398599999999998</v>
      </c>
      <c r="G289" s="16">
        <v>-5.1202199999999998</v>
      </c>
      <c r="H289" s="16">
        <v>-3.9399000000000002</v>
      </c>
      <c r="I289" s="16">
        <v>-5.3377499999999998</v>
      </c>
      <c r="J289" s="17">
        <v>3.740943E-2</v>
      </c>
      <c r="L289" s="4">
        <f t="shared" si="50"/>
        <v>3560.6355289834328</v>
      </c>
      <c r="M289" s="4">
        <f t="shared" si="51"/>
        <v>4615.3719664486489</v>
      </c>
      <c r="N289" s="4">
        <f t="shared" si="52"/>
        <v>5829.2398431459042</v>
      </c>
      <c r="O289" s="4">
        <f t="shared" si="53"/>
        <v>95.996499999999997</v>
      </c>
      <c r="P289" s="4">
        <f t="shared" si="54"/>
        <v>128.00549999999998</v>
      </c>
      <c r="Q289" s="23">
        <f t="shared" si="55"/>
        <v>98.497500000000002</v>
      </c>
      <c r="R289" s="23">
        <f t="shared" si="56"/>
        <v>133.44374999999999</v>
      </c>
      <c r="S289" s="17">
        <f t="shared" si="47"/>
        <v>3.740943E-2</v>
      </c>
      <c r="T289" s="23">
        <f t="shared" si="48"/>
        <v>2.5010000000000048</v>
      </c>
      <c r="U289" s="23">
        <f t="shared" si="49"/>
        <v>5.4382500000000107</v>
      </c>
    </row>
    <row r="290" spans="1:21" x14ac:dyDescent="0.25">
      <c r="A290" s="15">
        <v>7</v>
      </c>
      <c r="B290" s="15">
        <v>8</v>
      </c>
      <c r="C290" s="16">
        <v>0.59500699999999995</v>
      </c>
      <c r="D290" s="16">
        <v>0.66107400000000005</v>
      </c>
      <c r="E290" s="16">
        <v>0.889378</v>
      </c>
      <c r="F290" s="16">
        <v>-4.4798400000000003</v>
      </c>
      <c r="G290" s="16">
        <v>-5.1202199999999998</v>
      </c>
      <c r="H290" s="16">
        <v>-4.5994200000000003</v>
      </c>
      <c r="I290" s="16">
        <v>-5.3530800000000003</v>
      </c>
      <c r="J290" s="17">
        <v>3.847627E-2</v>
      </c>
      <c r="L290" s="4">
        <f t="shared" si="50"/>
        <v>4154.0818219688636</v>
      </c>
      <c r="M290" s="4">
        <f t="shared" si="51"/>
        <v>4615.3719664486489</v>
      </c>
      <c r="N290" s="4">
        <f t="shared" si="52"/>
        <v>6209.5284952163511</v>
      </c>
      <c r="O290" s="4">
        <f t="shared" si="53"/>
        <v>111.99600000000001</v>
      </c>
      <c r="P290" s="4">
        <f t="shared" si="54"/>
        <v>128.00549999999998</v>
      </c>
      <c r="Q290" s="23">
        <f t="shared" si="55"/>
        <v>114.9855</v>
      </c>
      <c r="R290" s="23">
        <f t="shared" si="56"/>
        <v>133.827</v>
      </c>
      <c r="S290" s="17">
        <f t="shared" si="47"/>
        <v>3.847627E-2</v>
      </c>
      <c r="T290" s="23">
        <f t="shared" si="48"/>
        <v>2.9894999999999925</v>
      </c>
      <c r="U290" s="23">
        <f t="shared" si="49"/>
        <v>5.8215000000000146</v>
      </c>
    </row>
    <row r="291" spans="1:21" x14ac:dyDescent="0.25">
      <c r="A291" s="15">
        <v>8</v>
      </c>
      <c r="B291" s="15">
        <v>8</v>
      </c>
      <c r="C291" s="16">
        <v>0.68</v>
      </c>
      <c r="D291" s="16">
        <v>0.66107400000000005</v>
      </c>
      <c r="E291" s="16">
        <v>0.94833599999999996</v>
      </c>
      <c r="F291" s="16">
        <v>-5.1198199999999998</v>
      </c>
      <c r="G291" s="16">
        <v>-5.1202199999999998</v>
      </c>
      <c r="H291" s="16">
        <v>-5.2602700000000002</v>
      </c>
      <c r="I291" s="16">
        <v>-5.3708</v>
      </c>
      <c r="J291" s="17">
        <v>3.9672100000000002E-2</v>
      </c>
      <c r="L291" s="4">
        <f t="shared" si="50"/>
        <v>4747.5184715727155</v>
      </c>
      <c r="M291" s="4">
        <f t="shared" si="51"/>
        <v>4615.3719664486489</v>
      </c>
      <c r="N291" s="4">
        <f t="shared" si="52"/>
        <v>6621.2388975910808</v>
      </c>
      <c r="O291" s="4">
        <f t="shared" si="53"/>
        <v>127.99549999999999</v>
      </c>
      <c r="P291" s="4">
        <f t="shared" si="54"/>
        <v>128.00549999999998</v>
      </c>
      <c r="Q291" s="23">
        <f t="shared" si="55"/>
        <v>131.50675000000001</v>
      </c>
      <c r="R291" s="23">
        <f t="shared" si="56"/>
        <v>134.27000000000001</v>
      </c>
      <c r="S291" s="17">
        <f t="shared" si="47"/>
        <v>3.9672100000000002E-2</v>
      </c>
      <c r="T291" s="23">
        <f t="shared" si="48"/>
        <v>3.5112500000000182</v>
      </c>
      <c r="U291" s="23">
        <f t="shared" si="49"/>
        <v>6.2645000000000266</v>
      </c>
    </row>
    <row r="293" spans="1:21" x14ac:dyDescent="0.25">
      <c r="B293" s="17"/>
    </row>
    <row r="300" spans="1:21" x14ac:dyDescent="0.25">
      <c r="C300" s="17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topLeftCell="A18" workbookViewId="0">
      <selection activeCell="A6" sqref="A6"/>
    </sheetView>
  </sheetViews>
  <sheetFormatPr defaultColWidth="8.85546875" defaultRowHeight="15" x14ac:dyDescent="0.25"/>
  <cols>
    <col min="1" max="6" width="13.85546875" style="15" customWidth="1"/>
    <col min="7" max="7" width="15.42578125" style="15" customWidth="1"/>
    <col min="8" max="8" width="19" style="15" customWidth="1"/>
    <col min="9" max="9" width="18.85546875" style="15" customWidth="1"/>
    <col min="10" max="10" width="8.85546875" style="15"/>
    <col min="11" max="11" width="19" style="15" customWidth="1"/>
    <col min="12" max="12" width="18.85546875" style="15" customWidth="1"/>
    <col min="13" max="16384" width="8.85546875" style="15"/>
  </cols>
  <sheetData>
    <row r="1" spans="1:12" x14ac:dyDescent="0.25">
      <c r="A1" s="26" t="str">
        <f>Data!L1</f>
        <v>X-Field</v>
      </c>
      <c r="B1" s="26" t="str">
        <f>Data!M1</f>
        <v>Y-Field</v>
      </c>
      <c r="C1" s="26" t="str">
        <f>Data!Q1</f>
        <v>Real X</v>
      </c>
      <c r="D1" s="26" t="str">
        <f>Data!R1</f>
        <v>Real Y</v>
      </c>
      <c r="E1" s="26" t="s">
        <v>16</v>
      </c>
      <c r="F1" s="26" t="s">
        <v>17</v>
      </c>
      <c r="H1" s="67" t="s">
        <v>16</v>
      </c>
      <c r="I1" s="67" t="s">
        <v>17</v>
      </c>
      <c r="J1" s="26"/>
      <c r="K1" s="67" t="s">
        <v>16</v>
      </c>
      <c r="L1" s="67" t="s">
        <v>17</v>
      </c>
    </row>
    <row r="2" spans="1:12" x14ac:dyDescent="0.25">
      <c r="A2" s="26" t="str">
        <f>Data!L2</f>
        <v>m</v>
      </c>
      <c r="B2" s="26" t="str">
        <f>Data!M2</f>
        <v>m</v>
      </c>
      <c r="C2" s="26" t="str">
        <f>Data!Q2</f>
        <v>px</v>
      </c>
      <c r="D2" s="26" t="str">
        <f>Data!R2</f>
        <v>px</v>
      </c>
      <c r="E2" s="26" t="s">
        <v>14</v>
      </c>
      <c r="F2" s="26" t="s">
        <v>14</v>
      </c>
      <c r="H2" s="67" t="s">
        <v>14</v>
      </c>
      <c r="I2" s="67" t="s">
        <v>14</v>
      </c>
      <c r="J2" s="26"/>
      <c r="K2" s="67" t="s">
        <v>22</v>
      </c>
      <c r="L2" s="67" t="s">
        <v>22</v>
      </c>
    </row>
    <row r="3" spans="1:12" x14ac:dyDescent="0.25">
      <c r="A3" s="23">
        <f>Data!L3</f>
        <v>-4747.5184715727155</v>
      </c>
      <c r="B3" s="23">
        <f>Data!M3</f>
        <v>-4137.150309747236</v>
      </c>
      <c r="C3" s="23">
        <f>Data!Q3</f>
        <v>-126.03200000000001</v>
      </c>
      <c r="D3" s="23">
        <f>Data!R3</f>
        <v>-123.42500000000001</v>
      </c>
      <c r="H3" s="67"/>
      <c r="I3" s="67"/>
      <c r="J3" s="26"/>
      <c r="K3" s="67"/>
      <c r="L3" s="67"/>
    </row>
    <row r="4" spans="1:12" x14ac:dyDescent="0.25">
      <c r="A4" s="23">
        <f>Data!L4</f>
        <v>-4154.0818219688636</v>
      </c>
      <c r="B4" s="23">
        <f>Data!M4</f>
        <v>-4137.150309747236</v>
      </c>
      <c r="C4" s="23">
        <f>Data!Q4</f>
        <v>-110.2025</v>
      </c>
      <c r="D4" s="23">
        <f>Data!R4</f>
        <v>-123.66950000000001</v>
      </c>
      <c r="H4" s="68" t="s">
        <v>18</v>
      </c>
      <c r="I4" s="68" t="s">
        <v>18</v>
      </c>
      <c r="J4" s="69"/>
      <c r="K4" s="68" t="s">
        <v>18</v>
      </c>
      <c r="L4" s="68" t="s">
        <v>18</v>
      </c>
    </row>
    <row r="5" spans="1:12" x14ac:dyDescent="0.25">
      <c r="A5" s="23">
        <f>Data!L5</f>
        <v>-3560.6355289834328</v>
      </c>
      <c r="B5" s="23">
        <f>Data!M5</f>
        <v>-4137.150309747236</v>
      </c>
      <c r="C5" s="23">
        <f>Data!Q5</f>
        <v>-94.40325</v>
      </c>
      <c r="D5" s="23">
        <f>Data!R5</f>
        <v>-123.88125000000001</v>
      </c>
      <c r="H5" s="70">
        <f>MAX(E3:E290)</f>
        <v>37.541885965671369</v>
      </c>
      <c r="I5" s="70">
        <f>MAX(F3:F290)</f>
        <v>35.418367801810462</v>
      </c>
      <c r="J5" s="26"/>
      <c r="K5" s="70">
        <f>1000000*ATAN(H5/400000)</f>
        <v>93.854714638598836</v>
      </c>
      <c r="L5" s="70">
        <f>1000000*ATAN(I5/400000)</f>
        <v>88.545919273114933</v>
      </c>
    </row>
    <row r="6" spans="1:12" x14ac:dyDescent="0.25">
      <c r="A6" s="23">
        <f>Data!L6</f>
        <v>-2967.1979273820671</v>
      </c>
      <c r="B6" s="23">
        <f>Data!M6</f>
        <v>-4137.150309747236</v>
      </c>
      <c r="C6" s="23">
        <f>Data!Q6</f>
        <v>-78.629750000000001</v>
      </c>
      <c r="D6" s="23">
        <f>Data!R6</f>
        <v>-124.05999999999999</v>
      </c>
      <c r="H6" s="71" t="s">
        <v>19</v>
      </c>
      <c r="I6" s="71" t="s">
        <v>19</v>
      </c>
      <c r="J6" s="69"/>
      <c r="K6" s="71" t="s">
        <v>19</v>
      </c>
      <c r="L6" s="71" t="s">
        <v>19</v>
      </c>
    </row>
    <row r="7" spans="1:12" x14ac:dyDescent="0.25">
      <c r="A7" s="23">
        <f>Data!L7</f>
        <v>-2373.7594235577144</v>
      </c>
      <c r="B7" s="23">
        <f>Data!M7</f>
        <v>-4137.150309747236</v>
      </c>
      <c r="C7" s="23">
        <f>Data!Q7</f>
        <v>-62.878</v>
      </c>
      <c r="D7" s="23">
        <f>Data!R7</f>
        <v>-124.20599999999999</v>
      </c>
      <c r="H7" s="70">
        <f>MIN(E3:E290)</f>
        <v>36.272525265355696</v>
      </c>
      <c r="I7" s="70">
        <f>MIN(F3:F290)</f>
        <v>32.682173813393575</v>
      </c>
      <c r="J7" s="26"/>
      <c r="K7" s="70">
        <f>1000000*ATAN(H7/400000)</f>
        <v>90.681312914828723</v>
      </c>
      <c r="L7" s="70">
        <f>1000000*ATAN(I7/400000)</f>
        <v>81.705434351668146</v>
      </c>
    </row>
    <row r="8" spans="1:12" x14ac:dyDescent="0.25">
      <c r="A8" s="23">
        <f>Data!L8</f>
        <v>-1780.3174058344553</v>
      </c>
      <c r="B8" s="23">
        <f>Data!M8</f>
        <v>-4137.150309747236</v>
      </c>
      <c r="C8" s="23">
        <f>Data!Q8</f>
        <v>-47.143499999999996</v>
      </c>
      <c r="D8" s="23">
        <f>Data!R8</f>
        <v>-124.31975</v>
      </c>
      <c r="H8" s="71" t="s">
        <v>20</v>
      </c>
      <c r="I8" s="71" t="s">
        <v>20</v>
      </c>
      <c r="J8" s="69"/>
      <c r="K8" s="71" t="s">
        <v>20</v>
      </c>
      <c r="L8" s="71" t="s">
        <v>20</v>
      </c>
    </row>
    <row r="9" spans="1:12" x14ac:dyDescent="0.25">
      <c r="A9" s="23">
        <f>Data!L9</f>
        <v>-1186.8762437300318</v>
      </c>
      <c r="B9" s="23">
        <f>Data!M9</f>
        <v>-4137.150309747236</v>
      </c>
      <c r="C9" s="23">
        <f>Data!Q9</f>
        <v>-31.421749999999999</v>
      </c>
      <c r="D9" s="23">
        <f>Data!R9</f>
        <v>-124.40074999999999</v>
      </c>
      <c r="H9" s="70">
        <f>SUM(E3:E290)/COUNT(E3:E290)</f>
        <v>36.964756208304593</v>
      </c>
      <c r="I9" s="70">
        <f>SUM(F3:F290)/COUNT(F3:F290)</f>
        <v>34.107849014380982</v>
      </c>
      <c r="J9" s="26"/>
      <c r="K9" s="70">
        <f>1000000*ATAN(H9/400000)</f>
        <v>92.411890257696939</v>
      </c>
      <c r="L9" s="70">
        <f>1000000*ATAN(I9/400000)</f>
        <v>85.269622329289902</v>
      </c>
    </row>
    <row r="10" spans="1:12" x14ac:dyDescent="0.25">
      <c r="A10" s="23">
        <f>Data!L10</f>
        <v>-593.43960821375356</v>
      </c>
      <c r="B10" s="23">
        <f>Data!M10</f>
        <v>-4137.150309747236</v>
      </c>
      <c r="C10" s="23">
        <f>Data!Q10</f>
        <v>-15.708749999999998</v>
      </c>
      <c r="D10" s="23">
        <f>Data!R10</f>
        <v>-124.44924999999999</v>
      </c>
      <c r="H10" s="71" t="s">
        <v>21</v>
      </c>
      <c r="I10" s="71" t="s">
        <v>21</v>
      </c>
      <c r="J10" s="69"/>
      <c r="K10" s="71" t="s">
        <v>21</v>
      </c>
      <c r="L10" s="71" t="s">
        <v>21</v>
      </c>
    </row>
    <row r="11" spans="1:12" x14ac:dyDescent="0.25">
      <c r="A11" s="23">
        <f>Data!L11</f>
        <v>0</v>
      </c>
      <c r="B11" s="23">
        <f>Data!M11</f>
        <v>-4137.150309747236</v>
      </c>
      <c r="C11" s="23">
        <f>Data!Q11</f>
        <v>0</v>
      </c>
      <c r="D11" s="23">
        <f>Data!R11</f>
        <v>-124.46550000000001</v>
      </c>
      <c r="H11" s="70">
        <f>E147</f>
        <v>37.089569846189406</v>
      </c>
      <c r="I11" s="70">
        <f>F147</f>
        <v>34.186427446203524</v>
      </c>
      <c r="J11" s="26"/>
      <c r="K11" s="70">
        <f>1000000*ATAN(H11/400000)</f>
        <v>92.723924349735213</v>
      </c>
      <c r="L11" s="70">
        <f>1000000*ATAN(I11/400000)</f>
        <v>85.466068407414639</v>
      </c>
    </row>
    <row r="12" spans="1:12" x14ac:dyDescent="0.25">
      <c r="A12" s="23">
        <f>Data!L12</f>
        <v>593.43960821375356</v>
      </c>
      <c r="B12" s="23">
        <f>Data!M12</f>
        <v>-4137.150309747236</v>
      </c>
      <c r="C12" s="23">
        <f>Data!Q12</f>
        <v>15.708749999999998</v>
      </c>
      <c r="D12" s="23">
        <f>Data!R12</f>
        <v>-124.44924999999999</v>
      </c>
    </row>
    <row r="13" spans="1:12" x14ac:dyDescent="0.25">
      <c r="A13" s="23">
        <f>Data!L13</f>
        <v>1186.8762437300318</v>
      </c>
      <c r="B13" s="23">
        <f>Data!M13</f>
        <v>-4137.150309747236</v>
      </c>
      <c r="C13" s="23">
        <f>Data!Q13</f>
        <v>31.421749999999999</v>
      </c>
      <c r="D13" s="23">
        <f>Data!R13</f>
        <v>-124.40074999999999</v>
      </c>
    </row>
    <row r="14" spans="1:12" x14ac:dyDescent="0.25">
      <c r="A14" s="23">
        <f>Data!L14</f>
        <v>1780.3174058344553</v>
      </c>
      <c r="B14" s="23">
        <f>Data!M14</f>
        <v>-4137.150309747236</v>
      </c>
      <c r="C14" s="23">
        <f>Data!Q14</f>
        <v>47.143499999999996</v>
      </c>
      <c r="D14" s="23">
        <f>Data!R14</f>
        <v>-124.31975</v>
      </c>
    </row>
    <row r="15" spans="1:12" x14ac:dyDescent="0.25">
      <c r="A15" s="23">
        <f>Data!L15</f>
        <v>2373.7594235577144</v>
      </c>
      <c r="B15" s="23">
        <f>Data!M15</f>
        <v>-4137.150309747236</v>
      </c>
      <c r="C15" s="23">
        <f>Data!Q15</f>
        <v>62.878</v>
      </c>
      <c r="D15" s="23">
        <f>Data!R15</f>
        <v>-124.20599999999999</v>
      </c>
    </row>
    <row r="16" spans="1:12" x14ac:dyDescent="0.25">
      <c r="A16" s="23">
        <f>Data!L16</f>
        <v>2967.1979273820671</v>
      </c>
      <c r="B16" s="23">
        <f>Data!M16</f>
        <v>-4137.150309747236</v>
      </c>
      <c r="C16" s="23">
        <f>Data!Q16</f>
        <v>78.629750000000001</v>
      </c>
      <c r="D16" s="23">
        <f>Data!R16</f>
        <v>-124.05999999999999</v>
      </c>
    </row>
    <row r="17" spans="1:4" x14ac:dyDescent="0.25">
      <c r="A17" s="23">
        <f>Data!L17</f>
        <v>3560.6355289834328</v>
      </c>
      <c r="B17" s="23">
        <f>Data!M17</f>
        <v>-4137.150309747236</v>
      </c>
      <c r="C17" s="23">
        <f>Data!Q17</f>
        <v>94.40325</v>
      </c>
      <c r="D17" s="23">
        <f>Data!R17</f>
        <v>-123.88125000000001</v>
      </c>
    </row>
    <row r="18" spans="1:4" x14ac:dyDescent="0.25">
      <c r="A18" s="23">
        <f>Data!L18</f>
        <v>4154.0818219688636</v>
      </c>
      <c r="B18" s="23">
        <f>Data!M18</f>
        <v>-4137.150309747236</v>
      </c>
      <c r="C18" s="23">
        <f>Data!Q18</f>
        <v>110.2025</v>
      </c>
      <c r="D18" s="23">
        <f>Data!R18</f>
        <v>-123.66950000000001</v>
      </c>
    </row>
    <row r="19" spans="1:4" x14ac:dyDescent="0.25">
      <c r="A19" s="23">
        <f>Data!L19</f>
        <v>4747.5184715727155</v>
      </c>
      <c r="B19" s="23">
        <f>Data!M19</f>
        <v>-4137.150309747236</v>
      </c>
      <c r="C19" s="23">
        <f>Data!Q19</f>
        <v>126.03200000000001</v>
      </c>
      <c r="D19" s="23">
        <f>Data!R19</f>
        <v>-123.42500000000001</v>
      </c>
    </row>
    <row r="20" spans="1:4" x14ac:dyDescent="0.25">
      <c r="A20" s="23">
        <f>Data!L20</f>
        <v>-4747.5184715727155</v>
      </c>
      <c r="B20" s="23">
        <f>Data!M20</f>
        <v>-3590.1199862172216</v>
      </c>
      <c r="C20" s="23">
        <f>Data!Q20</f>
        <v>-126.28574999999999</v>
      </c>
      <c r="D20" s="23">
        <f>Data!R20</f>
        <v>-108.17025</v>
      </c>
    </row>
    <row r="21" spans="1:4" x14ac:dyDescent="0.25">
      <c r="A21" s="23">
        <f>Data!L21</f>
        <v>-4154.0818219688636</v>
      </c>
      <c r="B21" s="23">
        <f>Data!M21</f>
        <v>-3590.1199862172216</v>
      </c>
      <c r="C21" s="23">
        <f>Data!Q21</f>
        <v>-110.42425</v>
      </c>
      <c r="D21" s="23">
        <f>Data!R21</f>
        <v>-108.42575000000001</v>
      </c>
    </row>
    <row r="22" spans="1:4" x14ac:dyDescent="0.25">
      <c r="A22" s="23">
        <f>Data!L22</f>
        <v>-3560.6355289834328</v>
      </c>
      <c r="B22" s="23">
        <f>Data!M22</f>
        <v>-3590.1199862172216</v>
      </c>
      <c r="C22" s="23">
        <f>Data!Q22</f>
        <v>-94.593000000000004</v>
      </c>
      <c r="D22" s="23">
        <f>Data!R22</f>
        <v>-108.64700000000001</v>
      </c>
    </row>
    <row r="23" spans="1:4" x14ac:dyDescent="0.25">
      <c r="A23" s="23">
        <f>Data!L23</f>
        <v>-2967.1979273820671</v>
      </c>
      <c r="B23" s="23">
        <f>Data!M23</f>
        <v>-3590.1199862172216</v>
      </c>
      <c r="C23" s="23">
        <f>Data!Q23</f>
        <v>-78.787750000000003</v>
      </c>
      <c r="D23" s="23">
        <f>Data!R23</f>
        <v>-108.834</v>
      </c>
    </row>
    <row r="24" spans="1:4" x14ac:dyDescent="0.25">
      <c r="A24" s="23">
        <f>Data!L24</f>
        <v>-2373.7594235577144</v>
      </c>
      <c r="B24" s="23">
        <f>Data!M24</f>
        <v>-3590.1199862172216</v>
      </c>
      <c r="C24" s="23">
        <f>Data!Q24</f>
        <v>-63.004249999999992</v>
      </c>
      <c r="D24" s="23">
        <f>Data!R24</f>
        <v>-108.98675</v>
      </c>
    </row>
    <row r="25" spans="1:4" x14ac:dyDescent="0.25">
      <c r="A25" s="23">
        <f>Data!L25</f>
        <v>-1780.3174058344553</v>
      </c>
      <c r="B25" s="23">
        <f>Data!M25</f>
        <v>-3590.1199862172216</v>
      </c>
      <c r="C25" s="23">
        <f>Data!Q25</f>
        <v>-47.238</v>
      </c>
      <c r="D25" s="23">
        <f>Data!R25</f>
        <v>-109.10525</v>
      </c>
    </row>
    <row r="26" spans="1:4" x14ac:dyDescent="0.25">
      <c r="A26" s="23">
        <f>Data!L26</f>
        <v>-1186.8762437300318</v>
      </c>
      <c r="B26" s="23">
        <f>Data!M26</f>
        <v>-3590.1199862172216</v>
      </c>
      <c r="C26" s="23">
        <f>Data!Q26</f>
        <v>-31.484749999999998</v>
      </c>
      <c r="D26" s="23">
        <f>Data!R26</f>
        <v>-109.19000000000001</v>
      </c>
    </row>
    <row r="27" spans="1:4" x14ac:dyDescent="0.25">
      <c r="A27" s="23">
        <f>Data!L27</f>
        <v>-593.43960821375356</v>
      </c>
      <c r="B27" s="23">
        <f>Data!M27</f>
        <v>-3590.1199862172216</v>
      </c>
      <c r="C27" s="23">
        <f>Data!Q27</f>
        <v>-15.74025</v>
      </c>
      <c r="D27" s="23">
        <f>Data!R27</f>
        <v>-109.24100000000001</v>
      </c>
    </row>
    <row r="28" spans="1:4" x14ac:dyDescent="0.25">
      <c r="A28" s="23">
        <f>Data!L28</f>
        <v>0</v>
      </c>
      <c r="B28" s="23">
        <f>Data!M28</f>
        <v>-3590.1199862172216</v>
      </c>
      <c r="C28" s="23">
        <f>Data!Q28</f>
        <v>0</v>
      </c>
      <c r="D28" s="23">
        <f>Data!R28</f>
        <v>-109.25800000000001</v>
      </c>
    </row>
    <row r="29" spans="1:4" x14ac:dyDescent="0.25">
      <c r="A29" s="23">
        <f>Data!L29</f>
        <v>593.43960821375356</v>
      </c>
      <c r="B29" s="23">
        <f>Data!M29</f>
        <v>-3590.1199862172216</v>
      </c>
      <c r="C29" s="23">
        <f>Data!Q29</f>
        <v>15.74025</v>
      </c>
      <c r="D29" s="23">
        <f>Data!R29</f>
        <v>-109.24100000000001</v>
      </c>
    </row>
    <row r="30" spans="1:4" x14ac:dyDescent="0.25">
      <c r="A30" s="23">
        <f>Data!L30</f>
        <v>1186.8762437300318</v>
      </c>
      <c r="B30" s="23">
        <f>Data!M30</f>
        <v>-3590.1199862172216</v>
      </c>
      <c r="C30" s="23">
        <f>Data!Q30</f>
        <v>31.484749999999998</v>
      </c>
      <c r="D30" s="23">
        <f>Data!R30</f>
        <v>-109.19000000000001</v>
      </c>
    </row>
    <row r="31" spans="1:4" x14ac:dyDescent="0.25">
      <c r="A31" s="23">
        <f>Data!L31</f>
        <v>1780.3174058344553</v>
      </c>
      <c r="B31" s="23">
        <f>Data!M31</f>
        <v>-3590.1199862172216</v>
      </c>
      <c r="C31" s="23">
        <f>Data!Q31</f>
        <v>47.238</v>
      </c>
      <c r="D31" s="23">
        <f>Data!R31</f>
        <v>-109.10525</v>
      </c>
    </row>
    <row r="32" spans="1:4" x14ac:dyDescent="0.25">
      <c r="A32" s="23">
        <f>Data!L32</f>
        <v>2373.7594235577144</v>
      </c>
      <c r="B32" s="23">
        <f>Data!M32</f>
        <v>-3590.1199862172216</v>
      </c>
      <c r="C32" s="23">
        <f>Data!Q32</f>
        <v>63.004249999999992</v>
      </c>
      <c r="D32" s="23">
        <f>Data!R32</f>
        <v>-108.98675</v>
      </c>
    </row>
    <row r="33" spans="1:4" x14ac:dyDescent="0.25">
      <c r="A33" s="23">
        <f>Data!L33</f>
        <v>2967.1979273820671</v>
      </c>
      <c r="B33" s="23">
        <f>Data!M33</f>
        <v>-3590.1199862172216</v>
      </c>
      <c r="C33" s="23">
        <f>Data!Q33</f>
        <v>78.787750000000003</v>
      </c>
      <c r="D33" s="23">
        <f>Data!R33</f>
        <v>-108.834</v>
      </c>
    </row>
    <row r="34" spans="1:4" x14ac:dyDescent="0.25">
      <c r="A34" s="23">
        <f>Data!L34</f>
        <v>3560.6355289834328</v>
      </c>
      <c r="B34" s="23">
        <f>Data!M34</f>
        <v>-3590.1199862172216</v>
      </c>
      <c r="C34" s="23">
        <f>Data!Q34</f>
        <v>94.593000000000004</v>
      </c>
      <c r="D34" s="23">
        <f>Data!R34</f>
        <v>-108.64700000000001</v>
      </c>
    </row>
    <row r="35" spans="1:4" x14ac:dyDescent="0.25">
      <c r="A35" s="23">
        <f>Data!L35</f>
        <v>4154.0818219688636</v>
      </c>
      <c r="B35" s="23">
        <f>Data!M35</f>
        <v>-3590.1199862172216</v>
      </c>
      <c r="C35" s="23">
        <f>Data!Q35</f>
        <v>110.42425</v>
      </c>
      <c r="D35" s="23">
        <f>Data!R35</f>
        <v>-108.42575000000001</v>
      </c>
    </row>
    <row r="36" spans="1:4" x14ac:dyDescent="0.25">
      <c r="A36" s="23">
        <f>Data!L36</f>
        <v>4747.5184715727155</v>
      </c>
      <c r="B36" s="23">
        <f>Data!M36</f>
        <v>-3590.1199862172216</v>
      </c>
      <c r="C36" s="23">
        <f>Data!Q36</f>
        <v>126.28574999999999</v>
      </c>
      <c r="D36" s="23">
        <f>Data!R36</f>
        <v>-108.17025</v>
      </c>
    </row>
    <row r="37" spans="1:4" x14ac:dyDescent="0.25">
      <c r="A37" s="23">
        <f>Data!L37</f>
        <v>-4747.5184715727155</v>
      </c>
      <c r="B37" s="23">
        <f>Data!M37</f>
        <v>-3043.0891267751749</v>
      </c>
      <c r="C37" s="23">
        <f>Data!Q37</f>
        <v>-126.55050000000001</v>
      </c>
      <c r="D37" s="23">
        <f>Data!R37</f>
        <v>-92.823499999999996</v>
      </c>
    </row>
    <row r="38" spans="1:4" x14ac:dyDescent="0.25">
      <c r="A38" s="23">
        <f>Data!L38</f>
        <v>-4154.0818219688636</v>
      </c>
      <c r="B38" s="23">
        <f>Data!M38</f>
        <v>-3043.0891267751749</v>
      </c>
      <c r="C38" s="23">
        <f>Data!Q38</f>
        <v>-110.65549999999999</v>
      </c>
      <c r="D38" s="23">
        <f>Data!R38</f>
        <v>-93.090249999999997</v>
      </c>
    </row>
    <row r="39" spans="1:4" x14ac:dyDescent="0.25">
      <c r="A39" s="23">
        <f>Data!L39</f>
        <v>-3560.6355289834328</v>
      </c>
      <c r="B39" s="23">
        <f>Data!M39</f>
        <v>-3043.0891267751749</v>
      </c>
      <c r="C39" s="23">
        <f>Data!Q39</f>
        <v>-94.790999999999997</v>
      </c>
      <c r="D39" s="23">
        <f>Data!R39</f>
        <v>-93.320999999999998</v>
      </c>
    </row>
    <row r="40" spans="1:4" x14ac:dyDescent="0.25">
      <c r="A40" s="23">
        <f>Data!L40</f>
        <v>-2967.1979273820671</v>
      </c>
      <c r="B40" s="23">
        <f>Data!M40</f>
        <v>-3043.0891267751749</v>
      </c>
      <c r="C40" s="23">
        <f>Data!Q40</f>
        <v>-78.952500000000001</v>
      </c>
      <c r="D40" s="23">
        <f>Data!R40</f>
        <v>-93.516249999999999</v>
      </c>
    </row>
    <row r="41" spans="1:4" x14ac:dyDescent="0.25">
      <c r="A41" s="23">
        <f>Data!L41</f>
        <v>-2373.7594235577144</v>
      </c>
      <c r="B41" s="23">
        <f>Data!M41</f>
        <v>-3043.0891267751749</v>
      </c>
      <c r="C41" s="23">
        <f>Data!Q41</f>
        <v>-63.136000000000003</v>
      </c>
      <c r="D41" s="23">
        <f>Data!R41</f>
        <v>-93.6755</v>
      </c>
    </row>
    <row r="42" spans="1:4" x14ac:dyDescent="0.25">
      <c r="A42" s="23">
        <f>Data!L42</f>
        <v>-1780.3174058344553</v>
      </c>
      <c r="B42" s="23">
        <f>Data!M42</f>
        <v>-3043.0891267751749</v>
      </c>
      <c r="C42" s="23">
        <f>Data!Q42</f>
        <v>-47.336750000000002</v>
      </c>
      <c r="D42" s="23">
        <f>Data!R42</f>
        <v>-93.799499999999995</v>
      </c>
    </row>
    <row r="43" spans="1:4" x14ac:dyDescent="0.25">
      <c r="A43" s="23">
        <f>Data!L43</f>
        <v>-1186.8762437300318</v>
      </c>
      <c r="B43" s="23">
        <f>Data!M43</f>
        <v>-3043.0891267751749</v>
      </c>
      <c r="C43" s="23">
        <f>Data!Q43</f>
        <v>-31.550499999999996</v>
      </c>
      <c r="D43" s="23">
        <f>Data!R43</f>
        <v>-93.888000000000005</v>
      </c>
    </row>
    <row r="44" spans="1:4" x14ac:dyDescent="0.25">
      <c r="A44" s="23">
        <f>Data!L44</f>
        <v>-593.43960821375356</v>
      </c>
      <c r="B44" s="23">
        <f>Data!M44</f>
        <v>-3043.0891267751749</v>
      </c>
      <c r="C44" s="23">
        <f>Data!Q44</f>
        <v>-15.773149999999999</v>
      </c>
      <c r="D44" s="23">
        <f>Data!R44</f>
        <v>-93.940999999999988</v>
      </c>
    </row>
    <row r="45" spans="1:4" x14ac:dyDescent="0.25">
      <c r="A45" s="23">
        <f>Data!L45</f>
        <v>0</v>
      </c>
      <c r="B45" s="23">
        <f>Data!M45</f>
        <v>-3043.0891267751749</v>
      </c>
      <c r="C45" s="23">
        <f>Data!Q45</f>
        <v>0</v>
      </c>
      <c r="D45" s="23">
        <f>Data!R45</f>
        <v>-93.958749999999995</v>
      </c>
    </row>
    <row r="46" spans="1:4" x14ac:dyDescent="0.25">
      <c r="A46" s="23">
        <f>Data!L46</f>
        <v>593.43960821375356</v>
      </c>
      <c r="B46" s="23">
        <f>Data!M46</f>
        <v>-3043.0891267751749</v>
      </c>
      <c r="C46" s="23">
        <f>Data!Q46</f>
        <v>15.773149999999999</v>
      </c>
      <c r="D46" s="23">
        <f>Data!R46</f>
        <v>-93.940999999999988</v>
      </c>
    </row>
    <row r="47" spans="1:4" x14ac:dyDescent="0.25">
      <c r="A47" s="23">
        <f>Data!L47</f>
        <v>1186.8762437300318</v>
      </c>
      <c r="B47" s="23">
        <f>Data!M47</f>
        <v>-3043.0891267751749</v>
      </c>
      <c r="C47" s="23">
        <f>Data!Q47</f>
        <v>31.550499999999996</v>
      </c>
      <c r="D47" s="23">
        <f>Data!R47</f>
        <v>-93.888000000000005</v>
      </c>
    </row>
    <row r="48" spans="1:4" x14ac:dyDescent="0.25">
      <c r="A48" s="23">
        <f>Data!L48</f>
        <v>1780.3174058344553</v>
      </c>
      <c r="B48" s="23">
        <f>Data!M48</f>
        <v>-3043.0891267751749</v>
      </c>
      <c r="C48" s="23">
        <f>Data!Q48</f>
        <v>47.336750000000002</v>
      </c>
      <c r="D48" s="23">
        <f>Data!R48</f>
        <v>-93.799499999999995</v>
      </c>
    </row>
    <row r="49" spans="1:6" x14ac:dyDescent="0.25">
      <c r="A49" s="23">
        <f>Data!L49</f>
        <v>2373.7594235577144</v>
      </c>
      <c r="B49" s="23">
        <f>Data!M49</f>
        <v>-3043.0891267751749</v>
      </c>
      <c r="C49" s="23">
        <f>Data!Q49</f>
        <v>63.136000000000003</v>
      </c>
      <c r="D49" s="23">
        <f>Data!R49</f>
        <v>-93.6755</v>
      </c>
    </row>
    <row r="50" spans="1:6" x14ac:dyDescent="0.25">
      <c r="A50" s="23">
        <f>Data!L50</f>
        <v>2967.1979273820671</v>
      </c>
      <c r="B50" s="23">
        <f>Data!M50</f>
        <v>-3043.0891267751749</v>
      </c>
      <c r="C50" s="23">
        <f>Data!Q50</f>
        <v>78.952500000000001</v>
      </c>
      <c r="D50" s="23">
        <f>Data!R50</f>
        <v>-93.516249999999999</v>
      </c>
    </row>
    <row r="51" spans="1:6" x14ac:dyDescent="0.25">
      <c r="A51" s="23">
        <f>Data!L51</f>
        <v>3560.6355289834328</v>
      </c>
      <c r="B51" s="23">
        <f>Data!M51</f>
        <v>-3043.0891267751749</v>
      </c>
      <c r="C51" s="23">
        <f>Data!Q51</f>
        <v>94.790999999999997</v>
      </c>
      <c r="D51" s="23">
        <f>Data!R51</f>
        <v>-93.320999999999998</v>
      </c>
    </row>
    <row r="52" spans="1:6" x14ac:dyDescent="0.25">
      <c r="A52" s="23">
        <f>Data!L52</f>
        <v>4154.0818219688636</v>
      </c>
      <c r="B52" s="23">
        <f>Data!M52</f>
        <v>-3043.0891267751749</v>
      </c>
      <c r="C52" s="23">
        <f>Data!Q52</f>
        <v>110.65549999999999</v>
      </c>
      <c r="D52" s="23">
        <f>Data!R52</f>
        <v>-93.090249999999997</v>
      </c>
    </row>
    <row r="53" spans="1:6" x14ac:dyDescent="0.25">
      <c r="A53" s="23">
        <f>Data!L53</f>
        <v>4747.5184715727155</v>
      </c>
      <c r="B53" s="23">
        <f>Data!M53</f>
        <v>-3043.0891267751749</v>
      </c>
      <c r="C53" s="23">
        <f>Data!Q53</f>
        <v>126.55050000000001</v>
      </c>
      <c r="D53" s="23">
        <f>Data!R53</f>
        <v>-92.823499999999996</v>
      </c>
    </row>
    <row r="54" spans="1:6" x14ac:dyDescent="0.25">
      <c r="A54" s="41">
        <f>Data!L54</f>
        <v>-4747.5184715727155</v>
      </c>
      <c r="B54" s="41">
        <f>Data!M54</f>
        <v>-2496.0556860397328</v>
      </c>
      <c r="C54" s="41">
        <f>Data!Q54</f>
        <v>-126.8265</v>
      </c>
      <c r="D54" s="41">
        <f>Data!R54</f>
        <v>-77.38024999999999</v>
      </c>
      <c r="E54" s="73">
        <f t="shared" ref="E54:E55" si="0">(A54-A55)/(C54-C55)</f>
        <v>37.252771475445805</v>
      </c>
      <c r="F54" s="73">
        <f t="shared" ref="F54:F55" si="1">(B37-B71)/(D37-D71)</f>
        <v>35.307210340012745</v>
      </c>
    </row>
    <row r="55" spans="1:6" x14ac:dyDescent="0.25">
      <c r="A55" s="41">
        <f>Data!L55</f>
        <v>-4154.0818219688636</v>
      </c>
      <c r="B55" s="41">
        <f>Data!M55</f>
        <v>-2496.0556860397328</v>
      </c>
      <c r="C55" s="41">
        <f>Data!Q55</f>
        <v>-110.89649999999999</v>
      </c>
      <c r="D55" s="41">
        <f>Data!R55</f>
        <v>-77.658249999999995</v>
      </c>
      <c r="E55" s="73">
        <f t="shared" si="0"/>
        <v>37.325426858841197</v>
      </c>
      <c r="F55" s="73">
        <f t="shared" si="1"/>
        <v>35.333151192293535</v>
      </c>
    </row>
    <row r="56" spans="1:6" x14ac:dyDescent="0.25">
      <c r="A56" s="41">
        <f>Data!L56</f>
        <v>-3560.6355289834328</v>
      </c>
      <c r="B56" s="41">
        <f>Data!M56</f>
        <v>-2496.0556860397328</v>
      </c>
      <c r="C56" s="41">
        <f>Data!Q56</f>
        <v>-94.997249999999994</v>
      </c>
      <c r="D56" s="41">
        <f>Data!R56</f>
        <v>-77.899000000000001</v>
      </c>
      <c r="E56" s="73">
        <f t="shared" ref="E56:E67" si="2">(A56-A57)/(C56-C57)</f>
        <v>37.386606287492313</v>
      </c>
      <c r="F56" s="73">
        <f>(B39-B73)/(D39-D73)</f>
        <v>35.3559878428456</v>
      </c>
    </row>
    <row r="57" spans="1:6" x14ac:dyDescent="0.25">
      <c r="A57" s="41">
        <f>Data!L57</f>
        <v>-2967.1979273820671</v>
      </c>
      <c r="B57" s="41">
        <f>Data!M57</f>
        <v>-2496.0556860397328</v>
      </c>
      <c r="C57" s="41">
        <f>Data!Q57</f>
        <v>-79.124249999999989</v>
      </c>
      <c r="D57" s="41">
        <f>Data!R57</f>
        <v>-78.102499999999992</v>
      </c>
      <c r="E57" s="73">
        <f t="shared" si="2"/>
        <v>37.438553013964622</v>
      </c>
      <c r="F57" s="73">
        <f t="shared" ref="F57:F70" si="3">(B40-B74)/(D40-D74)</f>
        <v>35.374850314231551</v>
      </c>
    </row>
    <row r="58" spans="1:6" x14ac:dyDescent="0.25">
      <c r="A58" s="41">
        <f>Data!L58</f>
        <v>-2373.7594235577144</v>
      </c>
      <c r="B58" s="41">
        <f>Data!M58</f>
        <v>-2496.0556860397328</v>
      </c>
      <c r="C58" s="41">
        <f>Data!Q58</f>
        <v>-63.273250000000004</v>
      </c>
      <c r="D58" s="41">
        <f>Data!R58</f>
        <v>-78.268749999999997</v>
      </c>
      <c r="E58" s="73">
        <f t="shared" si="2"/>
        <v>37.480153959848366</v>
      </c>
      <c r="F58" s="73">
        <f t="shared" si="3"/>
        <v>35.390870625723991</v>
      </c>
    </row>
    <row r="59" spans="1:6" x14ac:dyDescent="0.25">
      <c r="A59" s="41">
        <f>Data!L59</f>
        <v>-1780.3174058344553</v>
      </c>
      <c r="B59" s="41">
        <f>Data!M59</f>
        <v>-2496.0556860397328</v>
      </c>
      <c r="C59" s="41">
        <f>Data!Q59</f>
        <v>-47.439750000000004</v>
      </c>
      <c r="D59" s="41">
        <f>Data!R59</f>
        <v>-78.397999999999996</v>
      </c>
      <c r="E59" s="73">
        <f t="shared" si="2"/>
        <v>37.510898018673444</v>
      </c>
      <c r="F59" s="73">
        <f t="shared" si="3"/>
        <v>35.402895384982962</v>
      </c>
    </row>
    <row r="60" spans="1:6" x14ac:dyDescent="0.25">
      <c r="A60" s="41">
        <f>Data!L60</f>
        <v>-1186.8762437300318</v>
      </c>
      <c r="B60" s="41">
        <f>Data!M60</f>
        <v>-2496.0556860397328</v>
      </c>
      <c r="C60" s="41">
        <f>Data!Q60</f>
        <v>-31.619249999999997</v>
      </c>
      <c r="D60" s="41">
        <f>Data!R60</f>
        <v>-78.490249999999989</v>
      </c>
      <c r="E60" s="73">
        <f t="shared" si="2"/>
        <v>37.531132379593679</v>
      </c>
      <c r="F60" s="73">
        <f t="shared" si="3"/>
        <v>35.411489502794879</v>
      </c>
    </row>
    <row r="61" spans="1:6" x14ac:dyDescent="0.25">
      <c r="A61" s="41">
        <f>Data!L61</f>
        <v>-593.43960821375356</v>
      </c>
      <c r="B61" s="41">
        <f>Data!M61</f>
        <v>-2496.0556860397328</v>
      </c>
      <c r="C61" s="41">
        <f>Data!Q61</f>
        <v>-15.807399999999999</v>
      </c>
      <c r="D61" s="41">
        <f>Data!R61</f>
        <v>-78.545500000000004</v>
      </c>
      <c r="E61" s="73">
        <f t="shared" si="2"/>
        <v>37.541885965671369</v>
      </c>
      <c r="F61" s="73">
        <f t="shared" si="3"/>
        <v>35.416934602504774</v>
      </c>
    </row>
    <row r="62" spans="1:6" x14ac:dyDescent="0.25">
      <c r="A62" s="41">
        <f>Data!L62</f>
        <v>0</v>
      </c>
      <c r="B62" s="41">
        <f>Data!M62</f>
        <v>-2496.0556860397328</v>
      </c>
      <c r="C62" s="41">
        <f>Data!Q62</f>
        <v>0</v>
      </c>
      <c r="D62" s="41">
        <f>Data!R62</f>
        <v>-78.563999999999993</v>
      </c>
      <c r="E62" s="73">
        <f t="shared" si="2"/>
        <v>37.541885965671369</v>
      </c>
      <c r="F62" s="73">
        <f t="shared" si="3"/>
        <v>35.418367801810462</v>
      </c>
    </row>
    <row r="63" spans="1:6" x14ac:dyDescent="0.25">
      <c r="A63" s="41">
        <f>Data!L63</f>
        <v>593.43960821375356</v>
      </c>
      <c r="B63" s="41">
        <f>Data!M63</f>
        <v>-2496.0556860397328</v>
      </c>
      <c r="C63" s="41">
        <f>Data!Q63</f>
        <v>15.807399999999999</v>
      </c>
      <c r="D63" s="41">
        <f>Data!R63</f>
        <v>-78.545500000000004</v>
      </c>
      <c r="E63" s="73">
        <f t="shared" si="2"/>
        <v>37.531132379593679</v>
      </c>
      <c r="F63" s="73">
        <f t="shared" si="3"/>
        <v>35.416934602504774</v>
      </c>
    </row>
    <row r="64" spans="1:6" x14ac:dyDescent="0.25">
      <c r="A64" s="41">
        <f>Data!L64</f>
        <v>1186.8762437300318</v>
      </c>
      <c r="B64" s="41">
        <f>Data!M64</f>
        <v>-2496.0556860397328</v>
      </c>
      <c r="C64" s="41">
        <f>Data!Q64</f>
        <v>31.619249999999997</v>
      </c>
      <c r="D64" s="41">
        <f>Data!R64</f>
        <v>-78.490249999999989</v>
      </c>
      <c r="E64" s="73">
        <f t="shared" si="2"/>
        <v>37.510898018673444</v>
      </c>
      <c r="F64" s="73">
        <f t="shared" si="3"/>
        <v>35.411489502794879</v>
      </c>
    </row>
    <row r="65" spans="1:6" x14ac:dyDescent="0.25">
      <c r="A65" s="41">
        <f>Data!L65</f>
        <v>1780.3174058344553</v>
      </c>
      <c r="B65" s="41">
        <f>Data!M65</f>
        <v>-2496.0556860397328</v>
      </c>
      <c r="C65" s="41">
        <f>Data!Q65</f>
        <v>47.439750000000004</v>
      </c>
      <c r="D65" s="41">
        <f>Data!R65</f>
        <v>-78.397999999999996</v>
      </c>
      <c r="E65" s="73">
        <f t="shared" si="2"/>
        <v>37.480153959848366</v>
      </c>
      <c r="F65" s="73">
        <f t="shared" si="3"/>
        <v>35.402895384982962</v>
      </c>
    </row>
    <row r="66" spans="1:6" x14ac:dyDescent="0.25">
      <c r="A66" s="41">
        <f>Data!L66</f>
        <v>2373.7594235577144</v>
      </c>
      <c r="B66" s="41">
        <f>Data!M66</f>
        <v>-2496.0556860397328</v>
      </c>
      <c r="C66" s="41">
        <f>Data!Q66</f>
        <v>63.273250000000004</v>
      </c>
      <c r="D66" s="41">
        <f>Data!R66</f>
        <v>-78.268749999999997</v>
      </c>
      <c r="E66" s="73">
        <f t="shared" si="2"/>
        <v>37.438553013964622</v>
      </c>
      <c r="F66" s="73">
        <f t="shared" si="3"/>
        <v>35.390870625723991</v>
      </c>
    </row>
    <row r="67" spans="1:6" x14ac:dyDescent="0.25">
      <c r="A67" s="41">
        <f>Data!L67</f>
        <v>2967.1979273820671</v>
      </c>
      <c r="B67" s="41">
        <f>Data!M67</f>
        <v>-2496.0556860397328</v>
      </c>
      <c r="C67" s="41">
        <f>Data!Q67</f>
        <v>79.124249999999989</v>
      </c>
      <c r="D67" s="41">
        <f>Data!R67</f>
        <v>-78.102499999999992</v>
      </c>
      <c r="E67" s="73">
        <f t="shared" si="2"/>
        <v>37.386606287492313</v>
      </c>
      <c r="F67" s="73">
        <f t="shared" si="3"/>
        <v>35.374850314231551</v>
      </c>
    </row>
    <row r="68" spans="1:6" x14ac:dyDescent="0.25">
      <c r="A68" s="41">
        <f>Data!L68</f>
        <v>3560.6355289834328</v>
      </c>
      <c r="B68" s="41">
        <f>Data!M68</f>
        <v>-2496.0556860397328</v>
      </c>
      <c r="C68" s="41">
        <f>Data!Q68</f>
        <v>94.997249999999994</v>
      </c>
      <c r="D68" s="41">
        <f>Data!R68</f>
        <v>-77.899000000000001</v>
      </c>
      <c r="E68" s="73">
        <f t="shared" ref="E68:E69" si="4">(A68-A69)/(C68-C69)</f>
        <v>37.325426858841197</v>
      </c>
      <c r="F68" s="73">
        <f t="shared" si="3"/>
        <v>35.3559878428456</v>
      </c>
    </row>
    <row r="69" spans="1:6" x14ac:dyDescent="0.25">
      <c r="A69" s="41">
        <f>Data!L69</f>
        <v>4154.0818219688636</v>
      </c>
      <c r="B69" s="41">
        <f>Data!M69</f>
        <v>-2496.0556860397328</v>
      </c>
      <c r="C69" s="41">
        <f>Data!Q69</f>
        <v>110.89649999999999</v>
      </c>
      <c r="D69" s="41">
        <f>Data!R69</f>
        <v>-77.658249999999995</v>
      </c>
      <c r="E69" s="73">
        <f t="shared" si="4"/>
        <v>37.252771475445805</v>
      </c>
      <c r="F69" s="73">
        <f t="shared" si="3"/>
        <v>35.333151192293535</v>
      </c>
    </row>
    <row r="70" spans="1:6" x14ac:dyDescent="0.25">
      <c r="A70" s="41">
        <f>Data!L70</f>
        <v>4747.5184715727155</v>
      </c>
      <c r="B70" s="41">
        <f>Data!M70</f>
        <v>-2496.0556860397328</v>
      </c>
      <c r="C70" s="41">
        <f>Data!Q70</f>
        <v>126.8265</v>
      </c>
      <c r="D70" s="41">
        <f>Data!R70</f>
        <v>-77.38024999999999</v>
      </c>
      <c r="E70" s="73"/>
      <c r="F70" s="73">
        <f t="shared" si="3"/>
        <v>35.307210340012745</v>
      </c>
    </row>
    <row r="71" spans="1:6" x14ac:dyDescent="0.25">
      <c r="A71" s="23">
        <f>Data!L71</f>
        <v>-4747.5184715727155</v>
      </c>
      <c r="B71" s="23">
        <f>Data!M71</f>
        <v>-1949.0245999692002</v>
      </c>
      <c r="C71" s="23">
        <f>Data!Q71</f>
        <v>-127.11349999999999</v>
      </c>
      <c r="D71" s="23">
        <f>Data!R71</f>
        <v>-61.836500000000001</v>
      </c>
    </row>
    <row r="72" spans="1:6" x14ac:dyDescent="0.25">
      <c r="A72" s="23">
        <f>Data!L72</f>
        <v>-4154.0818219688636</v>
      </c>
      <c r="B72" s="23">
        <f>Data!M72</f>
        <v>-1949.0245999692002</v>
      </c>
      <c r="C72" s="23">
        <f>Data!Q72</f>
        <v>-111.14725</v>
      </c>
      <c r="D72" s="23">
        <f>Data!R72</f>
        <v>-62.126000000000005</v>
      </c>
    </row>
    <row r="73" spans="1:6" x14ac:dyDescent="0.25">
      <c r="A73" s="23">
        <f>Data!L73</f>
        <v>-3560.6355289834328</v>
      </c>
      <c r="B73" s="23">
        <f>Data!M73</f>
        <v>-1949.0245999692002</v>
      </c>
      <c r="C73" s="23">
        <f>Data!Q73</f>
        <v>-95.211999999999989</v>
      </c>
      <c r="D73" s="23">
        <f>Data!R73</f>
        <v>-62.376750000000001</v>
      </c>
    </row>
    <row r="74" spans="1:6" x14ac:dyDescent="0.25">
      <c r="A74" s="23">
        <f>Data!L74</f>
        <v>-2967.1979273820671</v>
      </c>
      <c r="B74" s="23">
        <f>Data!M74</f>
        <v>-1949.0245999692002</v>
      </c>
      <c r="C74" s="23">
        <f>Data!Q74</f>
        <v>-79.302999999999997</v>
      </c>
      <c r="D74" s="23">
        <f>Data!R74</f>
        <v>-62.588500000000003</v>
      </c>
    </row>
    <row r="75" spans="1:6" x14ac:dyDescent="0.25">
      <c r="A75" s="23">
        <f>Data!L75</f>
        <v>-2373.7594235577144</v>
      </c>
      <c r="B75" s="23">
        <f>Data!M75</f>
        <v>-1949.0245999692002</v>
      </c>
      <c r="C75" s="23">
        <f>Data!Q75</f>
        <v>-63.415999999999997</v>
      </c>
      <c r="D75" s="23">
        <f>Data!R75</f>
        <v>-62.761750000000006</v>
      </c>
    </row>
    <row r="76" spans="1:6" x14ac:dyDescent="0.25">
      <c r="A76" s="23">
        <f>Data!L76</f>
        <v>-1780.3174058344553</v>
      </c>
      <c r="B76" s="23">
        <f>Data!M76</f>
        <v>-1949.0245999692002</v>
      </c>
      <c r="C76" s="23">
        <f>Data!Q76</f>
        <v>-47.546749999999996</v>
      </c>
      <c r="D76" s="23">
        <f>Data!R76</f>
        <v>-62.896249999999995</v>
      </c>
    </row>
    <row r="77" spans="1:6" x14ac:dyDescent="0.25">
      <c r="A77" s="23">
        <f>Data!L77</f>
        <v>-1186.8762437300318</v>
      </c>
      <c r="B77" s="23">
        <f>Data!M77</f>
        <v>-1949.0245999692002</v>
      </c>
      <c r="C77" s="23">
        <f>Data!Q77</f>
        <v>-31.6905</v>
      </c>
      <c r="D77" s="23">
        <f>Data!R77</f>
        <v>-62.992250000000006</v>
      </c>
    </row>
    <row r="78" spans="1:6" x14ac:dyDescent="0.25">
      <c r="A78" s="23">
        <f>Data!L78</f>
        <v>-593.43960821375356</v>
      </c>
      <c r="B78" s="23">
        <f>Data!M78</f>
        <v>-1949.0245999692002</v>
      </c>
      <c r="C78" s="23">
        <f>Data!Q78</f>
        <v>-15.843075000000001</v>
      </c>
      <c r="D78" s="23">
        <f>Data!R78</f>
        <v>-63.05</v>
      </c>
    </row>
    <row r="79" spans="1:6" x14ac:dyDescent="0.25">
      <c r="A79" s="23">
        <f>Data!L79</f>
        <v>0</v>
      </c>
      <c r="B79" s="23">
        <f>Data!M79</f>
        <v>-1949.0245999692002</v>
      </c>
      <c r="C79" s="23">
        <f>Data!Q79</f>
        <v>0</v>
      </c>
      <c r="D79" s="23">
        <f>Data!R79</f>
        <v>-63.068999999999996</v>
      </c>
    </row>
    <row r="80" spans="1:6" x14ac:dyDescent="0.25">
      <c r="A80" s="23">
        <f>Data!L80</f>
        <v>593.43960821375356</v>
      </c>
      <c r="B80" s="23">
        <f>Data!M80</f>
        <v>-1949.0245999692002</v>
      </c>
      <c r="C80" s="23">
        <f>Data!Q80</f>
        <v>15.843075000000001</v>
      </c>
      <c r="D80" s="23">
        <f>Data!R80</f>
        <v>-63.05</v>
      </c>
    </row>
    <row r="81" spans="1:6" x14ac:dyDescent="0.25">
      <c r="A81" s="23">
        <f>Data!L81</f>
        <v>1186.8762437300318</v>
      </c>
      <c r="B81" s="23">
        <f>Data!M81</f>
        <v>-1949.0245999692002</v>
      </c>
      <c r="C81" s="23">
        <f>Data!Q81</f>
        <v>31.6905</v>
      </c>
      <c r="D81" s="23">
        <f>Data!R81</f>
        <v>-62.992250000000006</v>
      </c>
    </row>
    <row r="82" spans="1:6" x14ac:dyDescent="0.25">
      <c r="A82" s="23">
        <f>Data!L82</f>
        <v>1780.3174058344553</v>
      </c>
      <c r="B82" s="23">
        <f>Data!M82</f>
        <v>-1949.0245999692002</v>
      </c>
      <c r="C82" s="23">
        <f>Data!Q82</f>
        <v>47.546749999999996</v>
      </c>
      <c r="D82" s="23">
        <f>Data!R82</f>
        <v>-62.896249999999995</v>
      </c>
    </row>
    <row r="83" spans="1:6" x14ac:dyDescent="0.25">
      <c r="A83" s="23">
        <f>Data!L83</f>
        <v>2373.7594235577144</v>
      </c>
      <c r="B83" s="23">
        <f>Data!M83</f>
        <v>-1949.0245999692002</v>
      </c>
      <c r="C83" s="23">
        <f>Data!Q83</f>
        <v>63.415999999999997</v>
      </c>
      <c r="D83" s="23">
        <f>Data!R83</f>
        <v>-62.761750000000006</v>
      </c>
    </row>
    <row r="84" spans="1:6" x14ac:dyDescent="0.25">
      <c r="A84" s="23">
        <f>Data!L84</f>
        <v>2967.1979273820671</v>
      </c>
      <c r="B84" s="23">
        <f>Data!M84</f>
        <v>-1949.0245999692002</v>
      </c>
      <c r="C84" s="23">
        <f>Data!Q84</f>
        <v>79.302999999999997</v>
      </c>
      <c r="D84" s="23">
        <f>Data!R84</f>
        <v>-62.588500000000003</v>
      </c>
    </row>
    <row r="85" spans="1:6" x14ac:dyDescent="0.25">
      <c r="A85" s="23">
        <f>Data!L85</f>
        <v>3560.6355289834328</v>
      </c>
      <c r="B85" s="23">
        <f>Data!M85</f>
        <v>-1949.0245999692002</v>
      </c>
      <c r="C85" s="23">
        <f>Data!Q85</f>
        <v>95.211999999999989</v>
      </c>
      <c r="D85" s="23">
        <f>Data!R85</f>
        <v>-62.376750000000001</v>
      </c>
    </row>
    <row r="86" spans="1:6" x14ac:dyDescent="0.25">
      <c r="A86" s="23">
        <f>Data!L86</f>
        <v>4154.0818219688636</v>
      </c>
      <c r="B86" s="23">
        <f>Data!M86</f>
        <v>-1949.0245999692002</v>
      </c>
      <c r="C86" s="23">
        <f>Data!Q86</f>
        <v>111.14725</v>
      </c>
      <c r="D86" s="23">
        <f>Data!R86</f>
        <v>-62.126000000000005</v>
      </c>
    </row>
    <row r="87" spans="1:6" x14ac:dyDescent="0.25">
      <c r="A87" s="23">
        <f>Data!L87</f>
        <v>4747.5184715727155</v>
      </c>
      <c r="B87" s="23">
        <f>Data!M87</f>
        <v>-1949.0245999692002</v>
      </c>
      <c r="C87" s="23">
        <f>Data!Q87</f>
        <v>127.11349999999999</v>
      </c>
      <c r="D87" s="23">
        <f>Data!R87</f>
        <v>-61.836500000000001</v>
      </c>
    </row>
    <row r="88" spans="1:6" x14ac:dyDescent="0.25">
      <c r="A88" s="31">
        <f>Data!L88</f>
        <v>-4747.5184715727155</v>
      </c>
      <c r="B88" s="31">
        <f>Data!M88</f>
        <v>-1401.9868412227099</v>
      </c>
      <c r="C88" s="31">
        <f>Data!Q88</f>
        <v>-127.41225</v>
      </c>
      <c r="D88" s="31">
        <f>Data!R88</f>
        <v>-46.1875</v>
      </c>
      <c r="E88" s="74">
        <f t="shared" ref="E88:E90" si="5">(A88-A89)/(C88-C89)</f>
        <v>37.08052047012324</v>
      </c>
      <c r="F88" s="74">
        <f t="shared" ref="F88:F104" si="6">(B71-B105)/(D71-D105)</f>
        <v>34.834681948427189</v>
      </c>
    </row>
    <row r="89" spans="1:6" x14ac:dyDescent="0.25">
      <c r="A89" s="31">
        <f>Data!L89</f>
        <v>-4154.0818219688636</v>
      </c>
      <c r="B89" s="31">
        <f>Data!M89</f>
        <v>-1401.9868412227099</v>
      </c>
      <c r="C89" s="31">
        <f>Data!Q89</f>
        <v>-111.40825000000001</v>
      </c>
      <c r="D89" s="31">
        <f>Data!R89</f>
        <v>-46.488750000000003</v>
      </c>
      <c r="E89" s="74">
        <f t="shared" si="5"/>
        <v>37.153089149529222</v>
      </c>
      <c r="F89" s="74">
        <f t="shared" si="6"/>
        <v>34.860765781775008</v>
      </c>
    </row>
    <row r="90" spans="1:6" x14ac:dyDescent="0.25">
      <c r="A90" s="31">
        <f>Data!L90</f>
        <v>-3560.6355289834328</v>
      </c>
      <c r="B90" s="31">
        <f>Data!M90</f>
        <v>-1401.9868412227099</v>
      </c>
      <c r="C90" s="31">
        <f>Data!Q90</f>
        <v>-95.435249999999996</v>
      </c>
      <c r="D90" s="31">
        <f>Data!R90</f>
        <v>-46.749499999999998</v>
      </c>
      <c r="E90" s="74">
        <f t="shared" si="5"/>
        <v>37.214868799960207</v>
      </c>
      <c r="F90" s="74">
        <f t="shared" si="6"/>
        <v>34.883273629436118</v>
      </c>
    </row>
    <row r="91" spans="1:6" x14ac:dyDescent="0.25">
      <c r="A91" s="31">
        <f>Data!L91</f>
        <v>-2967.1979273820671</v>
      </c>
      <c r="B91" s="31">
        <f>Data!M91</f>
        <v>-1401.9868412227099</v>
      </c>
      <c r="C91" s="31">
        <f>Data!Q91</f>
        <v>-79.48899999999999</v>
      </c>
      <c r="D91" s="31">
        <f>Data!R91</f>
        <v>-46.97</v>
      </c>
      <c r="E91" s="74">
        <f>(A91-A92)/(C91-C92)</f>
        <v>37.2663393142128</v>
      </c>
      <c r="F91" s="74">
        <f t="shared" si="6"/>
        <v>34.902469918339428</v>
      </c>
    </row>
    <row r="92" spans="1:6" x14ac:dyDescent="0.25">
      <c r="A92" s="31">
        <f>Data!L92</f>
        <v>-2373.7594235577144</v>
      </c>
      <c r="B92" s="31">
        <f>Data!M92</f>
        <v>-1401.9868412227099</v>
      </c>
      <c r="C92" s="31">
        <f>Data!Q92</f>
        <v>-63.564750000000004</v>
      </c>
      <c r="D92" s="31">
        <f>Data!R92</f>
        <v>-47.15</v>
      </c>
      <c r="E92" s="74">
        <f t="shared" ref="E92:E103" si="7">(A92-A93)/(C92-C93)</f>
        <v>37.307559226319583</v>
      </c>
      <c r="F92" s="74">
        <f t="shared" si="6"/>
        <v>34.918065053705469</v>
      </c>
    </row>
    <row r="93" spans="1:6" x14ac:dyDescent="0.25">
      <c r="A93" s="31">
        <f>Data!L93</f>
        <v>-1780.3174058344553</v>
      </c>
      <c r="B93" s="31">
        <f>Data!M93</f>
        <v>-1401.9868412227099</v>
      </c>
      <c r="C93" s="31">
        <f>Data!Q93</f>
        <v>-47.658000000000001</v>
      </c>
      <c r="D93" s="31">
        <f>Data!R93</f>
        <v>-47.29</v>
      </c>
      <c r="E93" s="74">
        <f t="shared" si="7"/>
        <v>37.339195073658537</v>
      </c>
      <c r="F93" s="74">
        <f t="shared" si="6"/>
        <v>34.930328154629478</v>
      </c>
    </row>
    <row r="94" spans="1:6" x14ac:dyDescent="0.25">
      <c r="A94" s="31">
        <f>Data!L94</f>
        <v>-1186.8762437300318</v>
      </c>
      <c r="B94" s="31">
        <f>Data!M94</f>
        <v>-1401.9868412227099</v>
      </c>
      <c r="C94" s="31">
        <f>Data!Q94</f>
        <v>-31.764750000000003</v>
      </c>
      <c r="D94" s="31">
        <f>Data!R94</f>
        <v>-47.39</v>
      </c>
      <c r="E94" s="74">
        <f t="shared" si="7"/>
        <v>37.359302059783033</v>
      </c>
      <c r="F94" s="74">
        <f t="shared" si="6"/>
        <v>34.938973240037576</v>
      </c>
    </row>
    <row r="95" spans="1:6" x14ac:dyDescent="0.25">
      <c r="A95" s="31">
        <f>Data!L95</f>
        <v>-593.43960821375356</v>
      </c>
      <c r="B95" s="31">
        <f>Data!M95</f>
        <v>-1401.9868412227099</v>
      </c>
      <c r="C95" s="31">
        <f>Data!Q95</f>
        <v>-15.880174999999999</v>
      </c>
      <c r="D95" s="31">
        <f>Data!R95</f>
        <v>-47.449750000000002</v>
      </c>
      <c r="E95" s="74">
        <f t="shared" si="7"/>
        <v>37.36984058511657</v>
      </c>
      <c r="F95" s="74">
        <f t="shared" si="6"/>
        <v>34.944273956217934</v>
      </c>
    </row>
    <row r="96" spans="1:6" x14ac:dyDescent="0.25">
      <c r="A96" s="31">
        <f>Data!L96</f>
        <v>0</v>
      </c>
      <c r="B96" s="31">
        <f>Data!M96</f>
        <v>-1401.9868412227099</v>
      </c>
      <c r="C96" s="31">
        <f>Data!Q96</f>
        <v>0</v>
      </c>
      <c r="D96" s="31">
        <f>Data!R96</f>
        <v>-47.469749999999998</v>
      </c>
      <c r="E96" s="74">
        <f t="shared" si="7"/>
        <v>37.36984058511657</v>
      </c>
      <c r="F96" s="74">
        <f t="shared" si="6"/>
        <v>34.946227257112241</v>
      </c>
    </row>
    <row r="97" spans="1:6" x14ac:dyDescent="0.25">
      <c r="A97" s="31">
        <f>Data!L97</f>
        <v>593.43960821375356</v>
      </c>
      <c r="B97" s="31">
        <f>Data!M97</f>
        <v>-1401.9868412227099</v>
      </c>
      <c r="C97" s="31">
        <f>Data!Q97</f>
        <v>15.880174999999999</v>
      </c>
      <c r="D97" s="31">
        <f>Data!R97</f>
        <v>-47.449750000000002</v>
      </c>
      <c r="E97" s="74">
        <f t="shared" si="7"/>
        <v>37.359302059783033</v>
      </c>
      <c r="F97" s="74">
        <f t="shared" si="6"/>
        <v>34.944273956217934</v>
      </c>
    </row>
    <row r="98" spans="1:6" x14ac:dyDescent="0.25">
      <c r="A98" s="31">
        <f>Data!L98</f>
        <v>1186.8762437300318</v>
      </c>
      <c r="B98" s="31">
        <f>Data!M98</f>
        <v>-1401.9868412227099</v>
      </c>
      <c r="C98" s="31">
        <f>Data!Q98</f>
        <v>31.764750000000003</v>
      </c>
      <c r="D98" s="31">
        <f>Data!R98</f>
        <v>-47.39</v>
      </c>
      <c r="E98" s="74">
        <f t="shared" si="7"/>
        <v>37.339195073658537</v>
      </c>
      <c r="F98" s="74">
        <f t="shared" si="6"/>
        <v>34.938973240037576</v>
      </c>
    </row>
    <row r="99" spans="1:6" x14ac:dyDescent="0.25">
      <c r="A99" s="31">
        <f>Data!L99</f>
        <v>1780.3174058344553</v>
      </c>
      <c r="B99" s="31">
        <f>Data!M99</f>
        <v>-1401.9868412227099</v>
      </c>
      <c r="C99" s="31">
        <f>Data!Q99</f>
        <v>47.658000000000001</v>
      </c>
      <c r="D99" s="31">
        <f>Data!R99</f>
        <v>-47.29</v>
      </c>
      <c r="E99" s="74">
        <f t="shared" si="7"/>
        <v>37.307559226319583</v>
      </c>
      <c r="F99" s="74">
        <f t="shared" si="6"/>
        <v>34.930328154629478</v>
      </c>
    </row>
    <row r="100" spans="1:6" x14ac:dyDescent="0.25">
      <c r="A100" s="31">
        <f>Data!L100</f>
        <v>2373.7594235577144</v>
      </c>
      <c r="B100" s="31">
        <f>Data!M100</f>
        <v>-1401.9868412227099</v>
      </c>
      <c r="C100" s="31">
        <f>Data!Q100</f>
        <v>63.564750000000004</v>
      </c>
      <c r="D100" s="31">
        <f>Data!R100</f>
        <v>-47.15</v>
      </c>
      <c r="E100" s="74">
        <f t="shared" si="7"/>
        <v>37.2663393142128</v>
      </c>
      <c r="F100" s="74">
        <f t="shared" si="6"/>
        <v>34.918065053705469</v>
      </c>
    </row>
    <row r="101" spans="1:6" x14ac:dyDescent="0.25">
      <c r="A101" s="31">
        <f>Data!L101</f>
        <v>2967.1979273820671</v>
      </c>
      <c r="B101" s="31">
        <f>Data!M101</f>
        <v>-1401.9868412227099</v>
      </c>
      <c r="C101" s="31">
        <f>Data!Q101</f>
        <v>79.48899999999999</v>
      </c>
      <c r="D101" s="31">
        <f>Data!R101</f>
        <v>-46.97</v>
      </c>
      <c r="E101" s="74">
        <f t="shared" si="7"/>
        <v>37.214868799960207</v>
      </c>
      <c r="F101" s="74">
        <f t="shared" si="6"/>
        <v>34.902469918339428</v>
      </c>
    </row>
    <row r="102" spans="1:6" x14ac:dyDescent="0.25">
      <c r="A102" s="31">
        <f>Data!L102</f>
        <v>3560.6355289834328</v>
      </c>
      <c r="B102" s="31">
        <f>Data!M102</f>
        <v>-1401.9868412227099</v>
      </c>
      <c r="C102" s="31">
        <f>Data!Q102</f>
        <v>95.435249999999996</v>
      </c>
      <c r="D102" s="31">
        <f>Data!R102</f>
        <v>-46.749499999999998</v>
      </c>
      <c r="E102" s="74">
        <f t="shared" si="7"/>
        <v>37.153089149529222</v>
      </c>
      <c r="F102" s="74">
        <f t="shared" si="6"/>
        <v>34.883273629436118</v>
      </c>
    </row>
    <row r="103" spans="1:6" x14ac:dyDescent="0.25">
      <c r="A103" s="31">
        <f>Data!L103</f>
        <v>4154.0818219688636</v>
      </c>
      <c r="B103" s="31">
        <f>Data!M103</f>
        <v>-1401.9868412227099</v>
      </c>
      <c r="C103" s="31">
        <f>Data!Q103</f>
        <v>111.40825000000001</v>
      </c>
      <c r="D103" s="31">
        <f>Data!R103</f>
        <v>-46.488750000000003</v>
      </c>
      <c r="E103" s="74">
        <f t="shared" si="7"/>
        <v>37.08052047012324</v>
      </c>
      <c r="F103" s="74">
        <f t="shared" si="6"/>
        <v>34.860765781775008</v>
      </c>
    </row>
    <row r="104" spans="1:6" x14ac:dyDescent="0.25">
      <c r="A104" s="31">
        <f>Data!L104</f>
        <v>4747.5184715727155</v>
      </c>
      <c r="B104" s="31">
        <f>Data!M104</f>
        <v>-1401.9868412227099</v>
      </c>
      <c r="C104" s="31">
        <f>Data!Q104</f>
        <v>127.41225</v>
      </c>
      <c r="D104" s="31">
        <f>Data!R104</f>
        <v>-46.1875</v>
      </c>
      <c r="E104" s="74"/>
      <c r="F104" s="74">
        <f t="shared" si="6"/>
        <v>34.834681948427189</v>
      </c>
    </row>
    <row r="105" spans="1:6" x14ac:dyDescent="0.25">
      <c r="A105" s="23">
        <f>Data!L105</f>
        <v>-4747.5184715727155</v>
      </c>
      <c r="B105" s="23">
        <f>Data!M105</f>
        <v>-854.95432667397313</v>
      </c>
      <c r="C105" s="23">
        <f>Data!Q105</f>
        <v>-127.7225</v>
      </c>
      <c r="D105" s="23">
        <f>Data!R105</f>
        <v>-30.428999999999998</v>
      </c>
    </row>
    <row r="106" spans="1:6" x14ac:dyDescent="0.25">
      <c r="A106" s="23">
        <f>Data!L106</f>
        <v>-4154.0818219688636</v>
      </c>
      <c r="B106" s="23">
        <f>Data!M106</f>
        <v>-854.95432667397313</v>
      </c>
      <c r="C106" s="23">
        <f>Data!Q106</f>
        <v>-111.67925000000001</v>
      </c>
      <c r="D106" s="23">
        <f>Data!R106</f>
        <v>-30.742000000000001</v>
      </c>
    </row>
    <row r="107" spans="1:6" x14ac:dyDescent="0.25">
      <c r="A107" s="23">
        <f>Data!L107</f>
        <v>-3560.6355289834328</v>
      </c>
      <c r="B107" s="23">
        <f>Data!M107</f>
        <v>-854.95432667397313</v>
      </c>
      <c r="C107" s="23">
        <f>Data!Q107</f>
        <v>-95.667249999999996</v>
      </c>
      <c r="D107" s="23">
        <f>Data!R107</f>
        <v>-31.013000000000002</v>
      </c>
    </row>
    <row r="108" spans="1:6" x14ac:dyDescent="0.25">
      <c r="A108" s="23">
        <f>Data!L108</f>
        <v>-2967.1979273820671</v>
      </c>
      <c r="B108" s="23">
        <f>Data!M108</f>
        <v>-854.95432667397313</v>
      </c>
      <c r="C108" s="23">
        <f>Data!Q108</f>
        <v>-79.682000000000002</v>
      </c>
      <c r="D108" s="23">
        <f>Data!R108</f>
        <v>-31.241999999999997</v>
      </c>
    </row>
    <row r="109" spans="1:6" x14ac:dyDescent="0.25">
      <c r="A109" s="23">
        <f>Data!L109</f>
        <v>-2373.7594235577144</v>
      </c>
      <c r="B109" s="23">
        <f>Data!M109</f>
        <v>-854.95432667397313</v>
      </c>
      <c r="C109" s="23">
        <f>Data!Q109</f>
        <v>-63.719000000000001</v>
      </c>
      <c r="D109" s="23">
        <f>Data!R109</f>
        <v>-31.429249999999996</v>
      </c>
    </row>
    <row r="110" spans="1:6" x14ac:dyDescent="0.25">
      <c r="A110" s="23">
        <f>Data!L110</f>
        <v>-1780.3174058344553</v>
      </c>
      <c r="B110" s="23">
        <f>Data!M110</f>
        <v>-854.95432667397313</v>
      </c>
      <c r="C110" s="23">
        <f>Data!Q110</f>
        <v>-47.77375</v>
      </c>
      <c r="D110" s="23">
        <f>Data!R110</f>
        <v>-31.574750000000002</v>
      </c>
    </row>
    <row r="111" spans="1:6" x14ac:dyDescent="0.25">
      <c r="A111" s="23">
        <f>Data!L111</f>
        <v>-1186.8762437300318</v>
      </c>
      <c r="B111" s="23">
        <f>Data!M111</f>
        <v>-854.95432667397313</v>
      </c>
      <c r="C111" s="23">
        <f>Data!Q111</f>
        <v>-31.841750000000001</v>
      </c>
      <c r="D111" s="23">
        <f>Data!R111</f>
        <v>-31.678499999999996</v>
      </c>
    </row>
    <row r="112" spans="1:6" x14ac:dyDescent="0.25">
      <c r="A112" s="23">
        <f>Data!L112</f>
        <v>-593.43960821375356</v>
      </c>
      <c r="B112" s="23">
        <f>Data!M112</f>
        <v>-854.95432667397313</v>
      </c>
      <c r="C112" s="23">
        <f>Data!Q112</f>
        <v>-15.918699999999999</v>
      </c>
      <c r="D112" s="23">
        <f>Data!R112</f>
        <v>-31.741000000000003</v>
      </c>
    </row>
    <row r="113" spans="1:6" x14ac:dyDescent="0.25">
      <c r="A113" s="23">
        <f>Data!L113</f>
        <v>0</v>
      </c>
      <c r="B113" s="23">
        <f>Data!M113</f>
        <v>-854.95432667397313</v>
      </c>
      <c r="C113" s="23">
        <f>Data!Q113</f>
        <v>0</v>
      </c>
      <c r="D113" s="23">
        <f>Data!R113</f>
        <v>-31.761749999999999</v>
      </c>
    </row>
    <row r="114" spans="1:6" x14ac:dyDescent="0.25">
      <c r="A114" s="23">
        <f>Data!L114</f>
        <v>593.43960821375356</v>
      </c>
      <c r="B114" s="23">
        <f>Data!M114</f>
        <v>-854.95432667397313</v>
      </c>
      <c r="C114" s="23">
        <f>Data!Q114</f>
        <v>15.918699999999999</v>
      </c>
      <c r="D114" s="23">
        <f>Data!R114</f>
        <v>-31.741000000000003</v>
      </c>
    </row>
    <row r="115" spans="1:6" x14ac:dyDescent="0.25">
      <c r="A115" s="23">
        <f>Data!L115</f>
        <v>1186.8762437300318</v>
      </c>
      <c r="B115" s="23">
        <f>Data!M115</f>
        <v>-854.95432667397313</v>
      </c>
      <c r="C115" s="23">
        <f>Data!Q115</f>
        <v>31.841750000000001</v>
      </c>
      <c r="D115" s="23">
        <f>Data!R115</f>
        <v>-31.678499999999996</v>
      </c>
    </row>
    <row r="116" spans="1:6" x14ac:dyDescent="0.25">
      <c r="A116" s="23">
        <f>Data!L116</f>
        <v>1780.3174058344553</v>
      </c>
      <c r="B116" s="23">
        <f>Data!M116</f>
        <v>-854.95432667397313</v>
      </c>
      <c r="C116" s="23">
        <f>Data!Q116</f>
        <v>47.77375</v>
      </c>
      <c r="D116" s="23">
        <f>Data!R116</f>
        <v>-31.574750000000002</v>
      </c>
    </row>
    <row r="117" spans="1:6" x14ac:dyDescent="0.25">
      <c r="A117" s="23">
        <f>Data!L117</f>
        <v>2373.7594235577144</v>
      </c>
      <c r="B117" s="23">
        <f>Data!M117</f>
        <v>-854.95432667397313</v>
      </c>
      <c r="C117" s="23">
        <f>Data!Q117</f>
        <v>63.719000000000001</v>
      </c>
      <c r="D117" s="23">
        <f>Data!R117</f>
        <v>-31.429249999999996</v>
      </c>
    </row>
    <row r="118" spans="1:6" x14ac:dyDescent="0.25">
      <c r="A118" s="23">
        <f>Data!L118</f>
        <v>2967.1979273820671</v>
      </c>
      <c r="B118" s="23">
        <f>Data!M118</f>
        <v>-854.95432667397313</v>
      </c>
      <c r="C118" s="23">
        <f>Data!Q118</f>
        <v>79.682000000000002</v>
      </c>
      <c r="D118" s="23">
        <f>Data!R118</f>
        <v>-31.241999999999997</v>
      </c>
    </row>
    <row r="119" spans="1:6" x14ac:dyDescent="0.25">
      <c r="A119" s="23">
        <f>Data!L119</f>
        <v>3560.6355289834328</v>
      </c>
      <c r="B119" s="23">
        <f>Data!M119</f>
        <v>-854.95432667397313</v>
      </c>
      <c r="C119" s="23">
        <f>Data!Q119</f>
        <v>95.667249999999996</v>
      </c>
      <c r="D119" s="23">
        <f>Data!R119</f>
        <v>-31.013000000000002</v>
      </c>
    </row>
    <row r="120" spans="1:6" x14ac:dyDescent="0.25">
      <c r="A120" s="23">
        <f>Data!L120</f>
        <v>4154.0818219688636</v>
      </c>
      <c r="B120" s="23">
        <f>Data!M120</f>
        <v>-854.95432667397313</v>
      </c>
      <c r="C120" s="23">
        <f>Data!Q120</f>
        <v>111.67925000000001</v>
      </c>
      <c r="D120" s="23">
        <f>Data!R120</f>
        <v>-30.742000000000001</v>
      </c>
    </row>
    <row r="121" spans="1:6" x14ac:dyDescent="0.25">
      <c r="A121" s="23">
        <f>Data!L121</f>
        <v>4747.5184715727155</v>
      </c>
      <c r="B121" s="23">
        <f>Data!M121</f>
        <v>-854.95432667397313</v>
      </c>
      <c r="C121" s="23">
        <f>Data!Q121</f>
        <v>127.7225</v>
      </c>
      <c r="D121" s="23">
        <f>Data!R121</f>
        <v>-30.428999999999998</v>
      </c>
    </row>
    <row r="122" spans="1:6" x14ac:dyDescent="0.25">
      <c r="A122" s="36">
        <f>Data!L122</f>
        <v>-4747.5184715727155</v>
      </c>
      <c r="B122" s="36">
        <f>Data!M122</f>
        <v>-307.92291570110638</v>
      </c>
      <c r="C122" s="36">
        <f>Data!Q122</f>
        <v>-128.0445</v>
      </c>
      <c r="D122" s="36">
        <f>Data!R122</f>
        <v>-14.555999999999999</v>
      </c>
      <c r="E122" s="75">
        <f t="shared" ref="E122" si="8">(A122-A123)/(C122-C123)</f>
        <v>36.896659647398906</v>
      </c>
      <c r="F122" s="75">
        <f t="shared" ref="F122:F138" si="9">(B105-B139)/(D105-D139)</f>
        <v>34.334424506745165</v>
      </c>
    </row>
    <row r="123" spans="1:6" x14ac:dyDescent="0.25">
      <c r="A123" s="36">
        <f>Data!L123</f>
        <v>-4154.0818219688636</v>
      </c>
      <c r="B123" s="36">
        <f>Data!M123</f>
        <v>-307.92291570110638</v>
      </c>
      <c r="C123" s="36">
        <f>Data!Q123</f>
        <v>-111.96075</v>
      </c>
      <c r="D123" s="36">
        <f>Data!R123</f>
        <v>-14.881174999999999</v>
      </c>
      <c r="E123" s="75">
        <f t="shared" ref="E123:E137" si="10">(A123-A124)/(C123-C124)</f>
        <v>36.969088489981651</v>
      </c>
      <c r="F123" s="75">
        <f t="shared" si="9"/>
        <v>34.360716729794497</v>
      </c>
    </row>
    <row r="124" spans="1:6" x14ac:dyDescent="0.25">
      <c r="A124" s="36">
        <f>Data!L124</f>
        <v>-3560.6355289834328</v>
      </c>
      <c r="B124" s="36">
        <f>Data!M124</f>
        <v>-307.92291570110638</v>
      </c>
      <c r="C124" s="36">
        <f>Data!Q124</f>
        <v>-95.908249999999995</v>
      </c>
      <c r="D124" s="36">
        <f>Data!R124</f>
        <v>-15.162575</v>
      </c>
      <c r="E124" s="75">
        <f t="shared" si="10"/>
        <v>37.030254534194384</v>
      </c>
      <c r="F124" s="75">
        <f t="shared" si="9"/>
        <v>34.38338031342267</v>
      </c>
    </row>
    <row r="125" spans="1:6" x14ac:dyDescent="0.25">
      <c r="A125" s="36">
        <f>Data!L125</f>
        <v>-2967.1979273820671</v>
      </c>
      <c r="B125" s="36">
        <f>Data!M125</f>
        <v>-307.92291570110638</v>
      </c>
      <c r="C125" s="36">
        <f>Data!Q125</f>
        <v>-79.882499999999993</v>
      </c>
      <c r="D125" s="36">
        <f>Data!R125</f>
        <v>-15.400425</v>
      </c>
      <c r="E125" s="75">
        <f t="shared" si="10"/>
        <v>37.08237413177654</v>
      </c>
      <c r="F125" s="75">
        <f t="shared" si="9"/>
        <v>34.402584716971312</v>
      </c>
    </row>
    <row r="126" spans="1:6" x14ac:dyDescent="0.25">
      <c r="A126" s="36">
        <f>Data!L126</f>
        <v>-2373.7594235577144</v>
      </c>
      <c r="B126" s="36">
        <f>Data!M126</f>
        <v>-307.92291570110638</v>
      </c>
      <c r="C126" s="36">
        <f>Data!Q126</f>
        <v>-63.879249999999999</v>
      </c>
      <c r="D126" s="36">
        <f>Data!R126</f>
        <v>-15.594799999999999</v>
      </c>
      <c r="E126" s="75">
        <f t="shared" si="10"/>
        <v>37.124350117968696</v>
      </c>
      <c r="F126" s="75">
        <f t="shared" si="9"/>
        <v>34.418218140384568</v>
      </c>
    </row>
    <row r="127" spans="1:6" x14ac:dyDescent="0.25">
      <c r="A127" s="36">
        <f>Data!L127</f>
        <v>-1780.3174058344553</v>
      </c>
      <c r="B127" s="36">
        <f>Data!M127</f>
        <v>-307.92291570110638</v>
      </c>
      <c r="C127" s="36">
        <f>Data!Q127</f>
        <v>-47.893999999999998</v>
      </c>
      <c r="D127" s="36">
        <f>Data!R127</f>
        <v>-15.745875</v>
      </c>
      <c r="E127" s="75">
        <f t="shared" si="10"/>
        <v>37.154512489124798</v>
      </c>
      <c r="F127" s="75">
        <f t="shared" si="9"/>
        <v>34.430400027795251</v>
      </c>
    </row>
    <row r="128" spans="1:6" x14ac:dyDescent="0.25">
      <c r="A128" s="36">
        <f>Data!L128</f>
        <v>-1186.8762437300318</v>
      </c>
      <c r="B128" s="36">
        <f>Data!M128</f>
        <v>-307.92291570110638</v>
      </c>
      <c r="C128" s="36">
        <f>Data!Q128</f>
        <v>-31.921749999999999</v>
      </c>
      <c r="D128" s="36">
        <f>Data!R128</f>
        <v>-15.853724999999999</v>
      </c>
      <c r="E128" s="75">
        <f t="shared" si="10"/>
        <v>37.175642218515776</v>
      </c>
      <c r="F128" s="75">
        <f t="shared" si="9"/>
        <v>34.439226293071513</v>
      </c>
    </row>
    <row r="129" spans="1:6" x14ac:dyDescent="0.25">
      <c r="A129" s="36">
        <f>Data!L129</f>
        <v>-593.43960821375356</v>
      </c>
      <c r="B129" s="36">
        <f>Data!M129</f>
        <v>-307.92291570110638</v>
      </c>
      <c r="C129" s="36">
        <f>Data!Q129</f>
        <v>-15.9587</v>
      </c>
      <c r="D129" s="36">
        <f>Data!R129</f>
        <v>-15.918399999999998</v>
      </c>
      <c r="E129" s="75">
        <f t="shared" si="10"/>
        <v>37.185961777196987</v>
      </c>
      <c r="F129" s="75">
        <f t="shared" si="9"/>
        <v>34.444223870111834</v>
      </c>
    </row>
    <row r="130" spans="1:6" x14ac:dyDescent="0.25">
      <c r="A130" s="36">
        <f>Data!L130</f>
        <v>0</v>
      </c>
      <c r="B130" s="36">
        <f>Data!M130</f>
        <v>-307.92291570110638</v>
      </c>
      <c r="C130" s="36">
        <f>Data!Q130</f>
        <v>0</v>
      </c>
      <c r="D130" s="36">
        <f>Data!R130</f>
        <v>-15.939975</v>
      </c>
      <c r="E130" s="75">
        <f t="shared" si="10"/>
        <v>37.185961777196987</v>
      </c>
      <c r="F130" s="75">
        <f t="shared" si="9"/>
        <v>34.445975510733049</v>
      </c>
    </row>
    <row r="131" spans="1:6" x14ac:dyDescent="0.25">
      <c r="A131" s="36">
        <f>Data!L131</f>
        <v>593.43960821375356</v>
      </c>
      <c r="B131" s="36">
        <f>Data!M131</f>
        <v>-307.92291570110638</v>
      </c>
      <c r="C131" s="36">
        <f>Data!Q131</f>
        <v>15.9587</v>
      </c>
      <c r="D131" s="36">
        <f>Data!R131</f>
        <v>-15.918399999999998</v>
      </c>
      <c r="E131" s="75">
        <f t="shared" si="10"/>
        <v>37.175642218515776</v>
      </c>
      <c r="F131" s="75">
        <f t="shared" si="9"/>
        <v>34.444223870111834</v>
      </c>
    </row>
    <row r="132" spans="1:6" x14ac:dyDescent="0.25">
      <c r="A132" s="36">
        <f>Data!L132</f>
        <v>1186.8762437300318</v>
      </c>
      <c r="B132" s="36">
        <f>Data!M132</f>
        <v>-307.92291570110638</v>
      </c>
      <c r="C132" s="36">
        <f>Data!Q132</f>
        <v>31.921749999999999</v>
      </c>
      <c r="D132" s="36">
        <f>Data!R132</f>
        <v>-15.853724999999999</v>
      </c>
      <c r="E132" s="75">
        <f t="shared" si="10"/>
        <v>37.154512489124798</v>
      </c>
      <c r="F132" s="75">
        <f t="shared" si="9"/>
        <v>34.439226293071513</v>
      </c>
    </row>
    <row r="133" spans="1:6" x14ac:dyDescent="0.25">
      <c r="A133" s="36">
        <f>Data!L133</f>
        <v>1780.3174058344553</v>
      </c>
      <c r="B133" s="36">
        <f>Data!M133</f>
        <v>-307.92291570110638</v>
      </c>
      <c r="C133" s="36">
        <f>Data!Q133</f>
        <v>47.893999999999998</v>
      </c>
      <c r="D133" s="36">
        <f>Data!R133</f>
        <v>-15.745875</v>
      </c>
      <c r="E133" s="75">
        <f t="shared" si="10"/>
        <v>37.124350117968696</v>
      </c>
      <c r="F133" s="75">
        <f t="shared" si="9"/>
        <v>34.430400027795251</v>
      </c>
    </row>
    <row r="134" spans="1:6" x14ac:dyDescent="0.25">
      <c r="A134" s="36">
        <f>Data!L134</f>
        <v>2373.7594235577144</v>
      </c>
      <c r="B134" s="36">
        <f>Data!M134</f>
        <v>-307.92291570110638</v>
      </c>
      <c r="C134" s="36">
        <f>Data!Q134</f>
        <v>63.879249999999999</v>
      </c>
      <c r="D134" s="36">
        <f>Data!R134</f>
        <v>-15.594799999999999</v>
      </c>
      <c r="E134" s="75">
        <f t="shared" si="10"/>
        <v>37.08237413177654</v>
      </c>
      <c r="F134" s="75">
        <f t="shared" si="9"/>
        <v>34.418218140384568</v>
      </c>
    </row>
    <row r="135" spans="1:6" x14ac:dyDescent="0.25">
      <c r="A135" s="36">
        <f>Data!L135</f>
        <v>2967.1979273820671</v>
      </c>
      <c r="B135" s="36">
        <f>Data!M135</f>
        <v>-307.92291570110638</v>
      </c>
      <c r="C135" s="36">
        <f>Data!Q135</f>
        <v>79.882499999999993</v>
      </c>
      <c r="D135" s="36">
        <f>Data!R135</f>
        <v>-15.400425</v>
      </c>
      <c r="E135" s="75">
        <f t="shared" si="10"/>
        <v>37.030254534194384</v>
      </c>
      <c r="F135" s="75">
        <f t="shared" si="9"/>
        <v>34.402584716971312</v>
      </c>
    </row>
    <row r="136" spans="1:6" x14ac:dyDescent="0.25">
      <c r="A136" s="36">
        <f>Data!L136</f>
        <v>3560.6355289834328</v>
      </c>
      <c r="B136" s="36">
        <f>Data!M136</f>
        <v>-307.92291570110638</v>
      </c>
      <c r="C136" s="36">
        <f>Data!Q136</f>
        <v>95.908249999999995</v>
      </c>
      <c r="D136" s="36">
        <f>Data!R136</f>
        <v>-15.162575</v>
      </c>
      <c r="E136" s="75">
        <f t="shared" si="10"/>
        <v>36.969088489981651</v>
      </c>
      <c r="F136" s="75">
        <f t="shared" si="9"/>
        <v>34.38338031342267</v>
      </c>
    </row>
    <row r="137" spans="1:6" x14ac:dyDescent="0.25">
      <c r="A137" s="36">
        <f>Data!L137</f>
        <v>4154.0818219688636</v>
      </c>
      <c r="B137" s="36">
        <f>Data!M137</f>
        <v>-307.92291570110638</v>
      </c>
      <c r="C137" s="36">
        <f>Data!Q137</f>
        <v>111.96075</v>
      </c>
      <c r="D137" s="36">
        <f>Data!R137</f>
        <v>-14.881174999999999</v>
      </c>
      <c r="E137" s="75">
        <f t="shared" si="10"/>
        <v>36.896659647398906</v>
      </c>
      <c r="F137" s="75">
        <f t="shared" si="9"/>
        <v>34.360716729794497</v>
      </c>
    </row>
    <row r="138" spans="1:6" x14ac:dyDescent="0.25">
      <c r="A138" s="36">
        <f>Data!L138</f>
        <v>4747.5184715727155</v>
      </c>
      <c r="B138" s="36">
        <f>Data!M138</f>
        <v>-307.92291570110638</v>
      </c>
      <c r="C138" s="36">
        <f>Data!Q138</f>
        <v>128.0445</v>
      </c>
      <c r="D138" s="36">
        <f>Data!R138</f>
        <v>-14.555999999999999</v>
      </c>
      <c r="E138" s="75"/>
      <c r="F138" s="75">
        <f t="shared" si="9"/>
        <v>34.334424506745165</v>
      </c>
    </row>
    <row r="139" spans="1:6" x14ac:dyDescent="0.25">
      <c r="A139" s="23">
        <f>Data!L139</f>
        <v>-4747.5184715727155</v>
      </c>
      <c r="B139" s="23">
        <f>Data!M139</f>
        <v>239.11013600405232</v>
      </c>
      <c r="C139" s="23">
        <f>Data!Q139</f>
        <v>-128.3785</v>
      </c>
      <c r="D139" s="23">
        <f>Data!R139</f>
        <v>1.4359424999999999</v>
      </c>
    </row>
    <row r="140" spans="1:6" x14ac:dyDescent="0.25">
      <c r="A140" s="23">
        <f>Data!L140</f>
        <v>-4154.0818219688636</v>
      </c>
      <c r="B140" s="23">
        <f>Data!M140</f>
        <v>239.11013600405232</v>
      </c>
      <c r="C140" s="23">
        <f>Data!Q140</f>
        <v>-112.2525</v>
      </c>
      <c r="D140" s="23">
        <f>Data!R140</f>
        <v>1.09856</v>
      </c>
    </row>
    <row r="141" spans="1:6" x14ac:dyDescent="0.25">
      <c r="A141" s="23">
        <f>Data!L141</f>
        <v>-3560.6355289834328</v>
      </c>
      <c r="B141" s="23">
        <f>Data!M141</f>
        <v>239.11013600405232</v>
      </c>
      <c r="C141" s="23">
        <f>Data!Q141</f>
        <v>-96.158000000000001</v>
      </c>
      <c r="D141" s="23">
        <f>Data!R141</f>
        <v>0.80657249999999991</v>
      </c>
    </row>
    <row r="142" spans="1:6" x14ac:dyDescent="0.25">
      <c r="A142" s="23">
        <f>Data!L142</f>
        <v>-2967.1979273820671</v>
      </c>
      <c r="B142" s="23">
        <f>Data!M142</f>
        <v>239.11013600405232</v>
      </c>
      <c r="C142" s="23">
        <f>Data!Q142</f>
        <v>-80.090499999999992</v>
      </c>
      <c r="D142" s="23">
        <f>Data!R142</f>
        <v>0.55981000000000003</v>
      </c>
    </row>
    <row r="143" spans="1:6" x14ac:dyDescent="0.25">
      <c r="A143" s="23">
        <f>Data!L143</f>
        <v>-2373.7594235577144</v>
      </c>
      <c r="B143" s="23">
        <f>Data!M143</f>
        <v>239.11013600405232</v>
      </c>
      <c r="C143" s="23">
        <f>Data!Q143</f>
        <v>-64.045500000000004</v>
      </c>
      <c r="D143" s="23">
        <f>Data!R143</f>
        <v>0.35811499999999996</v>
      </c>
    </row>
    <row r="144" spans="1:6" x14ac:dyDescent="0.25">
      <c r="A144" s="23">
        <f>Data!L144</f>
        <v>-1780.3174058344553</v>
      </c>
      <c r="B144" s="23">
        <f>Data!M144</f>
        <v>239.11013600405232</v>
      </c>
      <c r="C144" s="23">
        <f>Data!Q144</f>
        <v>-48.018499999999996</v>
      </c>
      <c r="D144" s="23">
        <f>Data!R144</f>
        <v>0.20136824999999997</v>
      </c>
    </row>
    <row r="145" spans="1:6" x14ac:dyDescent="0.25">
      <c r="A145" s="23">
        <f>Data!L145</f>
        <v>-1186.8762437300318</v>
      </c>
      <c r="B145" s="23">
        <f>Data!M145</f>
        <v>239.11013600405232</v>
      </c>
      <c r="C145" s="23">
        <f>Data!Q145</f>
        <v>-32.004749999999994</v>
      </c>
      <c r="D145" s="23">
        <f>Data!R145</f>
        <v>8.9474499999999998E-2</v>
      </c>
    </row>
    <row r="146" spans="1:6" x14ac:dyDescent="0.25">
      <c r="A146" s="23">
        <f>Data!L146</f>
        <v>-593.43960821375356</v>
      </c>
      <c r="B146" s="23">
        <f>Data!M146</f>
        <v>239.11013600405232</v>
      </c>
      <c r="C146" s="23">
        <f>Data!Q146</f>
        <v>-16.000174999999999</v>
      </c>
      <c r="D146" s="23">
        <f>Data!R146</f>
        <v>2.2365224999999999E-2</v>
      </c>
    </row>
    <row r="147" spans="1:6" x14ac:dyDescent="0.25">
      <c r="A147" s="23">
        <f>Data!L147</f>
        <v>0</v>
      </c>
      <c r="B147" s="23">
        <f>Data!M147</f>
        <v>239.11013600405232</v>
      </c>
      <c r="C147" s="23">
        <f>Data!Q147</f>
        <v>0</v>
      </c>
      <c r="D147" s="23">
        <f>Data!R147</f>
        <v>0</v>
      </c>
      <c r="E147" s="72">
        <f>(A146-A148)/(C146-C148)</f>
        <v>37.089569846189406</v>
      </c>
      <c r="F147" s="72">
        <f>(B130-B164)/(D130-D164)</f>
        <v>34.186427446203524</v>
      </c>
    </row>
    <row r="148" spans="1:6" x14ac:dyDescent="0.25">
      <c r="A148" s="23">
        <f>Data!L148</f>
        <v>593.43960821375356</v>
      </c>
      <c r="B148" s="23">
        <f>Data!M148</f>
        <v>239.11013600405232</v>
      </c>
      <c r="C148" s="23">
        <f>Data!Q148</f>
        <v>16.000174999999999</v>
      </c>
      <c r="D148" s="23">
        <f>Data!R148</f>
        <v>2.2365224999999999E-2</v>
      </c>
    </row>
    <row r="149" spans="1:6" x14ac:dyDescent="0.25">
      <c r="A149" s="23">
        <f>Data!L149</f>
        <v>1186.8762437300318</v>
      </c>
      <c r="B149" s="23">
        <f>Data!M149</f>
        <v>239.11013600405232</v>
      </c>
      <c r="C149" s="23">
        <f>Data!Q149</f>
        <v>32.004749999999994</v>
      </c>
      <c r="D149" s="23">
        <f>Data!R149</f>
        <v>8.9474499999999998E-2</v>
      </c>
    </row>
    <row r="150" spans="1:6" x14ac:dyDescent="0.25">
      <c r="A150" s="23">
        <f>Data!L150</f>
        <v>1780.3174058344553</v>
      </c>
      <c r="B150" s="23">
        <f>Data!M150</f>
        <v>239.11013600405232</v>
      </c>
      <c r="C150" s="23">
        <f>Data!Q150</f>
        <v>48.018499999999996</v>
      </c>
      <c r="D150" s="23">
        <f>Data!R150</f>
        <v>0.20136824999999997</v>
      </c>
    </row>
    <row r="151" spans="1:6" x14ac:dyDescent="0.25">
      <c r="A151" s="23">
        <f>Data!L151</f>
        <v>2373.7594235577144</v>
      </c>
      <c r="B151" s="23">
        <f>Data!M151</f>
        <v>239.11013600405232</v>
      </c>
      <c r="C151" s="23">
        <f>Data!Q151</f>
        <v>64.045500000000004</v>
      </c>
      <c r="D151" s="23">
        <f>Data!R151</f>
        <v>0.35811499999999996</v>
      </c>
    </row>
    <row r="152" spans="1:6" x14ac:dyDescent="0.25">
      <c r="A152" s="23">
        <f>Data!L152</f>
        <v>2967.1979273820671</v>
      </c>
      <c r="B152" s="23">
        <f>Data!M152</f>
        <v>239.11013600405232</v>
      </c>
      <c r="C152" s="23">
        <f>Data!Q152</f>
        <v>80.090499999999992</v>
      </c>
      <c r="D152" s="23">
        <f>Data!R152</f>
        <v>0.55981000000000003</v>
      </c>
    </row>
    <row r="153" spans="1:6" x14ac:dyDescent="0.25">
      <c r="A153" s="23">
        <f>Data!L153</f>
        <v>3560.6355289834328</v>
      </c>
      <c r="B153" s="23">
        <f>Data!M153</f>
        <v>239.11013600405232</v>
      </c>
      <c r="C153" s="23">
        <f>Data!Q153</f>
        <v>96.158000000000001</v>
      </c>
      <c r="D153" s="23">
        <f>Data!R153</f>
        <v>0.80657249999999991</v>
      </c>
    </row>
    <row r="154" spans="1:6" x14ac:dyDescent="0.25">
      <c r="A154" s="23">
        <f>Data!L154</f>
        <v>4154.0818219688636</v>
      </c>
      <c r="B154" s="23">
        <f>Data!M154</f>
        <v>239.11013600405232</v>
      </c>
      <c r="C154" s="23">
        <f>Data!Q154</f>
        <v>112.2525</v>
      </c>
      <c r="D154" s="23">
        <f>Data!R154</f>
        <v>1.09856</v>
      </c>
    </row>
    <row r="155" spans="1:6" x14ac:dyDescent="0.25">
      <c r="A155" s="23">
        <f>Data!L155</f>
        <v>4747.5184715727155</v>
      </c>
      <c r="B155" s="23">
        <f>Data!M155</f>
        <v>239.11013600405232</v>
      </c>
      <c r="C155" s="23">
        <f>Data!Q155</f>
        <v>128.3785</v>
      </c>
      <c r="D155" s="23">
        <f>Data!R155</f>
        <v>1.4359424999999999</v>
      </c>
    </row>
    <row r="156" spans="1:6" x14ac:dyDescent="0.25">
      <c r="A156" s="25">
        <f>Data!L156</f>
        <v>-4747.5184715727155</v>
      </c>
      <c r="B156" s="25">
        <f>Data!M156</f>
        <v>786.14617652043137</v>
      </c>
      <c r="C156" s="25">
        <f>Data!Q156</f>
        <v>-128.72475</v>
      </c>
      <c r="D156" s="25">
        <f>Data!R156</f>
        <v>17.551824999999997</v>
      </c>
      <c r="E156" s="76">
        <f t="shared" ref="E156:E157" si="11">(A156-A157)/(C156-C157)</f>
        <v>36.700422059948494</v>
      </c>
      <c r="F156" s="76">
        <f t="shared" ref="F156:F172" si="12">(B139-B173)/(D139-D173)</f>
        <v>33.808428306532733</v>
      </c>
    </row>
    <row r="157" spans="1:6" x14ac:dyDescent="0.25">
      <c r="A157" s="25">
        <f>Data!L157</f>
        <v>-4154.0818219688636</v>
      </c>
      <c r="B157" s="25">
        <f>Data!M157</f>
        <v>786.14617652043137</v>
      </c>
      <c r="C157" s="25">
        <f>Data!Q157</f>
        <v>-112.55500000000001</v>
      </c>
      <c r="D157" s="25">
        <f>Data!R157</f>
        <v>17.202025000000003</v>
      </c>
      <c r="E157" s="76">
        <f t="shared" si="11"/>
        <v>36.773224252412355</v>
      </c>
      <c r="F157" s="76">
        <f t="shared" si="12"/>
        <v>33.834689790298476</v>
      </c>
    </row>
    <row r="158" spans="1:6" x14ac:dyDescent="0.25">
      <c r="A158" s="25">
        <f>Data!L158</f>
        <v>-3560.6355289834328</v>
      </c>
      <c r="B158" s="25">
        <f>Data!M158</f>
        <v>786.14617652043137</v>
      </c>
      <c r="C158" s="25">
        <f>Data!Q158</f>
        <v>-96.417000000000002</v>
      </c>
      <c r="D158" s="25">
        <f>Data!R158</f>
        <v>16.8993</v>
      </c>
      <c r="E158" s="76">
        <f t="shared" ref="E158:E169" si="13">(A158-A159)/(C158-C159)</f>
        <v>36.834312060167932</v>
      </c>
      <c r="F158" s="76">
        <f t="shared" si="12"/>
        <v>33.857476479925154</v>
      </c>
    </row>
    <row r="159" spans="1:6" x14ac:dyDescent="0.25">
      <c r="A159" s="25">
        <f>Data!L159</f>
        <v>-2967.1979273820671</v>
      </c>
      <c r="B159" s="25">
        <f>Data!M159</f>
        <v>786.14617652043137</v>
      </c>
      <c r="C159" s="25">
        <f>Data!Q159</f>
        <v>-80.305999999999997</v>
      </c>
      <c r="D159" s="25">
        <f>Data!R159</f>
        <v>16.643450000000001</v>
      </c>
      <c r="E159" s="76">
        <f t="shared" si="13"/>
        <v>36.886454637661188</v>
      </c>
      <c r="F159" s="76">
        <f t="shared" si="12"/>
        <v>33.876595926739959</v>
      </c>
    </row>
    <row r="160" spans="1:6" x14ac:dyDescent="0.25">
      <c r="A160" s="25">
        <f>Data!L160</f>
        <v>-2373.7594235577144</v>
      </c>
      <c r="B160" s="25">
        <f>Data!M160</f>
        <v>786.14617652043137</v>
      </c>
      <c r="C160" s="25">
        <f>Data!Q160</f>
        <v>-64.217749999999995</v>
      </c>
      <c r="D160" s="25">
        <f>Data!R160</f>
        <v>16.434349999999998</v>
      </c>
      <c r="E160" s="76">
        <f t="shared" si="13"/>
        <v>36.927989155318642</v>
      </c>
      <c r="F160" s="76">
        <f t="shared" si="12"/>
        <v>33.89239524889323</v>
      </c>
    </row>
    <row r="161" spans="1:6" x14ac:dyDescent="0.25">
      <c r="A161" s="25">
        <f>Data!L161</f>
        <v>-1780.3174058344553</v>
      </c>
      <c r="B161" s="25">
        <f>Data!M161</f>
        <v>786.14617652043137</v>
      </c>
      <c r="C161" s="25">
        <f>Data!Q161</f>
        <v>-48.147500000000001</v>
      </c>
      <c r="D161" s="25">
        <f>Data!R161</f>
        <v>16.271825</v>
      </c>
      <c r="E161" s="76">
        <f t="shared" si="13"/>
        <v>36.958983736087532</v>
      </c>
      <c r="F161" s="76">
        <f t="shared" si="12"/>
        <v>33.904477157345781</v>
      </c>
    </row>
    <row r="162" spans="1:6" x14ac:dyDescent="0.25">
      <c r="A162" s="25">
        <f>Data!L162</f>
        <v>-1186.8762437300318</v>
      </c>
      <c r="B162" s="25">
        <f>Data!M162</f>
        <v>786.14617652043137</v>
      </c>
      <c r="C162" s="25">
        <f>Data!Q162</f>
        <v>-32.09075</v>
      </c>
      <c r="D162" s="25">
        <f>Data!R162</f>
        <v>16.155824999999997</v>
      </c>
      <c r="E162" s="76">
        <f t="shared" si="13"/>
        <v>36.979832499070938</v>
      </c>
      <c r="F162" s="76">
        <f t="shared" si="12"/>
        <v>33.91325916220633</v>
      </c>
    </row>
    <row r="163" spans="1:6" x14ac:dyDescent="0.25">
      <c r="A163" s="25">
        <f>Data!L163</f>
        <v>-593.43960821375356</v>
      </c>
      <c r="B163" s="25">
        <f>Data!M163</f>
        <v>786.14617652043137</v>
      </c>
      <c r="C163" s="25">
        <f>Data!Q163</f>
        <v>-16.043175000000002</v>
      </c>
      <c r="D163" s="25">
        <f>Data!R163</f>
        <v>16.08625</v>
      </c>
      <c r="E163" s="76">
        <f t="shared" si="13"/>
        <v>36.99015987881161</v>
      </c>
      <c r="F163" s="76">
        <f t="shared" si="12"/>
        <v>33.918401182819721</v>
      </c>
    </row>
    <row r="164" spans="1:6" x14ac:dyDescent="0.25">
      <c r="A164" s="25">
        <f>Data!L164</f>
        <v>0</v>
      </c>
      <c r="B164" s="25">
        <f>Data!M164</f>
        <v>786.14617652043137</v>
      </c>
      <c r="C164" s="25">
        <f>Data!Q164</f>
        <v>0</v>
      </c>
      <c r="D164" s="25">
        <f>Data!R164</f>
        <v>16.06305</v>
      </c>
      <c r="E164" s="76">
        <f t="shared" si="13"/>
        <v>36.99015987881161</v>
      </c>
      <c r="F164" s="76">
        <f t="shared" si="12"/>
        <v>33.920120303688869</v>
      </c>
    </row>
    <row r="165" spans="1:6" x14ac:dyDescent="0.25">
      <c r="A165" s="25">
        <f>Data!L165</f>
        <v>593.43960821375356</v>
      </c>
      <c r="B165" s="25">
        <f>Data!M165</f>
        <v>786.14617652043137</v>
      </c>
      <c r="C165" s="25">
        <f>Data!Q165</f>
        <v>16.043175000000002</v>
      </c>
      <c r="D165" s="25">
        <f>Data!R165</f>
        <v>16.08625</v>
      </c>
      <c r="E165" s="76">
        <f t="shared" si="13"/>
        <v>36.979832499070938</v>
      </c>
      <c r="F165" s="76">
        <f t="shared" si="12"/>
        <v>33.918401182819721</v>
      </c>
    </row>
    <row r="166" spans="1:6" x14ac:dyDescent="0.25">
      <c r="A166" s="25">
        <f>Data!L166</f>
        <v>1186.8762437300318</v>
      </c>
      <c r="B166" s="25">
        <f>Data!M166</f>
        <v>786.14617652043137</v>
      </c>
      <c r="C166" s="25">
        <f>Data!Q166</f>
        <v>32.09075</v>
      </c>
      <c r="D166" s="25">
        <f>Data!R166</f>
        <v>16.155824999999997</v>
      </c>
      <c r="E166" s="76">
        <f t="shared" si="13"/>
        <v>36.958983736087532</v>
      </c>
      <c r="F166" s="76">
        <f t="shared" si="12"/>
        <v>33.91325916220633</v>
      </c>
    </row>
    <row r="167" spans="1:6" x14ac:dyDescent="0.25">
      <c r="A167" s="25">
        <f>Data!L167</f>
        <v>1780.3174058344553</v>
      </c>
      <c r="B167" s="25">
        <f>Data!M167</f>
        <v>786.14617652043137</v>
      </c>
      <c r="C167" s="25">
        <f>Data!Q167</f>
        <v>48.147500000000001</v>
      </c>
      <c r="D167" s="25">
        <f>Data!R167</f>
        <v>16.271825</v>
      </c>
      <c r="E167" s="76">
        <f t="shared" si="13"/>
        <v>36.927989155318642</v>
      </c>
      <c r="F167" s="76">
        <f t="shared" si="12"/>
        <v>33.904477157345781</v>
      </c>
    </row>
    <row r="168" spans="1:6" x14ac:dyDescent="0.25">
      <c r="A168" s="25">
        <f>Data!L168</f>
        <v>2373.7594235577144</v>
      </c>
      <c r="B168" s="25">
        <f>Data!M168</f>
        <v>786.14617652043137</v>
      </c>
      <c r="C168" s="25">
        <f>Data!Q168</f>
        <v>64.217749999999995</v>
      </c>
      <c r="D168" s="25">
        <f>Data!R168</f>
        <v>16.434349999999998</v>
      </c>
      <c r="E168" s="76">
        <f t="shared" si="13"/>
        <v>36.886454637661188</v>
      </c>
      <c r="F168" s="76">
        <f t="shared" si="12"/>
        <v>33.89239524889323</v>
      </c>
    </row>
    <row r="169" spans="1:6" x14ac:dyDescent="0.25">
      <c r="A169" s="25">
        <f>Data!L169</f>
        <v>2967.1979273820671</v>
      </c>
      <c r="B169" s="25">
        <f>Data!M169</f>
        <v>786.14617652043137</v>
      </c>
      <c r="C169" s="25">
        <f>Data!Q169</f>
        <v>80.305999999999997</v>
      </c>
      <c r="D169" s="25">
        <f>Data!R169</f>
        <v>16.643450000000001</v>
      </c>
      <c r="E169" s="76">
        <f t="shared" si="13"/>
        <v>36.834312060167932</v>
      </c>
      <c r="F169" s="76">
        <f t="shared" si="12"/>
        <v>33.876595926739959</v>
      </c>
    </row>
    <row r="170" spans="1:6" x14ac:dyDescent="0.25">
      <c r="A170" s="25">
        <f>Data!L170</f>
        <v>3560.6355289834328</v>
      </c>
      <c r="B170" s="25">
        <f>Data!M170</f>
        <v>786.14617652043137</v>
      </c>
      <c r="C170" s="25">
        <f>Data!Q170</f>
        <v>96.417000000000002</v>
      </c>
      <c r="D170" s="25">
        <f>Data!R170</f>
        <v>16.8993</v>
      </c>
      <c r="E170" s="76">
        <f t="shared" ref="E170:E171" si="14">(A170-A171)/(C170-C171)</f>
        <v>36.773224252412355</v>
      </c>
      <c r="F170" s="76">
        <f t="shared" si="12"/>
        <v>33.857476479925154</v>
      </c>
    </row>
    <row r="171" spans="1:6" x14ac:dyDescent="0.25">
      <c r="A171" s="25">
        <f>Data!L171</f>
        <v>4154.0818219688636</v>
      </c>
      <c r="B171" s="25">
        <f>Data!M171</f>
        <v>786.14617652043137</v>
      </c>
      <c r="C171" s="25">
        <f>Data!Q171</f>
        <v>112.55500000000001</v>
      </c>
      <c r="D171" s="25">
        <f>Data!R171</f>
        <v>17.202025000000003</v>
      </c>
      <c r="E171" s="76">
        <f t="shared" si="14"/>
        <v>36.700422059948494</v>
      </c>
      <c r="F171" s="76">
        <f t="shared" si="12"/>
        <v>33.834689790298476</v>
      </c>
    </row>
    <row r="172" spans="1:6" x14ac:dyDescent="0.25">
      <c r="A172" s="25">
        <f>Data!L172</f>
        <v>4747.5184715727155</v>
      </c>
      <c r="B172" s="25">
        <f>Data!M172</f>
        <v>786.14617652043137</v>
      </c>
      <c r="C172" s="25">
        <f>Data!Q172</f>
        <v>128.72475</v>
      </c>
      <c r="D172" s="25">
        <f>Data!R172</f>
        <v>17.551824999999997</v>
      </c>
      <c r="E172" s="76"/>
      <c r="F172" s="76">
        <f t="shared" si="12"/>
        <v>33.808428306532733</v>
      </c>
    </row>
    <row r="173" spans="1:6" x14ac:dyDescent="0.25">
      <c r="A173" s="23">
        <f>Data!L173</f>
        <v>-4747.5184715727155</v>
      </c>
      <c r="B173" s="23">
        <f>Data!M173</f>
        <v>1333.1781763093088</v>
      </c>
      <c r="C173" s="23">
        <f>Data!Q173</f>
        <v>-129.08324999999999</v>
      </c>
      <c r="D173" s="23">
        <f>Data!R173</f>
        <v>33.796749999999996</v>
      </c>
    </row>
    <row r="174" spans="1:6" x14ac:dyDescent="0.25">
      <c r="A174" s="23">
        <f>Data!L174</f>
        <v>-4154.0818219688636</v>
      </c>
      <c r="B174" s="23">
        <f>Data!M174</f>
        <v>1333.1781763093088</v>
      </c>
      <c r="C174" s="23">
        <f>Data!Q174</f>
        <v>-112.86825</v>
      </c>
      <c r="D174" s="23">
        <f>Data!R174</f>
        <v>33.434249999999999</v>
      </c>
    </row>
    <row r="175" spans="1:6" x14ac:dyDescent="0.25">
      <c r="A175" s="23">
        <f>Data!L175</f>
        <v>-3560.6355289834328</v>
      </c>
      <c r="B175" s="23">
        <f>Data!M175</f>
        <v>1333.1781763093088</v>
      </c>
      <c r="C175" s="23">
        <f>Data!Q175</f>
        <v>-96.685000000000002</v>
      </c>
      <c r="D175" s="23">
        <f>Data!R175</f>
        <v>33.1205</v>
      </c>
    </row>
    <row r="176" spans="1:6" x14ac:dyDescent="0.25">
      <c r="A176" s="23">
        <f>Data!L176</f>
        <v>-2967.1979273820671</v>
      </c>
      <c r="B176" s="23">
        <f>Data!M176</f>
        <v>1333.1781763093088</v>
      </c>
      <c r="C176" s="23">
        <f>Data!Q176</f>
        <v>-80.52924999999999</v>
      </c>
      <c r="D176" s="23">
        <f>Data!R176</f>
        <v>32.855499999999999</v>
      </c>
    </row>
    <row r="177" spans="1:6" x14ac:dyDescent="0.25">
      <c r="A177" s="23">
        <f>Data!L177</f>
        <v>-2373.7594235577144</v>
      </c>
      <c r="B177" s="23">
        <f>Data!M177</f>
        <v>1333.1781763093088</v>
      </c>
      <c r="C177" s="23">
        <f>Data!Q177</f>
        <v>-64.396249999999995</v>
      </c>
      <c r="D177" s="23">
        <f>Data!R177</f>
        <v>32.638750000000002</v>
      </c>
    </row>
    <row r="178" spans="1:6" x14ac:dyDescent="0.25">
      <c r="A178" s="23">
        <f>Data!L178</f>
        <v>-1780.3174058344553</v>
      </c>
      <c r="B178" s="23">
        <f>Data!M178</f>
        <v>1333.1781763093088</v>
      </c>
      <c r="C178" s="23">
        <f>Data!Q178</f>
        <v>-48.28125</v>
      </c>
      <c r="D178" s="23">
        <f>Data!R178</f>
        <v>32.470500000000001</v>
      </c>
    </row>
    <row r="179" spans="1:6" x14ac:dyDescent="0.25">
      <c r="A179" s="23">
        <f>Data!L179</f>
        <v>-1186.8762437300318</v>
      </c>
      <c r="B179" s="23">
        <f>Data!M179</f>
        <v>1333.1781763093088</v>
      </c>
      <c r="C179" s="23">
        <f>Data!Q179</f>
        <v>-32.18</v>
      </c>
      <c r="D179" s="23">
        <f>Data!R179</f>
        <v>32.350250000000003</v>
      </c>
    </row>
    <row r="180" spans="1:6" x14ac:dyDescent="0.25">
      <c r="A180" s="23">
        <f>Data!L180</f>
        <v>-593.43960821375356</v>
      </c>
      <c r="B180" s="23">
        <f>Data!M180</f>
        <v>1333.1781763093088</v>
      </c>
      <c r="C180" s="23">
        <f>Data!Q180</f>
        <v>-16.087699999999998</v>
      </c>
      <c r="D180" s="23">
        <f>Data!R180</f>
        <v>32.27825</v>
      </c>
    </row>
    <row r="181" spans="1:6" x14ac:dyDescent="0.25">
      <c r="A181" s="23">
        <f>Data!L181</f>
        <v>0</v>
      </c>
      <c r="B181" s="23">
        <f>Data!M181</f>
        <v>1333.1781763093088</v>
      </c>
      <c r="C181" s="23">
        <f>Data!Q181</f>
        <v>0</v>
      </c>
      <c r="D181" s="23">
        <f>Data!R181</f>
        <v>32.254249999999999</v>
      </c>
    </row>
    <row r="182" spans="1:6" x14ac:dyDescent="0.25">
      <c r="A182" s="23">
        <f>Data!L182</f>
        <v>593.43960821375356</v>
      </c>
      <c r="B182" s="23">
        <f>Data!M182</f>
        <v>1333.1781763093088</v>
      </c>
      <c r="C182" s="23">
        <f>Data!Q182</f>
        <v>16.087699999999998</v>
      </c>
      <c r="D182" s="23">
        <f>Data!R182</f>
        <v>32.27825</v>
      </c>
    </row>
    <row r="183" spans="1:6" x14ac:dyDescent="0.25">
      <c r="A183" s="23">
        <f>Data!L183</f>
        <v>1186.8762437300318</v>
      </c>
      <c r="B183" s="23">
        <f>Data!M183</f>
        <v>1333.1781763093088</v>
      </c>
      <c r="C183" s="23">
        <f>Data!Q183</f>
        <v>32.18</v>
      </c>
      <c r="D183" s="23">
        <f>Data!R183</f>
        <v>32.350250000000003</v>
      </c>
    </row>
    <row r="184" spans="1:6" x14ac:dyDescent="0.25">
      <c r="A184" s="23">
        <f>Data!L184</f>
        <v>1780.3174058344553</v>
      </c>
      <c r="B184" s="23">
        <f>Data!M184</f>
        <v>1333.1781763093088</v>
      </c>
      <c r="C184" s="23">
        <f>Data!Q184</f>
        <v>48.28125</v>
      </c>
      <c r="D184" s="23">
        <f>Data!R184</f>
        <v>32.470500000000001</v>
      </c>
    </row>
    <row r="185" spans="1:6" x14ac:dyDescent="0.25">
      <c r="A185" s="23">
        <f>Data!L185</f>
        <v>2373.7594235577144</v>
      </c>
      <c r="B185" s="23">
        <f>Data!M185</f>
        <v>1333.1781763093088</v>
      </c>
      <c r="C185" s="23">
        <f>Data!Q185</f>
        <v>64.396249999999995</v>
      </c>
      <c r="D185" s="23">
        <f>Data!R185</f>
        <v>32.638750000000002</v>
      </c>
    </row>
    <row r="186" spans="1:6" x14ac:dyDescent="0.25">
      <c r="A186" s="23">
        <f>Data!L186</f>
        <v>2967.1979273820671</v>
      </c>
      <c r="B186" s="23">
        <f>Data!M186</f>
        <v>1333.1781763093088</v>
      </c>
      <c r="C186" s="23">
        <f>Data!Q186</f>
        <v>80.52924999999999</v>
      </c>
      <c r="D186" s="23">
        <f>Data!R186</f>
        <v>32.855499999999999</v>
      </c>
    </row>
    <row r="187" spans="1:6" x14ac:dyDescent="0.25">
      <c r="A187" s="23">
        <f>Data!L187</f>
        <v>3560.6355289834328</v>
      </c>
      <c r="B187" s="23">
        <f>Data!M187</f>
        <v>1333.1781763093088</v>
      </c>
      <c r="C187" s="23">
        <f>Data!Q187</f>
        <v>96.685000000000002</v>
      </c>
      <c r="D187" s="23">
        <f>Data!R187</f>
        <v>33.1205</v>
      </c>
    </row>
    <row r="188" spans="1:6" x14ac:dyDescent="0.25">
      <c r="A188" s="23">
        <f>Data!L188</f>
        <v>4154.0818219688636</v>
      </c>
      <c r="B188" s="23">
        <f>Data!M188</f>
        <v>1333.1781763093088</v>
      </c>
      <c r="C188" s="23">
        <f>Data!Q188</f>
        <v>112.86825</v>
      </c>
      <c r="D188" s="23">
        <f>Data!R188</f>
        <v>33.434249999999999</v>
      </c>
    </row>
    <row r="189" spans="1:6" x14ac:dyDescent="0.25">
      <c r="A189" s="23">
        <f>Data!L189</f>
        <v>4747.5184715727155</v>
      </c>
      <c r="B189" s="23">
        <f>Data!M189</f>
        <v>1333.1781763093088</v>
      </c>
      <c r="C189" s="23">
        <f>Data!Q189</f>
        <v>129.08324999999999</v>
      </c>
      <c r="D189" s="23">
        <f>Data!R189</f>
        <v>33.796749999999996</v>
      </c>
    </row>
    <row r="190" spans="1:6" x14ac:dyDescent="0.25">
      <c r="A190" s="9">
        <f>Data!L190</f>
        <v>-4747.5184715727155</v>
      </c>
      <c r="B190" s="9">
        <f>Data!M190</f>
        <v>1880.2081814367646</v>
      </c>
      <c r="C190" s="9">
        <f>Data!Q190</f>
        <v>-129.4545</v>
      </c>
      <c r="D190" s="9">
        <f>Data!R190</f>
        <v>50.175499999999992</v>
      </c>
      <c r="E190" s="77">
        <f t="shared" ref="E190" si="15">(A190-A191)/(C190-C191)</f>
        <v>36.492230328609793</v>
      </c>
      <c r="F190" s="77">
        <f t="shared" ref="F190" si="16">(B173-B207)/(D173-D207)</f>
        <v>33.257137780876576</v>
      </c>
    </row>
    <row r="191" spans="1:6" x14ac:dyDescent="0.25">
      <c r="A191" s="9">
        <f>Data!L191</f>
        <v>-4154.0818219688636</v>
      </c>
      <c r="B191" s="9">
        <f>Data!M191</f>
        <v>1880.2081814367646</v>
      </c>
      <c r="C191" s="9">
        <f>Data!Q191</f>
        <v>-113.19250000000001</v>
      </c>
      <c r="D191" s="9">
        <f>Data!R191</f>
        <v>49.800249999999998</v>
      </c>
      <c r="E191" s="77">
        <f t="shared" ref="E191:E205" si="17">(A191-A192)/(C191-C192)</f>
        <v>36.564774675627241</v>
      </c>
      <c r="F191" s="77">
        <f t="shared" ref="F191:F206" si="18">(B174-B208)/(D174-D208)</f>
        <v>33.283443204572322</v>
      </c>
    </row>
    <row r="192" spans="1:6" x14ac:dyDescent="0.25">
      <c r="A192" s="9">
        <f>Data!L192</f>
        <v>-3560.6355289834328</v>
      </c>
      <c r="B192" s="9">
        <f>Data!M192</f>
        <v>1880.2081814367646</v>
      </c>
      <c r="C192" s="9">
        <f>Data!Q192</f>
        <v>-96.962499999999991</v>
      </c>
      <c r="D192" s="9">
        <f>Data!R192</f>
        <v>49.475499999999997</v>
      </c>
      <c r="E192" s="77">
        <f t="shared" si="17"/>
        <v>36.626863651737629</v>
      </c>
      <c r="F192" s="77">
        <f t="shared" si="18"/>
        <v>33.305987642680364</v>
      </c>
    </row>
    <row r="193" spans="1:6" x14ac:dyDescent="0.25">
      <c r="A193" s="9">
        <f>Data!L193</f>
        <v>-2967.1979273820671</v>
      </c>
      <c r="B193" s="9">
        <f>Data!M193</f>
        <v>1880.2081814367646</v>
      </c>
      <c r="C193" s="9">
        <f>Data!Q193</f>
        <v>-80.760249999999999</v>
      </c>
      <c r="D193" s="9">
        <f>Data!R193</f>
        <v>49.201000000000001</v>
      </c>
      <c r="E193" s="77">
        <f t="shared" si="17"/>
        <v>36.678420459492102</v>
      </c>
      <c r="F193" s="77">
        <f t="shared" si="18"/>
        <v>33.325263262056424</v>
      </c>
    </row>
    <row r="194" spans="1:6" x14ac:dyDescent="0.25">
      <c r="A194" s="9">
        <f>Data!L194</f>
        <v>-2373.7594235577144</v>
      </c>
      <c r="B194" s="9">
        <f>Data!M194</f>
        <v>1880.2081814367646</v>
      </c>
      <c r="C194" s="9">
        <f>Data!Q194</f>
        <v>-64.580749999999995</v>
      </c>
      <c r="D194" s="9">
        <f>Data!R194</f>
        <v>48.976750000000003</v>
      </c>
      <c r="E194" s="77">
        <f t="shared" si="17"/>
        <v>36.720624820447952</v>
      </c>
      <c r="F194" s="77">
        <f t="shared" si="18"/>
        <v>33.340750630894782</v>
      </c>
    </row>
    <row r="195" spans="1:6" x14ac:dyDescent="0.25">
      <c r="A195" s="9">
        <f>Data!L195</f>
        <v>-1780.3174058344553</v>
      </c>
      <c r="B195" s="9">
        <f>Data!M195</f>
        <v>1880.2081814367646</v>
      </c>
      <c r="C195" s="9">
        <f>Data!Q195</f>
        <v>-48.419750000000001</v>
      </c>
      <c r="D195" s="9">
        <f>Data!R195</f>
        <v>48.802499999999995</v>
      </c>
      <c r="E195" s="77">
        <f t="shared" si="17"/>
        <v>36.751271844212631</v>
      </c>
      <c r="F195" s="77">
        <f t="shared" si="18"/>
        <v>33.353201733951074</v>
      </c>
    </row>
    <row r="196" spans="1:6" x14ac:dyDescent="0.25">
      <c r="A196" s="9">
        <f>Data!L196</f>
        <v>-1186.8762437300318</v>
      </c>
      <c r="B196" s="9">
        <f>Data!M196</f>
        <v>1880.2081814367646</v>
      </c>
      <c r="C196" s="9">
        <f>Data!Q196</f>
        <v>-32.27225</v>
      </c>
      <c r="D196" s="9">
        <f>Data!R196</f>
        <v>48.677999999999997</v>
      </c>
      <c r="E196" s="77">
        <f t="shared" si="17"/>
        <v>36.771600464498029</v>
      </c>
      <c r="F196" s="77">
        <f t="shared" si="18"/>
        <v>33.361846741452155</v>
      </c>
    </row>
    <row r="197" spans="1:6" x14ac:dyDescent="0.25">
      <c r="A197" s="9">
        <f>Data!L197</f>
        <v>-593.43960821375356</v>
      </c>
      <c r="B197" s="9">
        <f>Data!M197</f>
        <v>1880.2081814367646</v>
      </c>
      <c r="C197" s="9">
        <f>Data!Q197</f>
        <v>-16.133800000000001</v>
      </c>
      <c r="D197" s="9">
        <f>Data!R197</f>
        <v>48.603249999999996</v>
      </c>
      <c r="E197" s="77">
        <f t="shared" si="17"/>
        <v>36.782382836886136</v>
      </c>
      <c r="F197" s="77">
        <f t="shared" si="18"/>
        <v>33.367188544077855</v>
      </c>
    </row>
    <row r="198" spans="1:6" x14ac:dyDescent="0.25">
      <c r="A198" s="9">
        <f>Data!L198</f>
        <v>0</v>
      </c>
      <c r="B198" s="9">
        <f>Data!M198</f>
        <v>1880.2081814367646</v>
      </c>
      <c r="C198" s="9">
        <f>Data!Q198</f>
        <v>0</v>
      </c>
      <c r="D198" s="9">
        <f>Data!R198</f>
        <v>48.578499999999998</v>
      </c>
      <c r="E198" s="77">
        <f t="shared" si="17"/>
        <v>36.782382836886136</v>
      </c>
      <c r="F198" s="77">
        <f t="shared" si="18"/>
        <v>33.368969525112945</v>
      </c>
    </row>
    <row r="199" spans="1:6" x14ac:dyDescent="0.25">
      <c r="A199" s="9">
        <f>Data!L199</f>
        <v>593.43960821375356</v>
      </c>
      <c r="B199" s="9">
        <f>Data!M199</f>
        <v>1880.2081814367646</v>
      </c>
      <c r="C199" s="9">
        <f>Data!Q199</f>
        <v>16.133800000000001</v>
      </c>
      <c r="D199" s="9">
        <f>Data!R199</f>
        <v>48.603249999999996</v>
      </c>
      <c r="E199" s="77">
        <f t="shared" si="17"/>
        <v>36.771600464498029</v>
      </c>
      <c r="F199" s="77">
        <f t="shared" si="18"/>
        <v>33.367188544077855</v>
      </c>
    </row>
    <row r="200" spans="1:6" x14ac:dyDescent="0.25">
      <c r="A200" s="9">
        <f>Data!L200</f>
        <v>1186.8762437300318</v>
      </c>
      <c r="B200" s="9">
        <f>Data!M200</f>
        <v>1880.2081814367646</v>
      </c>
      <c r="C200" s="9">
        <f>Data!Q200</f>
        <v>32.27225</v>
      </c>
      <c r="D200" s="9">
        <f>Data!R200</f>
        <v>48.677999999999997</v>
      </c>
      <c r="E200" s="77">
        <f t="shared" si="17"/>
        <v>36.751271844212631</v>
      </c>
      <c r="F200" s="77">
        <f t="shared" si="18"/>
        <v>33.361846741452155</v>
      </c>
    </row>
    <row r="201" spans="1:6" x14ac:dyDescent="0.25">
      <c r="A201" s="9">
        <f>Data!L201</f>
        <v>1780.3174058344553</v>
      </c>
      <c r="B201" s="9">
        <f>Data!M201</f>
        <v>1880.2081814367646</v>
      </c>
      <c r="C201" s="9">
        <f>Data!Q201</f>
        <v>48.419750000000001</v>
      </c>
      <c r="D201" s="9">
        <f>Data!R201</f>
        <v>48.802499999999995</v>
      </c>
      <c r="E201" s="77">
        <f t="shared" si="17"/>
        <v>36.720624820447952</v>
      </c>
      <c r="F201" s="77">
        <f t="shared" si="18"/>
        <v>33.353201733951074</v>
      </c>
    </row>
    <row r="202" spans="1:6" x14ac:dyDescent="0.25">
      <c r="A202" s="9">
        <f>Data!L202</f>
        <v>2373.7594235577144</v>
      </c>
      <c r="B202" s="9">
        <f>Data!M202</f>
        <v>1880.2081814367646</v>
      </c>
      <c r="C202" s="9">
        <f>Data!Q202</f>
        <v>64.580749999999995</v>
      </c>
      <c r="D202" s="9">
        <f>Data!R202</f>
        <v>48.976750000000003</v>
      </c>
      <c r="E202" s="77">
        <f t="shared" si="17"/>
        <v>36.678420459492102</v>
      </c>
      <c r="F202" s="77">
        <f t="shared" si="18"/>
        <v>33.340750630894782</v>
      </c>
    </row>
    <row r="203" spans="1:6" x14ac:dyDescent="0.25">
      <c r="A203" s="9">
        <f>Data!L203</f>
        <v>2967.1979273820671</v>
      </c>
      <c r="B203" s="9">
        <f>Data!M203</f>
        <v>1880.2081814367646</v>
      </c>
      <c r="C203" s="9">
        <f>Data!Q203</f>
        <v>80.760249999999999</v>
      </c>
      <c r="D203" s="9">
        <f>Data!R203</f>
        <v>49.201000000000001</v>
      </c>
      <c r="E203" s="77">
        <f t="shared" si="17"/>
        <v>36.626863651737629</v>
      </c>
      <c r="F203" s="77">
        <f t="shared" si="18"/>
        <v>33.325263262056424</v>
      </c>
    </row>
    <row r="204" spans="1:6" x14ac:dyDescent="0.25">
      <c r="A204" s="9">
        <f>Data!L204</f>
        <v>3560.6355289834328</v>
      </c>
      <c r="B204" s="9">
        <f>Data!M204</f>
        <v>1880.2081814367646</v>
      </c>
      <c r="C204" s="9">
        <f>Data!Q204</f>
        <v>96.962499999999991</v>
      </c>
      <c r="D204" s="9">
        <f>Data!R204</f>
        <v>49.475499999999997</v>
      </c>
      <c r="E204" s="77">
        <f t="shared" si="17"/>
        <v>36.564774675627241</v>
      </c>
      <c r="F204" s="77">
        <f t="shared" si="18"/>
        <v>33.305987642680364</v>
      </c>
    </row>
    <row r="205" spans="1:6" x14ac:dyDescent="0.25">
      <c r="A205" s="9">
        <f>Data!L205</f>
        <v>4154.0818219688636</v>
      </c>
      <c r="B205" s="9">
        <f>Data!M205</f>
        <v>1880.2081814367646</v>
      </c>
      <c r="C205" s="9">
        <f>Data!Q205</f>
        <v>113.19250000000001</v>
      </c>
      <c r="D205" s="9">
        <f>Data!R205</f>
        <v>49.800249999999998</v>
      </c>
      <c r="E205" s="77">
        <f t="shared" si="17"/>
        <v>36.492230328609793</v>
      </c>
      <c r="F205" s="77">
        <f t="shared" si="18"/>
        <v>33.283443204572322</v>
      </c>
    </row>
    <row r="206" spans="1:6" x14ac:dyDescent="0.25">
      <c r="A206" s="9">
        <f>Data!L206</f>
        <v>4747.5184715727155</v>
      </c>
      <c r="B206" s="9">
        <f>Data!M206</f>
        <v>1880.2081814367646</v>
      </c>
      <c r="C206" s="9">
        <f>Data!Q206</f>
        <v>129.4545</v>
      </c>
      <c r="D206" s="9">
        <f>Data!R206</f>
        <v>50.175499999999992</v>
      </c>
      <c r="E206" s="77"/>
      <c r="F206" s="77">
        <f t="shared" si="18"/>
        <v>33.257137780876576</v>
      </c>
    </row>
    <row r="207" spans="1:6" x14ac:dyDescent="0.25">
      <c r="A207" s="23">
        <f>Data!L207</f>
        <v>-4747.5184715727155</v>
      </c>
      <c r="B207" s="23">
        <f>Data!M207</f>
        <v>2427.2382378868056</v>
      </c>
      <c r="C207" s="23">
        <f>Data!Q207</f>
        <v>-129.83849999999998</v>
      </c>
      <c r="D207" s="23">
        <f>Data!R207</f>
        <v>66.693749999999994</v>
      </c>
    </row>
    <row r="208" spans="1:6" x14ac:dyDescent="0.25">
      <c r="A208" s="23">
        <f>Data!L208</f>
        <v>-4154.0818219688636</v>
      </c>
      <c r="B208" s="23">
        <f>Data!M208</f>
        <v>2427.2382378868056</v>
      </c>
      <c r="C208" s="23">
        <f>Data!Q208</f>
        <v>-113.52775</v>
      </c>
      <c r="D208" s="23">
        <f>Data!R208</f>
        <v>66.305250000000001</v>
      </c>
    </row>
    <row r="209" spans="1:6" x14ac:dyDescent="0.25">
      <c r="A209" s="23">
        <f>Data!L209</f>
        <v>-3560.6355289834328</v>
      </c>
      <c r="B209" s="23">
        <f>Data!M209</f>
        <v>2427.2382378868056</v>
      </c>
      <c r="C209" s="23">
        <f>Data!Q209</f>
        <v>-97.249750000000006</v>
      </c>
      <c r="D209" s="23">
        <f>Data!R209</f>
        <v>65.969250000000002</v>
      </c>
    </row>
    <row r="210" spans="1:6" x14ac:dyDescent="0.25">
      <c r="A210" s="23">
        <f>Data!L210</f>
        <v>-2967.1979273820671</v>
      </c>
      <c r="B210" s="23">
        <f>Data!M210</f>
        <v>2427.2382378868056</v>
      </c>
      <c r="C210" s="23">
        <f>Data!Q210</f>
        <v>-80.999250000000004</v>
      </c>
      <c r="D210" s="23">
        <f>Data!R210</f>
        <v>65.685249999999996</v>
      </c>
    </row>
    <row r="211" spans="1:6" x14ac:dyDescent="0.25">
      <c r="A211" s="23">
        <f>Data!L211</f>
        <v>-2373.7594235577144</v>
      </c>
      <c r="B211" s="23">
        <f>Data!M211</f>
        <v>2427.2382378868056</v>
      </c>
      <c r="C211" s="23">
        <f>Data!Q211</f>
        <v>-64.771749999999997</v>
      </c>
      <c r="D211" s="23">
        <f>Data!R211</f>
        <v>65.453249999999997</v>
      </c>
    </row>
    <row r="212" spans="1:6" x14ac:dyDescent="0.25">
      <c r="A212" s="23">
        <f>Data!L212</f>
        <v>-1780.3174058344553</v>
      </c>
      <c r="B212" s="23">
        <f>Data!M212</f>
        <v>2427.2382378868056</v>
      </c>
      <c r="C212" s="23">
        <f>Data!Q212</f>
        <v>-48.562750000000001</v>
      </c>
      <c r="D212" s="23">
        <f>Data!R212</f>
        <v>65.272750000000002</v>
      </c>
    </row>
    <row r="213" spans="1:6" x14ac:dyDescent="0.25">
      <c r="A213" s="23">
        <f>Data!L213</f>
        <v>-1186.8762437300318</v>
      </c>
      <c r="B213" s="23">
        <f>Data!M213</f>
        <v>2427.2382378868056</v>
      </c>
      <c r="C213" s="23">
        <f>Data!Q213</f>
        <v>-32.3675</v>
      </c>
      <c r="D213" s="23">
        <f>Data!R213</f>
        <v>65.144000000000005</v>
      </c>
    </row>
    <row r="214" spans="1:6" x14ac:dyDescent="0.25">
      <c r="A214" s="23">
        <f>Data!L214</f>
        <v>-593.43960821375356</v>
      </c>
      <c r="B214" s="23">
        <f>Data!M214</f>
        <v>2427.2382378868056</v>
      </c>
      <c r="C214" s="23">
        <f>Data!Q214</f>
        <v>-16.181474999999999</v>
      </c>
      <c r="D214" s="23">
        <f>Data!R214</f>
        <v>65.066749999999999</v>
      </c>
    </row>
    <row r="215" spans="1:6" x14ac:dyDescent="0.25">
      <c r="A215" s="23">
        <f>Data!L215</f>
        <v>0</v>
      </c>
      <c r="B215" s="23">
        <f>Data!M215</f>
        <v>2427.2382378868056</v>
      </c>
      <c r="C215" s="23">
        <f>Data!Q215</f>
        <v>0</v>
      </c>
      <c r="D215" s="23">
        <f>Data!R215</f>
        <v>65.040999999999997</v>
      </c>
    </row>
    <row r="216" spans="1:6" x14ac:dyDescent="0.25">
      <c r="A216" s="23">
        <f>Data!L216</f>
        <v>593.43960821375356</v>
      </c>
      <c r="B216" s="23">
        <f>Data!M216</f>
        <v>2427.2382378868056</v>
      </c>
      <c r="C216" s="23">
        <f>Data!Q216</f>
        <v>16.181474999999999</v>
      </c>
      <c r="D216" s="23">
        <f>Data!R216</f>
        <v>65.066749999999999</v>
      </c>
    </row>
    <row r="217" spans="1:6" x14ac:dyDescent="0.25">
      <c r="A217" s="23">
        <f>Data!L217</f>
        <v>1186.8762437300318</v>
      </c>
      <c r="B217" s="23">
        <f>Data!M217</f>
        <v>2427.2382378868056</v>
      </c>
      <c r="C217" s="23">
        <f>Data!Q217</f>
        <v>32.3675</v>
      </c>
      <c r="D217" s="23">
        <f>Data!R217</f>
        <v>65.144000000000005</v>
      </c>
    </row>
    <row r="218" spans="1:6" x14ac:dyDescent="0.25">
      <c r="A218" s="23">
        <f>Data!L218</f>
        <v>1780.3174058344553</v>
      </c>
      <c r="B218" s="23">
        <f>Data!M218</f>
        <v>2427.2382378868056</v>
      </c>
      <c r="C218" s="23">
        <f>Data!Q218</f>
        <v>48.562750000000001</v>
      </c>
      <c r="D218" s="23">
        <f>Data!R218</f>
        <v>65.272750000000002</v>
      </c>
    </row>
    <row r="219" spans="1:6" x14ac:dyDescent="0.25">
      <c r="A219" s="23">
        <f>Data!L219</f>
        <v>2373.7594235577144</v>
      </c>
      <c r="B219" s="23">
        <f>Data!M219</f>
        <v>2427.2382378868056</v>
      </c>
      <c r="C219" s="23">
        <f>Data!Q219</f>
        <v>64.771749999999997</v>
      </c>
      <c r="D219" s="23">
        <f>Data!R219</f>
        <v>65.453249999999997</v>
      </c>
    </row>
    <row r="220" spans="1:6" x14ac:dyDescent="0.25">
      <c r="A220" s="23">
        <f>Data!L220</f>
        <v>2967.1979273820671</v>
      </c>
      <c r="B220" s="23">
        <f>Data!M220</f>
        <v>2427.2382378868056</v>
      </c>
      <c r="C220" s="23">
        <f>Data!Q220</f>
        <v>80.999250000000004</v>
      </c>
      <c r="D220" s="23">
        <f>Data!R220</f>
        <v>65.685249999999996</v>
      </c>
    </row>
    <row r="221" spans="1:6" x14ac:dyDescent="0.25">
      <c r="A221" s="23">
        <f>Data!L221</f>
        <v>3560.6355289834328</v>
      </c>
      <c r="B221" s="23">
        <f>Data!M221</f>
        <v>2427.2382378868056</v>
      </c>
      <c r="C221" s="23">
        <f>Data!Q221</f>
        <v>97.249750000000006</v>
      </c>
      <c r="D221" s="23">
        <f>Data!R221</f>
        <v>65.969250000000002</v>
      </c>
    </row>
    <row r="222" spans="1:6" x14ac:dyDescent="0.25">
      <c r="A222" s="23">
        <f>Data!L222</f>
        <v>4154.0818219688636</v>
      </c>
      <c r="B222" s="23">
        <f>Data!M222</f>
        <v>2427.2382378868056</v>
      </c>
      <c r="C222" s="23">
        <f>Data!Q222</f>
        <v>113.52775</v>
      </c>
      <c r="D222" s="23">
        <f>Data!R222</f>
        <v>66.305250000000001</v>
      </c>
    </row>
    <row r="223" spans="1:6" x14ac:dyDescent="0.25">
      <c r="A223" s="23">
        <f>Data!L223</f>
        <v>4747.5184715727155</v>
      </c>
      <c r="B223" s="23">
        <f>Data!M223</f>
        <v>2427.2382378868056</v>
      </c>
      <c r="C223" s="23">
        <f>Data!Q223</f>
        <v>129.83849999999998</v>
      </c>
      <c r="D223" s="23">
        <f>Data!R223</f>
        <v>66.693749999999994</v>
      </c>
    </row>
    <row r="224" spans="1:6" x14ac:dyDescent="0.25">
      <c r="A224" s="14">
        <f>Data!L224</f>
        <v>-4747.5184715727155</v>
      </c>
      <c r="B224" s="14">
        <f>Data!M224</f>
        <v>2974.2773732949777</v>
      </c>
      <c r="C224" s="14">
        <f>Data!Q224</f>
        <v>-130.23525000000001</v>
      </c>
      <c r="D224" s="14">
        <f>Data!R224</f>
        <v>83.356499999999997</v>
      </c>
      <c r="E224" s="78">
        <f t="shared" ref="E224" si="19">(A224-A225)/(C224-C225)</f>
        <v>36.272525265355696</v>
      </c>
      <c r="F224" s="78">
        <f t="shared" ref="F224" si="20">(B207-B241)/(D207-D241)</f>
        <v>32.682173813393575</v>
      </c>
    </row>
    <row r="225" spans="1:6" x14ac:dyDescent="0.25">
      <c r="A225" s="14">
        <f>Data!L225</f>
        <v>-4154.0818219688636</v>
      </c>
      <c r="B225" s="14">
        <f>Data!M225</f>
        <v>2974.2773732949777</v>
      </c>
      <c r="C225" s="14">
        <f>Data!Q225</f>
        <v>-113.87475000000001</v>
      </c>
      <c r="D225" s="14">
        <f>Data!R225</f>
        <v>82.954999999999998</v>
      </c>
      <c r="E225" s="78">
        <f t="shared" ref="E225:E239" si="21">(A225-A226)/(C225-C226)</f>
        <v>36.344757888042523</v>
      </c>
      <c r="F225" s="78">
        <f t="shared" ref="F225:F240" si="22">(B208-B242)/(D208-D242)</f>
        <v>32.708065907626818</v>
      </c>
    </row>
    <row r="226" spans="1:6" x14ac:dyDescent="0.25">
      <c r="A226" s="14">
        <f>Data!L226</f>
        <v>-3560.6355289834328</v>
      </c>
      <c r="B226" s="14">
        <f>Data!M226</f>
        <v>2974.2773732949777</v>
      </c>
      <c r="C226" s="14">
        <f>Data!Q226</f>
        <v>-97.546499999999995</v>
      </c>
      <c r="D226" s="14">
        <f>Data!R226</f>
        <v>82.607500000000002</v>
      </c>
      <c r="E226" s="78">
        <f t="shared" si="21"/>
        <v>36.40665643786847</v>
      </c>
      <c r="F226" s="78">
        <f t="shared" si="22"/>
        <v>32.730816366692743</v>
      </c>
    </row>
    <row r="227" spans="1:6" x14ac:dyDescent="0.25">
      <c r="A227" s="14">
        <f>Data!L227</f>
        <v>-2967.1979273820671</v>
      </c>
      <c r="B227" s="14">
        <f>Data!M227</f>
        <v>2974.2773732949777</v>
      </c>
      <c r="C227" s="14">
        <f>Data!Q227</f>
        <v>-81.246249999999989</v>
      </c>
      <c r="D227" s="14">
        <f>Data!R227</f>
        <v>82.313749999999999</v>
      </c>
      <c r="E227" s="78">
        <f t="shared" si="21"/>
        <v>36.458714985829893</v>
      </c>
      <c r="F227" s="78">
        <f t="shared" si="22"/>
        <v>32.750166900967265</v>
      </c>
    </row>
    <row r="228" spans="1:6" x14ac:dyDescent="0.25">
      <c r="A228" s="14">
        <f>Data!L228</f>
        <v>-2373.7594235577144</v>
      </c>
      <c r="B228" s="14">
        <f>Data!M228</f>
        <v>2974.2773732949777</v>
      </c>
      <c r="C228" s="14">
        <f>Data!Q228</f>
        <v>-64.969250000000002</v>
      </c>
      <c r="D228" s="14">
        <f>Data!R228</f>
        <v>82.073750000000004</v>
      </c>
      <c r="E228" s="78">
        <f t="shared" si="21"/>
        <v>36.500416257542774</v>
      </c>
      <c r="F228" s="78">
        <f t="shared" si="22"/>
        <v>32.765860067299478</v>
      </c>
    </row>
    <row r="229" spans="1:6" x14ac:dyDescent="0.25">
      <c r="A229" s="14">
        <f>Data!L229</f>
        <v>-1780.3174058344553</v>
      </c>
      <c r="B229" s="14">
        <f>Data!M229</f>
        <v>2974.2773732949777</v>
      </c>
      <c r="C229" s="14">
        <f>Data!Q229</f>
        <v>-48.710750000000004</v>
      </c>
      <c r="D229" s="14">
        <f>Data!R229</f>
        <v>81.887</v>
      </c>
      <c r="E229" s="78">
        <f t="shared" si="21"/>
        <v>36.53182074575539</v>
      </c>
      <c r="F229" s="78">
        <f t="shared" si="22"/>
        <v>32.778130822013402</v>
      </c>
    </row>
    <row r="230" spans="1:6" x14ac:dyDescent="0.25">
      <c r="A230" s="14">
        <f>Data!L230</f>
        <v>-1186.8762437300318</v>
      </c>
      <c r="B230" s="14">
        <f>Data!M230</f>
        <v>2974.2773732949777</v>
      </c>
      <c r="C230" s="14">
        <f>Data!Q230</f>
        <v>-32.466250000000002</v>
      </c>
      <c r="D230" s="14">
        <f>Data!R230</f>
        <v>81.754000000000005</v>
      </c>
      <c r="E230" s="78">
        <f t="shared" si="21"/>
        <v>36.551849300145399</v>
      </c>
      <c r="F230" s="78">
        <f t="shared" si="22"/>
        <v>32.78697145785501</v>
      </c>
    </row>
    <row r="231" spans="1:6" x14ac:dyDescent="0.25">
      <c r="A231" s="14">
        <f>Data!L231</f>
        <v>-593.43960821375356</v>
      </c>
      <c r="B231" s="14">
        <f>Data!M231</f>
        <v>2974.2773732949777</v>
      </c>
      <c r="C231" s="14">
        <f>Data!Q231</f>
        <v>-16.230775000000001</v>
      </c>
      <c r="D231" s="14">
        <f>Data!R231</f>
        <v>81.674000000000007</v>
      </c>
      <c r="E231" s="78">
        <f t="shared" si="21"/>
        <v>36.562616893756058</v>
      </c>
      <c r="F231" s="78">
        <f t="shared" si="22"/>
        <v>32.792130698052929</v>
      </c>
    </row>
    <row r="232" spans="1:6" x14ac:dyDescent="0.25">
      <c r="A232" s="14">
        <f>Data!L232</f>
        <v>0</v>
      </c>
      <c r="B232" s="14">
        <f>Data!M232</f>
        <v>2974.2773732949777</v>
      </c>
      <c r="C232" s="14">
        <f>Data!Q232</f>
        <v>0</v>
      </c>
      <c r="D232" s="14">
        <f>Data!R232</f>
        <v>81.647499999999994</v>
      </c>
      <c r="E232" s="78">
        <f t="shared" si="21"/>
        <v>36.562616893756058</v>
      </c>
      <c r="F232" s="78">
        <f t="shared" si="22"/>
        <v>32.793850805622071</v>
      </c>
    </row>
    <row r="233" spans="1:6" x14ac:dyDescent="0.25">
      <c r="A233" s="14">
        <f>Data!L233</f>
        <v>593.43960821375356</v>
      </c>
      <c r="B233" s="14">
        <f>Data!M233</f>
        <v>2974.2773732949777</v>
      </c>
      <c r="C233" s="14">
        <f>Data!Q233</f>
        <v>16.230775000000001</v>
      </c>
      <c r="D233" s="14">
        <f>Data!R233</f>
        <v>81.674000000000007</v>
      </c>
      <c r="E233" s="78">
        <f t="shared" si="21"/>
        <v>36.551849300145399</v>
      </c>
      <c r="F233" s="78">
        <f t="shared" si="22"/>
        <v>32.792130698052929</v>
      </c>
    </row>
    <row r="234" spans="1:6" x14ac:dyDescent="0.25">
      <c r="A234" s="14">
        <f>Data!L234</f>
        <v>1186.8762437300318</v>
      </c>
      <c r="B234" s="14">
        <f>Data!M234</f>
        <v>2974.2773732949777</v>
      </c>
      <c r="C234" s="14">
        <f>Data!Q234</f>
        <v>32.466250000000002</v>
      </c>
      <c r="D234" s="14">
        <f>Data!R234</f>
        <v>81.754000000000005</v>
      </c>
      <c r="E234" s="78">
        <f t="shared" si="21"/>
        <v>36.53182074575539</v>
      </c>
      <c r="F234" s="78">
        <f t="shared" si="22"/>
        <v>32.78697145785501</v>
      </c>
    </row>
    <row r="235" spans="1:6" x14ac:dyDescent="0.25">
      <c r="A235" s="14">
        <f>Data!L235</f>
        <v>1780.3174058344553</v>
      </c>
      <c r="B235" s="14">
        <f>Data!M235</f>
        <v>2974.2773732949777</v>
      </c>
      <c r="C235" s="14">
        <f>Data!Q235</f>
        <v>48.710750000000004</v>
      </c>
      <c r="D235" s="14">
        <f>Data!R235</f>
        <v>81.887</v>
      </c>
      <c r="E235" s="78">
        <f t="shared" si="21"/>
        <v>36.500416257542774</v>
      </c>
      <c r="F235" s="78">
        <f t="shared" si="22"/>
        <v>32.778130822013402</v>
      </c>
    </row>
    <row r="236" spans="1:6" x14ac:dyDescent="0.25">
      <c r="A236" s="14">
        <f>Data!L236</f>
        <v>2373.7594235577144</v>
      </c>
      <c r="B236" s="14">
        <f>Data!M236</f>
        <v>2974.2773732949777</v>
      </c>
      <c r="C236" s="14">
        <f>Data!Q236</f>
        <v>64.969250000000002</v>
      </c>
      <c r="D236" s="14">
        <f>Data!R236</f>
        <v>82.073750000000004</v>
      </c>
      <c r="E236" s="78">
        <f t="shared" si="21"/>
        <v>36.458714985829893</v>
      </c>
      <c r="F236" s="78">
        <f t="shared" si="22"/>
        <v>32.765860067299478</v>
      </c>
    </row>
    <row r="237" spans="1:6" x14ac:dyDescent="0.25">
      <c r="A237" s="14">
        <f>Data!L237</f>
        <v>2967.1979273820671</v>
      </c>
      <c r="B237" s="14">
        <f>Data!M237</f>
        <v>2974.2773732949777</v>
      </c>
      <c r="C237" s="14">
        <f>Data!Q237</f>
        <v>81.246249999999989</v>
      </c>
      <c r="D237" s="14">
        <f>Data!R237</f>
        <v>82.313749999999999</v>
      </c>
      <c r="E237" s="78">
        <f t="shared" si="21"/>
        <v>36.40665643786847</v>
      </c>
      <c r="F237" s="78">
        <f t="shared" si="22"/>
        <v>32.750166900967265</v>
      </c>
    </row>
    <row r="238" spans="1:6" x14ac:dyDescent="0.25">
      <c r="A238" s="14">
        <f>Data!L238</f>
        <v>3560.6355289834328</v>
      </c>
      <c r="B238" s="14">
        <f>Data!M238</f>
        <v>2974.2773732949777</v>
      </c>
      <c r="C238" s="14">
        <f>Data!Q238</f>
        <v>97.546499999999995</v>
      </c>
      <c r="D238" s="14">
        <f>Data!R238</f>
        <v>82.607500000000002</v>
      </c>
      <c r="E238" s="78">
        <f t="shared" si="21"/>
        <v>36.344757888042523</v>
      </c>
      <c r="F238" s="78">
        <f t="shared" si="22"/>
        <v>32.730816366692743</v>
      </c>
    </row>
    <row r="239" spans="1:6" x14ac:dyDescent="0.25">
      <c r="A239" s="14">
        <f>Data!L239</f>
        <v>4154.0818219688636</v>
      </c>
      <c r="B239" s="14">
        <f>Data!M239</f>
        <v>2974.2773732949777</v>
      </c>
      <c r="C239" s="14">
        <f>Data!Q239</f>
        <v>113.87475000000001</v>
      </c>
      <c r="D239" s="14">
        <f>Data!R239</f>
        <v>82.954999999999998</v>
      </c>
      <c r="E239" s="78">
        <f t="shared" si="21"/>
        <v>36.272525265355696</v>
      </c>
      <c r="F239" s="78">
        <f t="shared" si="22"/>
        <v>32.708065907626818</v>
      </c>
    </row>
    <row r="240" spans="1:6" x14ac:dyDescent="0.25">
      <c r="A240" s="14">
        <f>Data!L240</f>
        <v>4747.5184715727155</v>
      </c>
      <c r="B240" s="14">
        <f>Data!M240</f>
        <v>2974.2773732949777</v>
      </c>
      <c r="C240" s="14">
        <f>Data!Q240</f>
        <v>130.23525000000001</v>
      </c>
      <c r="D240" s="14">
        <f>Data!R240</f>
        <v>83.356499999999997</v>
      </c>
      <c r="E240" s="78"/>
      <c r="F240" s="78">
        <f t="shared" si="22"/>
        <v>32.682173813393575</v>
      </c>
    </row>
    <row r="241" spans="1:4" x14ac:dyDescent="0.25">
      <c r="A241" s="23">
        <f>Data!L241</f>
        <v>-4747.5184715727155</v>
      </c>
      <c r="B241" s="23">
        <f>Data!M241</f>
        <v>3521.3066884639688</v>
      </c>
      <c r="C241" s="23">
        <f>Data!Q241</f>
        <v>-130.6455</v>
      </c>
      <c r="D241" s="23">
        <f>Data!R241</f>
        <v>100.16974999999999</v>
      </c>
    </row>
    <row r="242" spans="1:4" x14ac:dyDescent="0.25">
      <c r="A242" s="23">
        <f>Data!L242</f>
        <v>-4154.0818219688636</v>
      </c>
      <c r="B242" s="23">
        <f>Data!M242</f>
        <v>3521.3066884639688</v>
      </c>
      <c r="C242" s="23">
        <f>Data!Q242</f>
        <v>-114.233</v>
      </c>
      <c r="D242" s="23">
        <f>Data!R242</f>
        <v>99.754750000000001</v>
      </c>
    </row>
    <row r="243" spans="1:4" x14ac:dyDescent="0.25">
      <c r="A243" s="23">
        <f>Data!L243</f>
        <v>-3560.6355289834328</v>
      </c>
      <c r="B243" s="23">
        <f>Data!M243</f>
        <v>3521.3066884639688</v>
      </c>
      <c r="C243" s="23">
        <f>Data!Q243</f>
        <v>-97.853250000000003</v>
      </c>
      <c r="D243" s="23">
        <f>Data!R243</f>
        <v>99.395499999999998</v>
      </c>
    </row>
    <row r="244" spans="1:4" x14ac:dyDescent="0.25">
      <c r="A244" s="23">
        <f>Data!L244</f>
        <v>-2967.1979273820671</v>
      </c>
      <c r="B244" s="23">
        <f>Data!M244</f>
        <v>3521.3066884639688</v>
      </c>
      <c r="C244" s="23">
        <f>Data!Q244</f>
        <v>-81.501749999999987</v>
      </c>
      <c r="D244" s="23">
        <f>Data!R244</f>
        <v>99.091750000000005</v>
      </c>
    </row>
    <row r="245" spans="1:4" x14ac:dyDescent="0.25">
      <c r="A245" s="23">
        <f>Data!L245</f>
        <v>-2373.7594235577144</v>
      </c>
      <c r="B245" s="23">
        <f>Data!M245</f>
        <v>3521.3066884639688</v>
      </c>
      <c r="C245" s="23">
        <f>Data!Q245</f>
        <v>-65.17349999999999</v>
      </c>
      <c r="D245" s="23">
        <f>Data!R245</f>
        <v>98.84375</v>
      </c>
    </row>
    <row r="246" spans="1:4" x14ac:dyDescent="0.25">
      <c r="A246" s="23">
        <f>Data!L246</f>
        <v>-1780.3174058344553</v>
      </c>
      <c r="B246" s="23">
        <f>Data!M246</f>
        <v>3521.3066884639688</v>
      </c>
      <c r="C246" s="23">
        <f>Data!Q246</f>
        <v>-48.863749999999996</v>
      </c>
      <c r="D246" s="23">
        <f>Data!R246</f>
        <v>98.650750000000002</v>
      </c>
    </row>
    <row r="247" spans="1:4" x14ac:dyDescent="0.25">
      <c r="A247" s="23">
        <f>Data!L247</f>
        <v>-1186.8762437300318</v>
      </c>
      <c r="B247" s="23">
        <f>Data!M247</f>
        <v>3521.3066884639688</v>
      </c>
      <c r="C247" s="23">
        <f>Data!Q247</f>
        <v>-32.568000000000005</v>
      </c>
      <c r="D247" s="23">
        <f>Data!R247</f>
        <v>98.512999999999991</v>
      </c>
    </row>
    <row r="248" spans="1:4" x14ac:dyDescent="0.25">
      <c r="A248" s="23">
        <f>Data!L248</f>
        <v>-593.43960821375356</v>
      </c>
      <c r="B248" s="23">
        <f>Data!M248</f>
        <v>3521.3066884639688</v>
      </c>
      <c r="C248" s="23">
        <f>Data!Q248</f>
        <v>-16.281724999999998</v>
      </c>
      <c r="D248" s="23">
        <f>Data!R248</f>
        <v>98.430499999999995</v>
      </c>
    </row>
    <row r="249" spans="1:4" x14ac:dyDescent="0.25">
      <c r="A249" s="23">
        <f>Data!L249</f>
        <v>0</v>
      </c>
      <c r="B249" s="23">
        <f>Data!M249</f>
        <v>3521.3066884639688</v>
      </c>
      <c r="C249" s="23">
        <f>Data!Q249</f>
        <v>0</v>
      </c>
      <c r="D249" s="23">
        <f>Data!R249</f>
        <v>98.402999999999992</v>
      </c>
    </row>
    <row r="250" spans="1:4" x14ac:dyDescent="0.25">
      <c r="A250" s="23">
        <f>Data!L250</f>
        <v>593.43960821375356</v>
      </c>
      <c r="B250" s="23">
        <f>Data!M250</f>
        <v>3521.3066884639688</v>
      </c>
      <c r="C250" s="23">
        <f>Data!Q250</f>
        <v>16.281724999999998</v>
      </c>
      <c r="D250" s="23">
        <f>Data!R250</f>
        <v>98.430499999999995</v>
      </c>
    </row>
    <row r="251" spans="1:4" x14ac:dyDescent="0.25">
      <c r="A251" s="23">
        <f>Data!L251</f>
        <v>1186.8762437300318</v>
      </c>
      <c r="B251" s="23">
        <f>Data!M251</f>
        <v>3521.3066884639688</v>
      </c>
      <c r="C251" s="23">
        <f>Data!Q251</f>
        <v>32.568000000000005</v>
      </c>
      <c r="D251" s="23">
        <f>Data!R251</f>
        <v>98.512999999999991</v>
      </c>
    </row>
    <row r="252" spans="1:4" x14ac:dyDescent="0.25">
      <c r="A252" s="23">
        <f>Data!L252</f>
        <v>1780.3174058344553</v>
      </c>
      <c r="B252" s="23">
        <f>Data!M252</f>
        <v>3521.3066884639688</v>
      </c>
      <c r="C252" s="23">
        <f>Data!Q252</f>
        <v>48.863749999999996</v>
      </c>
      <c r="D252" s="23">
        <f>Data!R252</f>
        <v>98.650750000000002</v>
      </c>
    </row>
    <row r="253" spans="1:4" x14ac:dyDescent="0.25">
      <c r="A253" s="23">
        <f>Data!L253</f>
        <v>2373.7594235577144</v>
      </c>
      <c r="B253" s="23">
        <f>Data!M253</f>
        <v>3521.3066884639688</v>
      </c>
      <c r="C253" s="23">
        <f>Data!Q253</f>
        <v>65.17349999999999</v>
      </c>
      <c r="D253" s="23">
        <f>Data!R253</f>
        <v>98.84375</v>
      </c>
    </row>
    <row r="254" spans="1:4" x14ac:dyDescent="0.25">
      <c r="A254" s="23">
        <f>Data!L254</f>
        <v>2967.1979273820671</v>
      </c>
      <c r="B254" s="23">
        <f>Data!M254</f>
        <v>3521.3066884639688</v>
      </c>
      <c r="C254" s="23">
        <f>Data!Q254</f>
        <v>81.501749999999987</v>
      </c>
      <c r="D254" s="23">
        <f>Data!R254</f>
        <v>99.091750000000005</v>
      </c>
    </row>
    <row r="255" spans="1:4" x14ac:dyDescent="0.25">
      <c r="A255" s="23">
        <f>Data!L255</f>
        <v>3560.6355289834328</v>
      </c>
      <c r="B255" s="23">
        <f>Data!M255</f>
        <v>3521.3066884639688</v>
      </c>
      <c r="C255" s="23">
        <f>Data!Q255</f>
        <v>97.853250000000003</v>
      </c>
      <c r="D255" s="23">
        <f>Data!R255</f>
        <v>99.395499999999998</v>
      </c>
    </row>
    <row r="256" spans="1:4" x14ac:dyDescent="0.25">
      <c r="A256" s="23">
        <f>Data!L256</f>
        <v>4154.0818219688636</v>
      </c>
      <c r="B256" s="23">
        <f>Data!M256</f>
        <v>3521.3066884639688</v>
      </c>
      <c r="C256" s="23">
        <f>Data!Q256</f>
        <v>114.233</v>
      </c>
      <c r="D256" s="23">
        <f>Data!R256</f>
        <v>99.754750000000001</v>
      </c>
    </row>
    <row r="257" spans="1:4" x14ac:dyDescent="0.25">
      <c r="A257" s="23">
        <f>Data!L257</f>
        <v>4747.5184715727155</v>
      </c>
      <c r="B257" s="23">
        <f>Data!M257</f>
        <v>3521.3066884639688</v>
      </c>
      <c r="C257" s="23">
        <f>Data!Q257</f>
        <v>130.6455</v>
      </c>
      <c r="D257" s="23">
        <f>Data!R257</f>
        <v>100.16974999999999</v>
      </c>
    </row>
    <row r="258" spans="1:4" x14ac:dyDescent="0.25">
      <c r="A258" s="23">
        <f>Data!L258</f>
        <v>-4747.5184715727155</v>
      </c>
      <c r="B258" s="23">
        <f>Data!M258</f>
        <v>4068.3421923850237</v>
      </c>
      <c r="C258" s="23">
        <f>Data!Q258</f>
        <v>-131.06925000000001</v>
      </c>
      <c r="D258" s="23">
        <f>Data!R258</f>
        <v>117.139</v>
      </c>
    </row>
    <row r="259" spans="1:4" x14ac:dyDescent="0.25">
      <c r="A259" s="23">
        <f>Data!L259</f>
        <v>-4154.0818219688636</v>
      </c>
      <c r="B259" s="23">
        <f>Data!M259</f>
        <v>4068.3421923850237</v>
      </c>
      <c r="C259" s="23">
        <f>Data!Q259</f>
        <v>-114.60325</v>
      </c>
      <c r="D259" s="23">
        <f>Data!R259</f>
        <v>116.71</v>
      </c>
    </row>
    <row r="260" spans="1:4" x14ac:dyDescent="0.25">
      <c r="A260" s="23">
        <f>Data!L260</f>
        <v>-3560.6355289834328</v>
      </c>
      <c r="B260" s="23">
        <f>Data!M260</f>
        <v>4068.3421923850237</v>
      </c>
      <c r="C260" s="23">
        <f>Data!Q260</f>
        <v>-98.170249999999996</v>
      </c>
      <c r="D260" s="23">
        <f>Data!R260</f>
        <v>116.33875</v>
      </c>
    </row>
    <row r="261" spans="1:4" x14ac:dyDescent="0.25">
      <c r="A261" s="23">
        <f>Data!L261</f>
        <v>-2967.1979273820671</v>
      </c>
      <c r="B261" s="23">
        <f>Data!M261</f>
        <v>4068.3421923850237</v>
      </c>
      <c r="C261" s="23">
        <f>Data!Q261</f>
        <v>-81.765500000000003</v>
      </c>
      <c r="D261" s="23">
        <f>Data!R261</f>
        <v>116.02524999999999</v>
      </c>
    </row>
    <row r="262" spans="1:4" x14ac:dyDescent="0.25">
      <c r="A262" s="23">
        <f>Data!L262</f>
        <v>-2373.7594235577144</v>
      </c>
      <c r="B262" s="23">
        <f>Data!M262</f>
        <v>4068.3421923850237</v>
      </c>
      <c r="C262" s="23">
        <f>Data!Q262</f>
        <v>-65.384249999999994</v>
      </c>
      <c r="D262" s="23">
        <f>Data!R262</f>
        <v>115.76875</v>
      </c>
    </row>
    <row r="263" spans="1:4" x14ac:dyDescent="0.25">
      <c r="A263" s="23">
        <f>Data!L263</f>
        <v>-1780.3174058344553</v>
      </c>
      <c r="B263" s="23">
        <f>Data!M263</f>
        <v>4068.3421923850237</v>
      </c>
      <c r="C263" s="23">
        <f>Data!Q263</f>
        <v>-49.021749999999997</v>
      </c>
      <c r="D263" s="23">
        <f>Data!R263</f>
        <v>115.56949999999999</v>
      </c>
    </row>
    <row r="264" spans="1:4" x14ac:dyDescent="0.25">
      <c r="A264" s="23">
        <f>Data!L264</f>
        <v>-1186.8762437300318</v>
      </c>
      <c r="B264" s="23">
        <f>Data!M264</f>
        <v>4068.3421923850237</v>
      </c>
      <c r="C264" s="23">
        <f>Data!Q264</f>
        <v>-32.673499999999997</v>
      </c>
      <c r="D264" s="23">
        <f>Data!R264</f>
        <v>115.42725</v>
      </c>
    </row>
    <row r="265" spans="1:4" x14ac:dyDescent="0.25">
      <c r="A265" s="23">
        <f>Data!L265</f>
        <v>-593.43960821375356</v>
      </c>
      <c r="B265" s="23">
        <f>Data!M265</f>
        <v>4068.3421923850237</v>
      </c>
      <c r="C265" s="23">
        <f>Data!Q265</f>
        <v>-16.334350000000001</v>
      </c>
      <c r="D265" s="23">
        <f>Data!R265</f>
        <v>115.34199999999998</v>
      </c>
    </row>
    <row r="266" spans="1:4" x14ac:dyDescent="0.25">
      <c r="A266" s="23">
        <f>Data!L266</f>
        <v>0</v>
      </c>
      <c r="B266" s="23">
        <f>Data!M266</f>
        <v>4068.3421923850237</v>
      </c>
      <c r="C266" s="23">
        <f>Data!Q266</f>
        <v>0</v>
      </c>
      <c r="D266" s="23">
        <f>Data!R266</f>
        <v>115.3135</v>
      </c>
    </row>
    <row r="267" spans="1:4" x14ac:dyDescent="0.25">
      <c r="A267" s="23">
        <f>Data!L267</f>
        <v>593.43960821375356</v>
      </c>
      <c r="B267" s="23">
        <f>Data!M267</f>
        <v>4068.3421923850237</v>
      </c>
      <c r="C267" s="23">
        <f>Data!Q267</f>
        <v>16.334350000000001</v>
      </c>
      <c r="D267" s="23">
        <f>Data!R267</f>
        <v>115.34199999999998</v>
      </c>
    </row>
    <row r="268" spans="1:4" x14ac:dyDescent="0.25">
      <c r="A268" s="23">
        <f>Data!L268</f>
        <v>1186.8762437300318</v>
      </c>
      <c r="B268" s="23">
        <f>Data!M268</f>
        <v>4068.3421923850237</v>
      </c>
      <c r="C268" s="23">
        <f>Data!Q268</f>
        <v>32.673499999999997</v>
      </c>
      <c r="D268" s="23">
        <f>Data!R268</f>
        <v>115.42725</v>
      </c>
    </row>
    <row r="269" spans="1:4" x14ac:dyDescent="0.25">
      <c r="A269" s="23">
        <f>Data!L269</f>
        <v>1780.3174058344553</v>
      </c>
      <c r="B269" s="23">
        <f>Data!M269</f>
        <v>4068.3421923850237</v>
      </c>
      <c r="C269" s="23">
        <f>Data!Q269</f>
        <v>49.021749999999997</v>
      </c>
      <c r="D269" s="23">
        <f>Data!R269</f>
        <v>115.56949999999999</v>
      </c>
    </row>
    <row r="270" spans="1:4" x14ac:dyDescent="0.25">
      <c r="A270" s="23">
        <f>Data!L270</f>
        <v>2373.7594235577144</v>
      </c>
      <c r="B270" s="23">
        <f>Data!M270</f>
        <v>4068.3421923850237</v>
      </c>
      <c r="C270" s="23">
        <f>Data!Q270</f>
        <v>65.384249999999994</v>
      </c>
      <c r="D270" s="23">
        <f>Data!R270</f>
        <v>115.76875</v>
      </c>
    </row>
    <row r="271" spans="1:4" x14ac:dyDescent="0.25">
      <c r="A271" s="23">
        <f>Data!L271</f>
        <v>2967.1979273820671</v>
      </c>
      <c r="B271" s="23">
        <f>Data!M271</f>
        <v>4068.3421923850237</v>
      </c>
      <c r="C271" s="23">
        <f>Data!Q271</f>
        <v>81.765500000000003</v>
      </c>
      <c r="D271" s="23">
        <f>Data!R271</f>
        <v>116.02524999999999</v>
      </c>
    </row>
    <row r="272" spans="1:4" x14ac:dyDescent="0.25">
      <c r="A272" s="23">
        <f>Data!L272</f>
        <v>3560.6355289834328</v>
      </c>
      <c r="B272" s="23">
        <f>Data!M272</f>
        <v>4068.3421923850237</v>
      </c>
      <c r="C272" s="23">
        <f>Data!Q272</f>
        <v>98.170249999999996</v>
      </c>
      <c r="D272" s="23">
        <f>Data!R272</f>
        <v>116.33875</v>
      </c>
    </row>
    <row r="273" spans="1:4" x14ac:dyDescent="0.25">
      <c r="A273" s="23">
        <f>Data!L273</f>
        <v>4154.0818219688636</v>
      </c>
      <c r="B273" s="23">
        <f>Data!M273</f>
        <v>4068.3421923850237</v>
      </c>
      <c r="C273" s="23">
        <f>Data!Q273</f>
        <v>114.60325</v>
      </c>
      <c r="D273" s="23">
        <f>Data!R273</f>
        <v>116.71</v>
      </c>
    </row>
    <row r="274" spans="1:4" x14ac:dyDescent="0.25">
      <c r="A274" s="23">
        <f>Data!L274</f>
        <v>4747.5184715727155</v>
      </c>
      <c r="B274" s="23">
        <f>Data!M274</f>
        <v>4068.3421923850237</v>
      </c>
      <c r="C274" s="23">
        <f>Data!Q274</f>
        <v>131.06925000000001</v>
      </c>
      <c r="D274" s="23">
        <f>Data!R274</f>
        <v>117.139</v>
      </c>
    </row>
    <row r="275" spans="1:4" x14ac:dyDescent="0.25">
      <c r="A275" s="23">
        <f>Data!L275</f>
        <v>-4747.5184715727155</v>
      </c>
      <c r="B275" s="23">
        <f>Data!M275</f>
        <v>4615.3719664486489</v>
      </c>
      <c r="C275" s="23">
        <f>Data!Q275</f>
        <v>-131.50675000000001</v>
      </c>
      <c r="D275" s="23">
        <f>Data!R275</f>
        <v>134.27000000000001</v>
      </c>
    </row>
    <row r="276" spans="1:4" x14ac:dyDescent="0.25">
      <c r="A276" s="23">
        <f>Data!L276</f>
        <v>-4154.0818219688636</v>
      </c>
      <c r="B276" s="23">
        <f>Data!M276</f>
        <v>4615.3719664486489</v>
      </c>
      <c r="C276" s="23">
        <f>Data!Q276</f>
        <v>-114.9855</v>
      </c>
      <c r="D276" s="23">
        <f>Data!R276</f>
        <v>133.827</v>
      </c>
    </row>
    <row r="277" spans="1:4" x14ac:dyDescent="0.25">
      <c r="A277" s="23">
        <f>Data!L277</f>
        <v>-3560.6355289834328</v>
      </c>
      <c r="B277" s="23">
        <f>Data!M277</f>
        <v>4615.3719664486489</v>
      </c>
      <c r="C277" s="23">
        <f>Data!Q277</f>
        <v>-98.497500000000002</v>
      </c>
      <c r="D277" s="23">
        <f>Data!R277</f>
        <v>133.44374999999999</v>
      </c>
    </row>
    <row r="278" spans="1:4" x14ac:dyDescent="0.25">
      <c r="A278" s="23">
        <f>Data!L278</f>
        <v>-2967.1979273820671</v>
      </c>
      <c r="B278" s="23">
        <f>Data!M278</f>
        <v>4615.3719664486489</v>
      </c>
      <c r="C278" s="23">
        <f>Data!Q278</f>
        <v>-82.037750000000003</v>
      </c>
      <c r="D278" s="23">
        <f>Data!R278</f>
        <v>133.11975000000001</v>
      </c>
    </row>
    <row r="279" spans="1:4" x14ac:dyDescent="0.25">
      <c r="A279" s="23">
        <f>Data!L279</f>
        <v>-2373.7594235577144</v>
      </c>
      <c r="B279" s="23">
        <f>Data!M279</f>
        <v>4615.3719664486489</v>
      </c>
      <c r="C279" s="23">
        <f>Data!Q279</f>
        <v>-65.602000000000004</v>
      </c>
      <c r="D279" s="23">
        <f>Data!R279</f>
        <v>132.85499999999999</v>
      </c>
    </row>
    <row r="280" spans="1:4" x14ac:dyDescent="0.25">
      <c r="A280" s="23">
        <f>Data!L280</f>
        <v>-1780.3174058344553</v>
      </c>
      <c r="B280" s="23">
        <f>Data!M280</f>
        <v>4615.3719664486489</v>
      </c>
      <c r="C280" s="23">
        <f>Data!Q280</f>
        <v>-49.185000000000002</v>
      </c>
      <c r="D280" s="23">
        <f>Data!R280</f>
        <v>132.64924999999999</v>
      </c>
    </row>
    <row r="281" spans="1:4" x14ac:dyDescent="0.25">
      <c r="A281" s="23">
        <f>Data!L281</f>
        <v>-1186.8762437300318</v>
      </c>
      <c r="B281" s="23">
        <f>Data!M281</f>
        <v>4615.3719664486489</v>
      </c>
      <c r="C281" s="23">
        <f>Data!Q281</f>
        <v>-32.781999999999996</v>
      </c>
      <c r="D281" s="23">
        <f>Data!R281</f>
        <v>132.50225</v>
      </c>
    </row>
    <row r="282" spans="1:4" x14ac:dyDescent="0.25">
      <c r="A282" s="23">
        <f>Data!L282</f>
        <v>-593.43960821375356</v>
      </c>
      <c r="B282" s="23">
        <f>Data!M282</f>
        <v>4615.3719664486489</v>
      </c>
      <c r="C282" s="23">
        <f>Data!Q282</f>
        <v>-16.388674999999999</v>
      </c>
      <c r="D282" s="23">
        <f>Data!R282</f>
        <v>132.41425000000001</v>
      </c>
    </row>
    <row r="283" spans="1:4" x14ac:dyDescent="0.25">
      <c r="A283" s="23">
        <f>Data!L283</f>
        <v>0</v>
      </c>
      <c r="B283" s="23">
        <f>Data!M283</f>
        <v>4615.3719664486489</v>
      </c>
      <c r="C283" s="23">
        <f>Data!Q283</f>
        <v>0</v>
      </c>
      <c r="D283" s="23">
        <f>Data!R283</f>
        <v>132.38475</v>
      </c>
    </row>
    <row r="284" spans="1:4" x14ac:dyDescent="0.25">
      <c r="A284" s="23">
        <f>Data!L284</f>
        <v>593.43960821375356</v>
      </c>
      <c r="B284" s="23">
        <f>Data!M284</f>
        <v>4615.3719664486489</v>
      </c>
      <c r="C284" s="23">
        <f>Data!Q284</f>
        <v>16.388674999999999</v>
      </c>
      <c r="D284" s="23">
        <f>Data!R284</f>
        <v>132.41425000000001</v>
      </c>
    </row>
    <row r="285" spans="1:4" x14ac:dyDescent="0.25">
      <c r="A285" s="23">
        <f>Data!L285</f>
        <v>1186.8762437300318</v>
      </c>
      <c r="B285" s="23">
        <f>Data!M285</f>
        <v>4615.3719664486489</v>
      </c>
      <c r="C285" s="23">
        <f>Data!Q285</f>
        <v>32.781999999999996</v>
      </c>
      <c r="D285" s="23">
        <f>Data!R285</f>
        <v>132.50225</v>
      </c>
    </row>
    <row r="286" spans="1:4" x14ac:dyDescent="0.25">
      <c r="A286" s="23">
        <f>Data!L286</f>
        <v>1780.3174058344553</v>
      </c>
      <c r="B286" s="23">
        <f>Data!M286</f>
        <v>4615.3719664486489</v>
      </c>
      <c r="C286" s="23">
        <f>Data!Q286</f>
        <v>49.185000000000002</v>
      </c>
      <c r="D286" s="23">
        <f>Data!R286</f>
        <v>132.64924999999999</v>
      </c>
    </row>
    <row r="287" spans="1:4" x14ac:dyDescent="0.25">
      <c r="A287" s="23">
        <f>Data!L287</f>
        <v>2373.7594235577144</v>
      </c>
      <c r="B287" s="23">
        <f>Data!M287</f>
        <v>4615.3719664486489</v>
      </c>
      <c r="C287" s="23">
        <f>Data!Q287</f>
        <v>65.602000000000004</v>
      </c>
      <c r="D287" s="23">
        <f>Data!R287</f>
        <v>132.85499999999999</v>
      </c>
    </row>
    <row r="288" spans="1:4" x14ac:dyDescent="0.25">
      <c r="A288" s="23">
        <f>Data!L288</f>
        <v>2967.1979273820671</v>
      </c>
      <c r="B288" s="23">
        <f>Data!M288</f>
        <v>4615.3719664486489</v>
      </c>
      <c r="C288" s="23">
        <f>Data!Q288</f>
        <v>82.037750000000003</v>
      </c>
      <c r="D288" s="23">
        <f>Data!R288</f>
        <v>133.11975000000001</v>
      </c>
    </row>
    <row r="289" spans="1:4" x14ac:dyDescent="0.25">
      <c r="A289" s="23">
        <f>Data!L289</f>
        <v>3560.6355289834328</v>
      </c>
      <c r="B289" s="23">
        <f>Data!M289</f>
        <v>4615.3719664486489</v>
      </c>
      <c r="C289" s="23">
        <f>Data!Q289</f>
        <v>98.497500000000002</v>
      </c>
      <c r="D289" s="23">
        <f>Data!R289</f>
        <v>133.44374999999999</v>
      </c>
    </row>
    <row r="290" spans="1:4" x14ac:dyDescent="0.25">
      <c r="A290" s="23">
        <f>Data!L290</f>
        <v>4154.0818219688636</v>
      </c>
      <c r="B290" s="23">
        <f>Data!M290</f>
        <v>4615.3719664486489</v>
      </c>
      <c r="C290" s="23">
        <f>Data!Q290</f>
        <v>114.9855</v>
      </c>
      <c r="D290" s="23">
        <f>Data!R290</f>
        <v>133.827</v>
      </c>
    </row>
    <row r="291" spans="1:4" x14ac:dyDescent="0.25">
      <c r="A291" s="23">
        <f>Data!L291</f>
        <v>4747.5184715727155</v>
      </c>
      <c r="B291" s="23">
        <f>Data!M291</f>
        <v>4615.3719664486489</v>
      </c>
      <c r="C291" s="23">
        <f>Data!Q291</f>
        <v>131.50675000000001</v>
      </c>
      <c r="D291" s="23">
        <f>Data!R291</f>
        <v>134.27000000000001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1"/>
  <sheetViews>
    <sheetView topLeftCell="A103" workbookViewId="0">
      <selection activeCell="L53" sqref="L53"/>
    </sheetView>
  </sheetViews>
  <sheetFormatPr defaultColWidth="8.85546875" defaultRowHeight="15" x14ac:dyDescent="0.25"/>
  <cols>
    <col min="1" max="5" width="15.42578125" customWidth="1"/>
    <col min="7" max="7" width="10" customWidth="1"/>
    <col min="8" max="8" width="16.85546875" customWidth="1"/>
    <col min="9" max="9" width="10" customWidth="1"/>
    <col min="10" max="10" width="16.85546875" customWidth="1"/>
    <col min="11" max="11" width="15.42578125" customWidth="1"/>
    <col min="12" max="12" width="19" customWidth="1"/>
    <col min="13" max="13" width="18.85546875" customWidth="1"/>
  </cols>
  <sheetData>
    <row r="1" spans="1:14" s="45" customFormat="1" ht="45" x14ac:dyDescent="0.25">
      <c r="A1" s="45" t="str">
        <f>Data!O1</f>
        <v>Predicted X</v>
      </c>
      <c r="B1" s="45" t="str">
        <f>Data!P1</f>
        <v>Predicted Y</v>
      </c>
      <c r="C1" s="45" t="str">
        <f>Data!T1</f>
        <v>Distortion X</v>
      </c>
      <c r="E1" s="45" t="str">
        <f>Data!U1</f>
        <v>Distortion Y</v>
      </c>
      <c r="G1" s="47" t="s">
        <v>35</v>
      </c>
      <c r="H1" s="47" t="s">
        <v>33</v>
      </c>
      <c r="I1" s="47" t="s">
        <v>35</v>
      </c>
      <c r="J1" s="47" t="s">
        <v>32</v>
      </c>
      <c r="L1" s="45" t="s">
        <v>16</v>
      </c>
      <c r="M1" s="45" t="s">
        <v>17</v>
      </c>
    </row>
    <row r="2" spans="1:14" s="45" customFormat="1" x14ac:dyDescent="0.25">
      <c r="A2" s="45" t="str">
        <f>Data!O2</f>
        <v>px</v>
      </c>
      <c r="B2" s="45" t="str">
        <f>Data!P2</f>
        <v>px</v>
      </c>
      <c r="C2" s="45" t="str">
        <f>Data!T2</f>
        <v>px</v>
      </c>
      <c r="E2" s="45" t="str">
        <f>Data!U2</f>
        <v>px</v>
      </c>
      <c r="H2" s="45" t="s">
        <v>15</v>
      </c>
      <c r="J2" s="45" t="s">
        <v>15</v>
      </c>
      <c r="L2" s="45" t="s">
        <v>15</v>
      </c>
      <c r="M2" s="45" t="s">
        <v>15</v>
      </c>
    </row>
    <row r="3" spans="1:14" x14ac:dyDescent="0.25">
      <c r="A3" s="3">
        <f>Data!O3</f>
        <v>-127.99549999999999</v>
      </c>
      <c r="B3" s="3">
        <f>Data!P3</f>
        <v>-128.00549999999998</v>
      </c>
      <c r="C3" s="2">
        <f>Data!T3</f>
        <v>1.963499999999982</v>
      </c>
      <c r="D3" s="2"/>
      <c r="E3" s="2">
        <f>Data!U3</f>
        <v>4.5804999999999723</v>
      </c>
      <c r="G3" s="1"/>
      <c r="H3" s="1"/>
      <c r="I3" s="1"/>
      <c r="J3" s="1"/>
    </row>
    <row r="4" spans="1:14" x14ac:dyDescent="0.25">
      <c r="A4" s="3">
        <f>Data!O4</f>
        <v>-111.99600000000001</v>
      </c>
      <c r="B4" s="3">
        <f>Data!P4</f>
        <v>-128.00549999999998</v>
      </c>
      <c r="C4" s="2">
        <f>Data!T4</f>
        <v>1.7935000000000088</v>
      </c>
      <c r="D4" s="2"/>
      <c r="E4" s="2">
        <f>Data!U4</f>
        <v>4.3359999999999701</v>
      </c>
      <c r="G4" s="1"/>
      <c r="H4" s="1"/>
      <c r="I4" s="1"/>
      <c r="J4" s="1"/>
      <c r="L4" s="46" t="s">
        <v>18</v>
      </c>
      <c r="M4" s="46" t="s">
        <v>18</v>
      </c>
    </row>
    <row r="5" spans="1:14" x14ac:dyDescent="0.25">
      <c r="A5" s="3">
        <f>Data!O5</f>
        <v>-95.996499999999997</v>
      </c>
      <c r="B5" s="3">
        <f>Data!P5</f>
        <v>-128.00549999999998</v>
      </c>
      <c r="C5" s="2">
        <f>Data!T5</f>
        <v>1.5932499999999976</v>
      </c>
      <c r="D5" s="2"/>
      <c r="E5" s="2">
        <f>Data!U5</f>
        <v>4.1242499999999751</v>
      </c>
      <c r="G5" s="1"/>
      <c r="H5" s="1"/>
      <c r="I5" s="1"/>
      <c r="J5" s="1"/>
      <c r="L5" s="1">
        <f>MAX(H3:H290)</f>
        <v>0.49124999999999375</v>
      </c>
      <c r="M5" s="1">
        <f>MAX(J3:J290)</f>
        <v>0.90829999999999167</v>
      </c>
    </row>
    <row r="6" spans="1:14" x14ac:dyDescent="0.25">
      <c r="A6" s="3">
        <f>Data!O6</f>
        <v>-79.997249999999994</v>
      </c>
      <c r="B6" s="3">
        <f>Data!P6</f>
        <v>-128.00549999999998</v>
      </c>
      <c r="C6" s="2">
        <f>Data!T6</f>
        <v>1.3674999999999926</v>
      </c>
      <c r="D6" s="2"/>
      <c r="E6" s="2">
        <f>Data!U6</f>
        <v>3.9454999999999956</v>
      </c>
      <c r="G6" s="1"/>
      <c r="H6" s="1"/>
      <c r="I6" s="1"/>
      <c r="J6" s="1"/>
      <c r="L6" s="46" t="s">
        <v>19</v>
      </c>
      <c r="M6" s="46" t="s">
        <v>19</v>
      </c>
    </row>
    <row r="7" spans="1:14" x14ac:dyDescent="0.25">
      <c r="A7" s="3">
        <f>Data!O7</f>
        <v>-63.997749999999996</v>
      </c>
      <c r="B7" s="3">
        <f>Data!P7</f>
        <v>-128.00549999999998</v>
      </c>
      <c r="C7" s="2">
        <f>Data!T7</f>
        <v>1.1197499999999962</v>
      </c>
      <c r="D7" s="2"/>
      <c r="E7" s="2">
        <f>Data!U7</f>
        <v>3.7994999999999948</v>
      </c>
      <c r="G7" s="1"/>
      <c r="H7" s="1"/>
      <c r="I7" s="1"/>
      <c r="J7" s="1"/>
      <c r="L7" s="1">
        <f>MIN(H3:H290)</f>
        <v>-0.49124999999999375</v>
      </c>
      <c r="M7" s="1">
        <f>MIN(J3:J290)</f>
        <v>0</v>
      </c>
    </row>
    <row r="8" spans="1:14" x14ac:dyDescent="0.25">
      <c r="A8" s="3">
        <f>Data!O8</f>
        <v>-47.998249999999999</v>
      </c>
      <c r="B8" s="3">
        <f>Data!P8</f>
        <v>-128.00549999999998</v>
      </c>
      <c r="C8" s="2">
        <f>Data!T8</f>
        <v>0.85475000000000279</v>
      </c>
      <c r="D8" s="2"/>
      <c r="E8" s="2">
        <f>Data!U8</f>
        <v>3.6857499999999845</v>
      </c>
      <c r="F8" s="80"/>
      <c r="G8" s="79"/>
      <c r="H8" s="79"/>
      <c r="I8" s="79"/>
      <c r="J8" s="79"/>
      <c r="K8" s="81"/>
      <c r="L8" s="79" t="s">
        <v>20</v>
      </c>
      <c r="M8" s="79" t="s">
        <v>20</v>
      </c>
      <c r="N8" s="46"/>
    </row>
    <row r="9" spans="1:14" x14ac:dyDescent="0.25">
      <c r="A9" s="3">
        <f>Data!O9</f>
        <v>-31.998749999999998</v>
      </c>
      <c r="B9" s="3">
        <f>Data!P9</f>
        <v>-128.00549999999998</v>
      </c>
      <c r="C9" s="2">
        <f>Data!T9</f>
        <v>0.57699999999999818</v>
      </c>
      <c r="D9" s="2"/>
      <c r="E9" s="2">
        <f>Data!U9</f>
        <v>3.6047499999999957</v>
      </c>
      <c r="F9" s="83"/>
      <c r="G9" s="82"/>
      <c r="H9" s="82"/>
      <c r="I9" s="82"/>
      <c r="J9" s="82"/>
      <c r="K9" s="81"/>
      <c r="L9" s="84">
        <f>SUM(H3:H288)/COUNT(H3:H288)</f>
        <v>0</v>
      </c>
      <c r="M9" s="84">
        <f>SUM(J3:J288)/COUNT(J3:J288)</f>
        <v>0.34642867647058623</v>
      </c>
    </row>
    <row r="10" spans="1:14" x14ac:dyDescent="0.25">
      <c r="A10" s="3">
        <f>Data!O10</f>
        <v>-15.999425</v>
      </c>
      <c r="B10" s="3">
        <f>Data!P10</f>
        <v>-128.00549999999998</v>
      </c>
      <c r="C10" s="2">
        <f>Data!T10</f>
        <v>0.29067500000000202</v>
      </c>
      <c r="D10" s="2"/>
      <c r="E10" s="2">
        <f>Data!U10</f>
        <v>3.5562499999999915</v>
      </c>
      <c r="G10" s="1"/>
      <c r="H10" s="1"/>
      <c r="I10" s="1"/>
      <c r="J10" s="1"/>
      <c r="L10" s="46" t="s">
        <v>34</v>
      </c>
      <c r="M10" s="46" t="s">
        <v>34</v>
      </c>
    </row>
    <row r="11" spans="1:14" x14ac:dyDescent="0.25">
      <c r="A11" s="3">
        <f>Data!O11</f>
        <v>0</v>
      </c>
      <c r="B11" s="3">
        <f>Data!P11</f>
        <v>-128.00549999999998</v>
      </c>
      <c r="C11" s="2">
        <f>Data!T11</f>
        <v>0</v>
      </c>
      <c r="D11" s="2"/>
      <c r="E11" s="2">
        <f>Data!U11</f>
        <v>3.5399999999999778</v>
      </c>
      <c r="G11" s="1"/>
      <c r="H11" s="1"/>
      <c r="I11" s="1"/>
      <c r="J11" s="1"/>
      <c r="L11" s="1">
        <f>SQRT(SUMSQ(H3:H290)/COUNT(H3:H290)-$L$9^2)</f>
        <v>0.2705456231459516</v>
      </c>
      <c r="M11" s="1">
        <f>SQRT(SUMSQ(J3:J290)/COUNT(J3:J290)-$M$9^2)</f>
        <v>0.26988516572133747</v>
      </c>
    </row>
    <row r="12" spans="1:14" x14ac:dyDescent="0.25">
      <c r="A12" s="3">
        <f>Data!O12</f>
        <v>15.999425</v>
      </c>
      <c r="B12" s="3">
        <f>Data!P12</f>
        <v>-128.00549999999998</v>
      </c>
      <c r="C12" s="2">
        <f>Data!T12</f>
        <v>-0.29067500000000202</v>
      </c>
      <c r="D12" s="2"/>
      <c r="E12" s="2">
        <f>Data!U12</f>
        <v>3.5562499999999915</v>
      </c>
      <c r="G12" s="1"/>
      <c r="H12" s="1"/>
      <c r="I12" s="1"/>
      <c r="J12" s="1"/>
    </row>
    <row r="13" spans="1:14" x14ac:dyDescent="0.25">
      <c r="A13" s="3">
        <f>Data!O13</f>
        <v>31.998749999999998</v>
      </c>
      <c r="B13" s="3">
        <f>Data!P13</f>
        <v>-128.00549999999998</v>
      </c>
      <c r="C13" s="2">
        <f>Data!T13</f>
        <v>-0.57699999999999818</v>
      </c>
      <c r="D13" s="2"/>
      <c r="E13" s="2">
        <f>Data!U13</f>
        <v>3.6047499999999957</v>
      </c>
      <c r="G13" s="1"/>
      <c r="H13" s="1"/>
      <c r="I13" s="1"/>
      <c r="J13" s="1"/>
    </row>
    <row r="14" spans="1:14" x14ac:dyDescent="0.25">
      <c r="A14" s="3">
        <f>Data!O14</f>
        <v>47.998249999999999</v>
      </c>
      <c r="B14" s="3">
        <f>Data!P14</f>
        <v>-128.00549999999998</v>
      </c>
      <c r="C14" s="2">
        <f>Data!T14</f>
        <v>-0.85475000000000279</v>
      </c>
      <c r="D14" s="2"/>
      <c r="E14" s="2">
        <f>Data!U14</f>
        <v>3.6857499999999845</v>
      </c>
      <c r="G14" s="1"/>
      <c r="H14" s="1"/>
      <c r="I14" s="1"/>
      <c r="J14" s="1"/>
    </row>
    <row r="15" spans="1:14" x14ac:dyDescent="0.25">
      <c r="A15" s="3">
        <f>Data!O15</f>
        <v>63.997749999999996</v>
      </c>
      <c r="B15" s="3">
        <f>Data!P15</f>
        <v>-128.00549999999998</v>
      </c>
      <c r="C15" s="2">
        <f>Data!T15</f>
        <v>-1.1197499999999962</v>
      </c>
      <c r="D15" s="2"/>
      <c r="E15" s="2">
        <f>Data!U15</f>
        <v>3.7994999999999948</v>
      </c>
      <c r="G15" s="1"/>
      <c r="H15" s="1"/>
      <c r="I15" s="1"/>
      <c r="J15" s="1"/>
    </row>
    <row r="16" spans="1:14" x14ac:dyDescent="0.25">
      <c r="A16" s="3">
        <f>Data!O16</f>
        <v>79.997249999999994</v>
      </c>
      <c r="B16" s="3">
        <f>Data!P16</f>
        <v>-128.00549999999998</v>
      </c>
      <c r="C16" s="2">
        <f>Data!T16</f>
        <v>-1.3674999999999926</v>
      </c>
      <c r="D16" s="2"/>
      <c r="E16" s="2">
        <f>Data!U16</f>
        <v>3.9454999999999956</v>
      </c>
      <c r="G16" s="1"/>
      <c r="H16" s="1"/>
      <c r="I16" s="1"/>
      <c r="J16" s="1"/>
    </row>
    <row r="17" spans="1:10" x14ac:dyDescent="0.25">
      <c r="A17" s="3">
        <f>Data!O17</f>
        <v>95.996499999999997</v>
      </c>
      <c r="B17" s="3">
        <f>Data!P17</f>
        <v>-128.00549999999998</v>
      </c>
      <c r="C17" s="2">
        <f>Data!T17</f>
        <v>-1.5932499999999976</v>
      </c>
      <c r="D17" s="2"/>
      <c r="E17" s="2">
        <f>Data!U17</f>
        <v>4.1242499999999751</v>
      </c>
      <c r="G17" s="1"/>
      <c r="H17" s="1"/>
      <c r="I17" s="1"/>
      <c r="J17" s="1"/>
    </row>
    <row r="18" spans="1:10" x14ac:dyDescent="0.25">
      <c r="A18" s="3">
        <f>Data!O18</f>
        <v>111.99600000000001</v>
      </c>
      <c r="B18" s="3">
        <f>Data!P18</f>
        <v>-128.00549999999998</v>
      </c>
      <c r="C18" s="2">
        <f>Data!T18</f>
        <v>-1.7935000000000088</v>
      </c>
      <c r="D18" s="2"/>
      <c r="E18" s="2">
        <f>Data!U18</f>
        <v>4.3359999999999701</v>
      </c>
      <c r="G18" s="1"/>
      <c r="H18" s="1"/>
      <c r="I18" s="1"/>
      <c r="J18" s="1"/>
    </row>
    <row r="19" spans="1:10" x14ac:dyDescent="0.25">
      <c r="A19" s="3">
        <f>Data!O19</f>
        <v>127.99549999999999</v>
      </c>
      <c r="B19" s="3">
        <f>Data!P19</f>
        <v>-128.00549999999998</v>
      </c>
      <c r="C19" s="2">
        <f>Data!T19</f>
        <v>-1.963499999999982</v>
      </c>
      <c r="D19" s="2"/>
      <c r="E19" s="2">
        <f>Data!U19</f>
        <v>4.5804999999999723</v>
      </c>
      <c r="G19" s="1"/>
      <c r="H19" s="1"/>
      <c r="I19" s="1"/>
      <c r="J19" s="1"/>
    </row>
    <row r="20" spans="1:10" x14ac:dyDescent="0.25">
      <c r="A20" s="3">
        <f>Data!O20</f>
        <v>-127.99549999999999</v>
      </c>
      <c r="B20" s="3">
        <f>Data!P20</f>
        <v>-112.00475</v>
      </c>
      <c r="C20" s="2">
        <f>Data!T20</f>
        <v>1.7097499999999997</v>
      </c>
      <c r="D20" s="2"/>
      <c r="E20" s="2">
        <f>Data!U20</f>
        <v>3.8345000000000056</v>
      </c>
      <c r="G20" s="1"/>
      <c r="H20" s="1"/>
      <c r="I20" s="1"/>
      <c r="J20" s="1"/>
    </row>
    <row r="21" spans="1:10" x14ac:dyDescent="0.25">
      <c r="A21" s="3">
        <f>Data!O21</f>
        <v>-111.99600000000001</v>
      </c>
      <c r="B21" s="3">
        <f>Data!P21</f>
        <v>-112.00475</v>
      </c>
      <c r="C21" s="2">
        <f>Data!T21</f>
        <v>1.5717500000000086</v>
      </c>
      <c r="D21" s="2"/>
      <c r="E21" s="2">
        <f>Data!U21</f>
        <v>3.5789999999999935</v>
      </c>
      <c r="G21" s="1"/>
      <c r="H21" s="1"/>
      <c r="I21" s="1"/>
      <c r="J21" s="1"/>
    </row>
    <row r="22" spans="1:10" x14ac:dyDescent="0.25">
      <c r="A22" s="3">
        <f>Data!O22</f>
        <v>-95.996499999999997</v>
      </c>
      <c r="B22" s="3">
        <f>Data!P22</f>
        <v>-112.00475</v>
      </c>
      <c r="C22" s="2">
        <f>Data!T22</f>
        <v>1.403499999999994</v>
      </c>
      <c r="D22" s="2"/>
      <c r="E22" s="2">
        <f>Data!U22</f>
        <v>3.3577499999999958</v>
      </c>
      <c r="G22" s="1"/>
      <c r="H22" s="1"/>
      <c r="I22" s="1"/>
      <c r="J22" s="1"/>
    </row>
    <row r="23" spans="1:10" x14ac:dyDescent="0.25">
      <c r="A23" s="3">
        <f>Data!O23</f>
        <v>-79.997249999999994</v>
      </c>
      <c r="B23" s="3">
        <f>Data!P23</f>
        <v>-112.00475</v>
      </c>
      <c r="C23" s="2">
        <f>Data!T23</f>
        <v>1.2094999999999914</v>
      </c>
      <c r="D23" s="2"/>
      <c r="E23" s="2">
        <f>Data!U23</f>
        <v>3.1707499999999982</v>
      </c>
      <c r="G23" s="1"/>
      <c r="H23" s="1"/>
      <c r="I23" s="1"/>
      <c r="J23" s="1"/>
    </row>
    <row r="24" spans="1:10" x14ac:dyDescent="0.25">
      <c r="A24" s="3">
        <f>Data!O24</f>
        <v>-63.997749999999996</v>
      </c>
      <c r="B24" s="3">
        <f>Data!P24</f>
        <v>-112.00475</v>
      </c>
      <c r="C24" s="2">
        <f>Data!T24</f>
        <v>0.99350000000000449</v>
      </c>
      <c r="D24" s="2"/>
      <c r="E24" s="2">
        <f>Data!U24</f>
        <v>3.0180000000000007</v>
      </c>
      <c r="G24" s="1"/>
      <c r="H24" s="1"/>
      <c r="I24" s="1"/>
      <c r="J24" s="1"/>
    </row>
    <row r="25" spans="1:10" x14ac:dyDescent="0.25">
      <c r="A25" s="3">
        <f>Data!O25</f>
        <v>-47.998249999999999</v>
      </c>
      <c r="B25" s="3">
        <f>Data!P25</f>
        <v>-112.00475</v>
      </c>
      <c r="C25" s="2">
        <f>Data!T25</f>
        <v>0.7602499999999992</v>
      </c>
      <c r="D25" s="2"/>
      <c r="E25" s="2">
        <f>Data!U25</f>
        <v>2.8995000000000033</v>
      </c>
      <c r="G25" s="1"/>
      <c r="H25" s="1"/>
      <c r="I25" s="1"/>
      <c r="J25" s="1"/>
    </row>
    <row r="26" spans="1:10" x14ac:dyDescent="0.25">
      <c r="A26" s="3">
        <f>Data!O26</f>
        <v>-31.998749999999998</v>
      </c>
      <c r="B26" s="3">
        <f>Data!P26</f>
        <v>-112.00475</v>
      </c>
      <c r="C26" s="2">
        <f>Data!T26</f>
        <v>0.51399999999999935</v>
      </c>
      <c r="D26" s="2"/>
      <c r="E26" s="2">
        <f>Data!U26</f>
        <v>2.8147499999999894</v>
      </c>
      <c r="G26" s="1"/>
      <c r="H26" s="1"/>
      <c r="I26" s="1"/>
      <c r="J26" s="1"/>
    </row>
    <row r="27" spans="1:10" x14ac:dyDescent="0.25">
      <c r="A27" s="3">
        <f>Data!O27</f>
        <v>-15.999425</v>
      </c>
      <c r="B27" s="3">
        <f>Data!P27</f>
        <v>-112.00475</v>
      </c>
      <c r="C27" s="2">
        <f>Data!T27</f>
        <v>0.25917500000000082</v>
      </c>
      <c r="D27" s="2"/>
      <c r="E27" s="2">
        <f>Data!U27</f>
        <v>2.7637499999999875</v>
      </c>
      <c r="G27" s="1"/>
      <c r="H27" s="1"/>
      <c r="I27" s="1"/>
      <c r="J27" s="1"/>
    </row>
    <row r="28" spans="1:10" x14ac:dyDescent="0.25">
      <c r="A28" s="3">
        <f>Data!O28</f>
        <v>0</v>
      </c>
      <c r="B28" s="3">
        <f>Data!P28</f>
        <v>-112.00475</v>
      </c>
      <c r="C28" s="2">
        <f>Data!T28</f>
        <v>0</v>
      </c>
      <c r="D28" s="2"/>
      <c r="E28" s="2">
        <f>Data!U28</f>
        <v>2.7467499999999916</v>
      </c>
      <c r="G28" s="1"/>
      <c r="H28" s="1"/>
      <c r="I28" s="1"/>
      <c r="J28" s="1"/>
    </row>
    <row r="29" spans="1:10" x14ac:dyDescent="0.25">
      <c r="A29" s="3">
        <f>Data!O29</f>
        <v>15.999425</v>
      </c>
      <c r="B29" s="3">
        <f>Data!P29</f>
        <v>-112.00475</v>
      </c>
      <c r="C29" s="2">
        <f>Data!T29</f>
        <v>-0.25917500000000082</v>
      </c>
      <c r="D29" s="2"/>
      <c r="E29" s="2">
        <f>Data!U29</f>
        <v>2.7637499999999875</v>
      </c>
      <c r="G29" s="1"/>
      <c r="H29" s="1"/>
      <c r="I29" s="1"/>
      <c r="J29" s="1"/>
    </row>
    <row r="30" spans="1:10" x14ac:dyDescent="0.25">
      <c r="A30" s="3">
        <f>Data!O30</f>
        <v>31.998749999999998</v>
      </c>
      <c r="B30" s="3">
        <f>Data!P30</f>
        <v>-112.00475</v>
      </c>
      <c r="C30" s="2">
        <f>Data!T30</f>
        <v>-0.51399999999999935</v>
      </c>
      <c r="D30" s="2"/>
      <c r="E30" s="2">
        <f>Data!U30</f>
        <v>2.8147499999999894</v>
      </c>
      <c r="G30" s="1"/>
      <c r="H30" s="1"/>
      <c r="I30" s="1"/>
      <c r="J30" s="1"/>
    </row>
    <row r="31" spans="1:10" x14ac:dyDescent="0.25">
      <c r="A31" s="3">
        <f>Data!O31</f>
        <v>47.998249999999999</v>
      </c>
      <c r="B31" s="3">
        <f>Data!P31</f>
        <v>-112.00475</v>
      </c>
      <c r="C31" s="2">
        <f>Data!T31</f>
        <v>-0.7602499999999992</v>
      </c>
      <c r="D31" s="2"/>
      <c r="E31" s="2">
        <f>Data!U31</f>
        <v>2.8995000000000033</v>
      </c>
      <c r="G31" s="1"/>
      <c r="H31" s="1"/>
      <c r="I31" s="1"/>
      <c r="J31" s="1"/>
    </row>
    <row r="32" spans="1:10" x14ac:dyDescent="0.25">
      <c r="A32" s="3">
        <f>Data!O32</f>
        <v>63.997749999999996</v>
      </c>
      <c r="B32" s="3">
        <f>Data!P32</f>
        <v>-112.00475</v>
      </c>
      <c r="C32" s="2">
        <f>Data!T32</f>
        <v>-0.99350000000000449</v>
      </c>
      <c r="D32" s="2"/>
      <c r="E32" s="2">
        <f>Data!U32</f>
        <v>3.0180000000000007</v>
      </c>
      <c r="G32" s="1"/>
      <c r="H32" s="1"/>
      <c r="I32" s="1"/>
      <c r="J32" s="1"/>
    </row>
    <row r="33" spans="1:10" x14ac:dyDescent="0.25">
      <c r="A33" s="3">
        <f>Data!O33</f>
        <v>79.997249999999994</v>
      </c>
      <c r="B33" s="3">
        <f>Data!P33</f>
        <v>-112.00475</v>
      </c>
      <c r="C33" s="2">
        <f>Data!T33</f>
        <v>-1.2094999999999914</v>
      </c>
      <c r="D33" s="2"/>
      <c r="E33" s="2">
        <f>Data!U33</f>
        <v>3.1707499999999982</v>
      </c>
      <c r="G33" s="1"/>
      <c r="H33" s="1"/>
      <c r="I33" s="1"/>
      <c r="J33" s="1"/>
    </row>
    <row r="34" spans="1:10" x14ac:dyDescent="0.25">
      <c r="A34" s="3">
        <f>Data!O34</f>
        <v>95.996499999999997</v>
      </c>
      <c r="B34" s="3">
        <f>Data!P34</f>
        <v>-112.00475</v>
      </c>
      <c r="C34" s="2">
        <f>Data!T34</f>
        <v>-1.403499999999994</v>
      </c>
      <c r="D34" s="2"/>
      <c r="E34" s="2">
        <f>Data!U34</f>
        <v>3.3577499999999958</v>
      </c>
      <c r="G34" s="1"/>
      <c r="H34" s="1"/>
      <c r="I34" s="1"/>
      <c r="J34" s="1"/>
    </row>
    <row r="35" spans="1:10" x14ac:dyDescent="0.25">
      <c r="A35" s="3">
        <f>Data!O35</f>
        <v>111.99600000000001</v>
      </c>
      <c r="B35" s="3">
        <f>Data!P35</f>
        <v>-112.00475</v>
      </c>
      <c r="C35" s="2">
        <f>Data!T35</f>
        <v>-1.5717500000000086</v>
      </c>
      <c r="D35" s="2"/>
      <c r="E35" s="2">
        <f>Data!U35</f>
        <v>3.5789999999999935</v>
      </c>
      <c r="G35" s="1"/>
      <c r="H35" s="1"/>
      <c r="I35" s="1"/>
      <c r="J35" s="1"/>
    </row>
    <row r="36" spans="1:10" x14ac:dyDescent="0.25">
      <c r="A36" s="3">
        <f>Data!O36</f>
        <v>127.99549999999999</v>
      </c>
      <c r="B36" s="3">
        <f>Data!P36</f>
        <v>-112.00475</v>
      </c>
      <c r="C36" s="2">
        <f>Data!T36</f>
        <v>-1.7097499999999997</v>
      </c>
      <c r="D36" s="2"/>
      <c r="E36" s="2">
        <f>Data!U36</f>
        <v>3.8345000000000056</v>
      </c>
      <c r="G36" s="1"/>
      <c r="H36" s="1"/>
      <c r="I36" s="1"/>
      <c r="J36" s="1"/>
    </row>
    <row r="37" spans="1:10" x14ac:dyDescent="0.25">
      <c r="A37" s="3">
        <f>Data!O37</f>
        <v>-127.99549999999999</v>
      </c>
      <c r="B37" s="3">
        <f>Data!P37</f>
        <v>-96.004249999999999</v>
      </c>
      <c r="C37" s="2">
        <f>Data!T37</f>
        <v>1.444999999999979</v>
      </c>
      <c r="D37" s="2"/>
      <c r="E37" s="2">
        <f>Data!U37</f>
        <v>3.1807500000000033</v>
      </c>
      <c r="G37" s="1"/>
      <c r="H37" s="1"/>
      <c r="I37" s="1"/>
      <c r="J37" s="1"/>
    </row>
    <row r="38" spans="1:10" x14ac:dyDescent="0.25">
      <c r="A38" s="3">
        <f>Data!O38</f>
        <v>-111.99600000000001</v>
      </c>
      <c r="B38" s="3">
        <f>Data!P38</f>
        <v>-96.004249999999999</v>
      </c>
      <c r="C38" s="2">
        <f>Data!T38</f>
        <v>1.34050000000002</v>
      </c>
      <c r="D38" s="2"/>
      <c r="E38" s="2">
        <f>Data!U38</f>
        <v>2.9140000000000015</v>
      </c>
      <c r="G38" s="1"/>
      <c r="H38" s="1"/>
      <c r="I38" s="1"/>
      <c r="J38" s="1"/>
    </row>
    <row r="39" spans="1:10" x14ac:dyDescent="0.25">
      <c r="A39" s="3">
        <f>Data!O39</f>
        <v>-95.996499999999997</v>
      </c>
      <c r="B39" s="3">
        <f>Data!P39</f>
        <v>-96.004249999999999</v>
      </c>
      <c r="C39" s="2">
        <f>Data!T39</f>
        <v>1.2055000000000007</v>
      </c>
      <c r="D39" s="2"/>
      <c r="E39" s="2">
        <f>Data!U39</f>
        <v>2.683250000000001</v>
      </c>
      <c r="G39" s="1"/>
      <c r="H39" s="1"/>
      <c r="I39" s="1"/>
      <c r="J39" s="1"/>
    </row>
    <row r="40" spans="1:10" x14ac:dyDescent="0.25">
      <c r="A40" s="3">
        <f>Data!O40</f>
        <v>-79.997249999999994</v>
      </c>
      <c r="B40" s="3">
        <f>Data!P40</f>
        <v>-96.004249999999999</v>
      </c>
      <c r="C40" s="2">
        <f>Data!T40</f>
        <v>1.0447499999999934</v>
      </c>
      <c r="D40" s="2"/>
      <c r="E40" s="2">
        <f>Data!U40</f>
        <v>2.4879999999999995</v>
      </c>
      <c r="G40" s="1"/>
      <c r="H40" s="1"/>
      <c r="I40" s="1"/>
      <c r="J40" s="1"/>
    </row>
    <row r="41" spans="1:10" x14ac:dyDescent="0.25">
      <c r="A41" s="3">
        <f>Data!O41</f>
        <v>-63.997749999999996</v>
      </c>
      <c r="B41" s="3">
        <f>Data!P41</f>
        <v>-96.004249999999999</v>
      </c>
      <c r="C41" s="2">
        <f>Data!T41</f>
        <v>0.86174999999999358</v>
      </c>
      <c r="D41" s="2"/>
      <c r="E41" s="2">
        <f>Data!U41</f>
        <v>2.3287499999999994</v>
      </c>
      <c r="G41" s="1"/>
      <c r="H41" s="1"/>
      <c r="I41" s="1"/>
      <c r="J41" s="1"/>
    </row>
    <row r="42" spans="1:10" x14ac:dyDescent="0.25">
      <c r="A42" s="3">
        <f>Data!O42</f>
        <v>-47.998249999999999</v>
      </c>
      <c r="B42" s="3">
        <f>Data!P42</f>
        <v>-96.004249999999999</v>
      </c>
      <c r="C42" s="2">
        <f>Data!T42</f>
        <v>0.66149999999999665</v>
      </c>
      <c r="D42" s="2"/>
      <c r="E42" s="2">
        <f>Data!U42</f>
        <v>2.2047500000000042</v>
      </c>
      <c r="G42" s="1"/>
      <c r="H42" s="1"/>
      <c r="I42" s="1"/>
      <c r="J42" s="1"/>
    </row>
    <row r="43" spans="1:10" x14ac:dyDescent="0.25">
      <c r="A43" s="3">
        <f>Data!O43</f>
        <v>-31.998749999999998</v>
      </c>
      <c r="B43" s="3">
        <f>Data!P43</f>
        <v>-96.004249999999999</v>
      </c>
      <c r="C43" s="2">
        <f>Data!T43</f>
        <v>0.44825000000000159</v>
      </c>
      <c r="D43" s="2"/>
      <c r="E43" s="2">
        <f>Data!U43</f>
        <v>2.1162499999999937</v>
      </c>
      <c r="G43" s="1"/>
      <c r="H43" s="1"/>
      <c r="I43" s="1"/>
      <c r="J43" s="1"/>
    </row>
    <row r="44" spans="1:10" x14ac:dyDescent="0.25">
      <c r="A44" s="3">
        <f>Data!O44</f>
        <v>-15.999425</v>
      </c>
      <c r="B44" s="3">
        <f>Data!P44</f>
        <v>-96.004249999999999</v>
      </c>
      <c r="C44" s="2">
        <f>Data!T44</f>
        <v>0.22627500000000111</v>
      </c>
      <c r="D44" s="2"/>
      <c r="E44" s="2">
        <f>Data!U44</f>
        <v>2.0632500000000107</v>
      </c>
      <c r="G44" s="1"/>
      <c r="H44" s="1"/>
      <c r="I44" s="1"/>
      <c r="J44" s="1"/>
    </row>
    <row r="45" spans="1:10" x14ac:dyDescent="0.25">
      <c r="A45" s="3">
        <f>Data!O45</f>
        <v>0</v>
      </c>
      <c r="B45" s="3">
        <f>Data!P45</f>
        <v>-96.004249999999999</v>
      </c>
      <c r="C45" s="2">
        <f>Data!T45</f>
        <v>0</v>
      </c>
      <c r="D45" s="2"/>
      <c r="E45" s="2">
        <f>Data!U45</f>
        <v>2.0455000000000041</v>
      </c>
      <c r="G45" s="1"/>
      <c r="H45" s="1"/>
      <c r="I45" s="1"/>
      <c r="J45" s="1"/>
    </row>
    <row r="46" spans="1:10" x14ac:dyDescent="0.25">
      <c r="A46" s="3">
        <f>Data!O46</f>
        <v>15.999425</v>
      </c>
      <c r="B46" s="3">
        <f>Data!P46</f>
        <v>-96.004249999999999</v>
      </c>
      <c r="C46" s="2">
        <f>Data!T46</f>
        <v>-0.22627500000000111</v>
      </c>
      <c r="D46" s="2"/>
      <c r="E46" s="2">
        <f>Data!U46</f>
        <v>2.0632500000000107</v>
      </c>
      <c r="G46" s="1"/>
      <c r="H46" s="1"/>
      <c r="I46" s="1"/>
      <c r="J46" s="1"/>
    </row>
    <row r="47" spans="1:10" x14ac:dyDescent="0.25">
      <c r="A47" s="3">
        <f>Data!O47</f>
        <v>31.998749999999998</v>
      </c>
      <c r="B47" s="3">
        <f>Data!P47</f>
        <v>-96.004249999999999</v>
      </c>
      <c r="C47" s="2">
        <f>Data!T47</f>
        <v>-0.44825000000000159</v>
      </c>
      <c r="D47" s="2"/>
      <c r="E47" s="2">
        <f>Data!U47</f>
        <v>2.1162499999999937</v>
      </c>
      <c r="G47" s="1"/>
      <c r="H47" s="1"/>
      <c r="I47" s="1"/>
      <c r="J47" s="1"/>
    </row>
    <row r="48" spans="1:10" x14ac:dyDescent="0.25">
      <c r="A48" s="3">
        <f>Data!O48</f>
        <v>47.998249999999999</v>
      </c>
      <c r="B48" s="3">
        <f>Data!P48</f>
        <v>-96.004249999999999</v>
      </c>
      <c r="C48" s="2">
        <f>Data!T48</f>
        <v>-0.66149999999999665</v>
      </c>
      <c r="D48" s="2"/>
      <c r="E48" s="2">
        <f>Data!U48</f>
        <v>2.2047500000000042</v>
      </c>
      <c r="G48" s="1"/>
      <c r="H48" s="1"/>
      <c r="I48" s="1"/>
      <c r="J48" s="1"/>
    </row>
    <row r="49" spans="1:10" x14ac:dyDescent="0.25">
      <c r="A49" s="3">
        <f>Data!O49</f>
        <v>63.997749999999996</v>
      </c>
      <c r="B49" s="3">
        <f>Data!P49</f>
        <v>-96.004249999999999</v>
      </c>
      <c r="C49" s="2">
        <f>Data!T49</f>
        <v>-0.86174999999999358</v>
      </c>
      <c r="D49" s="2"/>
      <c r="E49" s="2">
        <f>Data!U49</f>
        <v>2.3287499999999994</v>
      </c>
      <c r="G49" s="1"/>
      <c r="H49" s="1"/>
      <c r="I49" s="1"/>
      <c r="J49" s="1"/>
    </row>
    <row r="50" spans="1:10" x14ac:dyDescent="0.25">
      <c r="A50" s="3">
        <f>Data!O50</f>
        <v>79.997249999999994</v>
      </c>
      <c r="B50" s="3">
        <f>Data!P50</f>
        <v>-96.004249999999999</v>
      </c>
      <c r="C50" s="2">
        <f>Data!T50</f>
        <v>-1.0447499999999934</v>
      </c>
      <c r="D50" s="2"/>
      <c r="E50" s="2">
        <f>Data!U50</f>
        <v>2.4879999999999995</v>
      </c>
      <c r="G50" s="1"/>
      <c r="H50" s="1"/>
      <c r="I50" s="1"/>
      <c r="J50" s="1"/>
    </row>
    <row r="51" spans="1:10" x14ac:dyDescent="0.25">
      <c r="A51" s="3">
        <f>Data!O51</f>
        <v>95.996499999999997</v>
      </c>
      <c r="B51" s="3">
        <f>Data!P51</f>
        <v>-96.004249999999999</v>
      </c>
      <c r="C51" s="2">
        <f>Data!T51</f>
        <v>-1.2055000000000007</v>
      </c>
      <c r="D51" s="2"/>
      <c r="E51" s="2">
        <f>Data!U51</f>
        <v>2.683250000000001</v>
      </c>
      <c r="G51" s="1"/>
      <c r="H51" s="1"/>
      <c r="I51" s="1"/>
      <c r="J51" s="1"/>
    </row>
    <row r="52" spans="1:10" x14ac:dyDescent="0.25">
      <c r="A52" s="3">
        <f>Data!O52</f>
        <v>111.99600000000001</v>
      </c>
      <c r="B52" s="3">
        <f>Data!P52</f>
        <v>-96.004249999999999</v>
      </c>
      <c r="C52" s="2">
        <f>Data!T52</f>
        <v>-1.34050000000002</v>
      </c>
      <c r="D52" s="2"/>
      <c r="E52" s="2">
        <f>Data!U52</f>
        <v>2.9140000000000015</v>
      </c>
      <c r="G52" s="1"/>
      <c r="H52" s="1"/>
      <c r="I52" s="1"/>
      <c r="J52" s="1"/>
    </row>
    <row r="53" spans="1:10" x14ac:dyDescent="0.25">
      <c r="A53" s="3">
        <f>Data!O53</f>
        <v>127.99549999999999</v>
      </c>
      <c r="B53" s="3">
        <f>Data!P53</f>
        <v>-96.004249999999999</v>
      </c>
      <c r="C53" s="2">
        <f>Data!T53</f>
        <v>-1.444999999999979</v>
      </c>
      <c r="D53" s="2"/>
      <c r="E53" s="2">
        <f>Data!U53</f>
        <v>3.1807500000000033</v>
      </c>
      <c r="G53" s="1"/>
      <c r="H53" s="1"/>
      <c r="I53" s="1"/>
      <c r="J53" s="1"/>
    </row>
    <row r="54" spans="1:10" x14ac:dyDescent="0.25">
      <c r="A54" s="40">
        <f>Data!O54</f>
        <v>-127.99549999999999</v>
      </c>
      <c r="B54" s="40">
        <f>Data!P54</f>
        <v>-80.003500000000003</v>
      </c>
      <c r="C54" s="41">
        <f>Data!T54</f>
        <v>1.1689999999999969</v>
      </c>
      <c r="D54" s="41"/>
      <c r="E54" s="41">
        <f>Data!U54</f>
        <v>2.623250000000013</v>
      </c>
      <c r="F54" s="37"/>
      <c r="G54" s="40">
        <f>ROUND(C54-C$122,0)</f>
        <v>1</v>
      </c>
      <c r="H54" s="48">
        <f>C54-C$122-G54</f>
        <v>0.21800000000000352</v>
      </c>
      <c r="I54" s="40">
        <v>1</v>
      </c>
      <c r="J54" s="48">
        <f>E54-E$122-I54</f>
        <v>0.1785500000000102</v>
      </c>
    </row>
    <row r="55" spans="1:10" x14ac:dyDescent="0.25">
      <c r="A55" s="40">
        <f>Data!O55</f>
        <v>-111.99600000000001</v>
      </c>
      <c r="B55" s="40">
        <f>Data!P55</f>
        <v>-80.003500000000003</v>
      </c>
      <c r="C55" s="41">
        <f>Data!T55</f>
        <v>1.0995000000000203</v>
      </c>
      <c r="D55" s="41"/>
      <c r="E55" s="41">
        <f>Data!U55</f>
        <v>2.3452500000000072</v>
      </c>
      <c r="F55" s="37"/>
      <c r="G55" s="40">
        <f>ROUND(C55-C$123,0)</f>
        <v>1</v>
      </c>
      <c r="H55" s="48">
        <f>C55-C$123-G55</f>
        <v>6.4250000000015461E-2</v>
      </c>
      <c r="I55" s="40">
        <v>1</v>
      </c>
      <c r="J55" s="48">
        <f>E55-E$123-I55</f>
        <v>0.22572500000000417</v>
      </c>
    </row>
    <row r="56" spans="1:10" x14ac:dyDescent="0.25">
      <c r="A56" s="40">
        <f>Data!O56</f>
        <v>-95.996499999999997</v>
      </c>
      <c r="B56" s="40">
        <f>Data!P56</f>
        <v>-80.003500000000003</v>
      </c>
      <c r="C56" s="41">
        <f>Data!T56</f>
        <v>0.99925000000000352</v>
      </c>
      <c r="D56" s="41"/>
      <c r="E56" s="41">
        <f>Data!U56</f>
        <v>2.1045000000000016</v>
      </c>
      <c r="F56" s="37"/>
      <c r="G56" s="40">
        <f>ROUND(C56-C$124,0)</f>
        <v>1</v>
      </c>
      <c r="H56" s="48">
        <f>C56-C$124-G56</f>
        <v>-8.8999999999998636E-2</v>
      </c>
      <c r="I56" s="40">
        <v>1</v>
      </c>
      <c r="J56" s="48">
        <f>E56-E$124-I56</f>
        <v>0.26637500000000003</v>
      </c>
    </row>
    <row r="57" spans="1:10" x14ac:dyDescent="0.25">
      <c r="A57" s="40">
        <f>Data!O57</f>
        <v>-79.997249999999994</v>
      </c>
      <c r="B57" s="40">
        <f>Data!P57</f>
        <v>-80.003500000000003</v>
      </c>
      <c r="C57" s="41">
        <f>Data!T57</f>
        <v>0.87300000000000466</v>
      </c>
      <c r="D57" s="41"/>
      <c r="E57" s="41">
        <f>Data!U57</f>
        <v>1.9010000000000105</v>
      </c>
      <c r="F57" s="37"/>
      <c r="G57" s="40">
        <f>ROUND(C57-C$125,0)</f>
        <v>1</v>
      </c>
      <c r="H57" s="48">
        <f>C57-C$125-G57</f>
        <v>-0.24174999999999613</v>
      </c>
      <c r="I57" s="40">
        <v>1</v>
      </c>
      <c r="J57" s="48">
        <f>E57-E$125-I57</f>
        <v>0.30072500000000879</v>
      </c>
    </row>
    <row r="58" spans="1:10" x14ac:dyDescent="0.25">
      <c r="A58" s="40">
        <f>Data!O58</f>
        <v>-63.997749999999996</v>
      </c>
      <c r="B58" s="40">
        <f>Data!P58</f>
        <v>-80.003500000000003</v>
      </c>
      <c r="C58" s="41">
        <f>Data!T58</f>
        <v>0.72449999999999193</v>
      </c>
      <c r="D58" s="41"/>
      <c r="E58" s="41">
        <f>Data!U58</f>
        <v>1.7347500000000053</v>
      </c>
      <c r="F58" s="37"/>
      <c r="G58" s="40">
        <f>ROUND(C58-C$126,0)</f>
        <v>1</v>
      </c>
      <c r="H58" s="48">
        <f>C58-C$126-G58</f>
        <v>-0.39400000000000546</v>
      </c>
      <c r="I58" s="40">
        <v>1</v>
      </c>
      <c r="J58" s="48">
        <f>E58-E$126-I58</f>
        <v>0.32885000000000275</v>
      </c>
    </row>
    <row r="59" spans="1:10" x14ac:dyDescent="0.25">
      <c r="A59" s="40">
        <f>Data!O59</f>
        <v>-47.998249999999999</v>
      </c>
      <c r="B59" s="40">
        <f>Data!P59</f>
        <v>-80.003500000000003</v>
      </c>
      <c r="C59" s="41">
        <f>Data!T59</f>
        <v>0.55849999999999511</v>
      </c>
      <c r="D59" s="41"/>
      <c r="E59" s="41">
        <f>Data!U59</f>
        <v>1.6055000000000064</v>
      </c>
      <c r="F59" s="37"/>
      <c r="G59" s="40">
        <f>ROUND(C59-C$127,0)</f>
        <v>0</v>
      </c>
      <c r="H59" s="48">
        <f>C59-C$127-G59</f>
        <v>0.45424999999999471</v>
      </c>
      <c r="I59" s="40">
        <v>1</v>
      </c>
      <c r="J59" s="48">
        <f>E59-E$127-I59</f>
        <v>0.35067500000000429</v>
      </c>
    </row>
    <row r="60" spans="1:10" x14ac:dyDescent="0.25">
      <c r="A60" s="40">
        <f>Data!O60</f>
        <v>-31.998749999999998</v>
      </c>
      <c r="B60" s="40">
        <f>Data!P60</f>
        <v>-80.003500000000003</v>
      </c>
      <c r="C60" s="41">
        <f>Data!T60</f>
        <v>0.37950000000000017</v>
      </c>
      <c r="D60" s="41"/>
      <c r="E60" s="41">
        <f>Data!U60</f>
        <v>1.5132500000000135</v>
      </c>
      <c r="F60" s="37"/>
      <c r="G60" s="40">
        <f>ROUND(C60-C$128,0)</f>
        <v>0</v>
      </c>
      <c r="H60" s="48">
        <f>C60-C$128-G60</f>
        <v>0.30250000000000199</v>
      </c>
      <c r="I60" s="40">
        <v>1</v>
      </c>
      <c r="J60" s="48">
        <f>E60-E$128-I60</f>
        <v>0.36627500000001056</v>
      </c>
    </row>
    <row r="61" spans="1:10" x14ac:dyDescent="0.25">
      <c r="A61" s="40">
        <f>Data!O61</f>
        <v>-15.999425</v>
      </c>
      <c r="B61" s="40">
        <f>Data!P61</f>
        <v>-80.003500000000003</v>
      </c>
      <c r="C61" s="41">
        <f>Data!T61</f>
        <v>0.192025000000001</v>
      </c>
      <c r="D61" s="41"/>
      <c r="E61" s="41">
        <f>Data!U61</f>
        <v>1.4579999999999984</v>
      </c>
      <c r="F61" s="37"/>
      <c r="G61" s="40">
        <f>ROUND(C61-C$129,0)</f>
        <v>0</v>
      </c>
      <c r="H61" s="48">
        <f>C61-C$129-G61</f>
        <v>0.15130000000000088</v>
      </c>
      <c r="I61" s="40">
        <v>1</v>
      </c>
      <c r="J61" s="48">
        <f>E61-E$129-I61</f>
        <v>0.37569999999999482</v>
      </c>
    </row>
    <row r="62" spans="1:10" x14ac:dyDescent="0.25">
      <c r="A62" s="40">
        <f>Data!O62</f>
        <v>0</v>
      </c>
      <c r="B62" s="40">
        <f>Data!P62</f>
        <v>-80.003500000000003</v>
      </c>
      <c r="C62" s="41">
        <f>Data!T62</f>
        <v>0</v>
      </c>
      <c r="D62" s="41"/>
      <c r="E62" s="41">
        <f>Data!U62</f>
        <v>1.4395000000000095</v>
      </c>
      <c r="F62" s="37"/>
      <c r="G62" s="40">
        <f>ROUND(C62-C$130,0)</f>
        <v>0</v>
      </c>
      <c r="H62" s="48">
        <f>C62-C$130-G62</f>
        <v>0</v>
      </c>
      <c r="I62" s="40">
        <v>1</v>
      </c>
      <c r="J62" s="48">
        <f>E62-E$130-I62</f>
        <v>0.37877500000000808</v>
      </c>
    </row>
    <row r="63" spans="1:10" x14ac:dyDescent="0.25">
      <c r="A63" s="40">
        <f>Data!O63</f>
        <v>15.999425</v>
      </c>
      <c r="B63" s="40">
        <f>Data!P63</f>
        <v>-80.003500000000003</v>
      </c>
      <c r="C63" s="41">
        <f>Data!T63</f>
        <v>-0.192025000000001</v>
      </c>
      <c r="D63" s="41"/>
      <c r="E63" s="41">
        <f>Data!U63</f>
        <v>1.4579999999999984</v>
      </c>
      <c r="F63" s="37"/>
      <c r="G63" s="40">
        <f>ROUND(C63-C$131,0)</f>
        <v>0</v>
      </c>
      <c r="H63" s="48">
        <f>C63-C$131-G63</f>
        <v>-0.15130000000000088</v>
      </c>
      <c r="I63" s="40">
        <v>1</v>
      </c>
      <c r="J63" s="48">
        <f>E63-E$131-I63</f>
        <v>0.37569999999999482</v>
      </c>
    </row>
    <row r="64" spans="1:10" x14ac:dyDescent="0.25">
      <c r="A64" s="40">
        <f>Data!O64</f>
        <v>31.998749999999998</v>
      </c>
      <c r="B64" s="40">
        <f>Data!P64</f>
        <v>-80.003500000000003</v>
      </c>
      <c r="C64" s="41">
        <f>Data!T64</f>
        <v>-0.37950000000000017</v>
      </c>
      <c r="D64" s="41"/>
      <c r="E64" s="41">
        <f>Data!U64</f>
        <v>1.5132500000000135</v>
      </c>
      <c r="F64" s="37"/>
      <c r="G64" s="40">
        <f>ROUND(C64-C$132,0)</f>
        <v>0</v>
      </c>
      <c r="H64" s="48">
        <f>C64-C$132-G64</f>
        <v>-0.30250000000000199</v>
      </c>
      <c r="I64" s="40">
        <v>1</v>
      </c>
      <c r="J64" s="48">
        <f>E64-E$132-I64</f>
        <v>0.36627500000001056</v>
      </c>
    </row>
    <row r="65" spans="1:10" x14ac:dyDescent="0.25">
      <c r="A65" s="40">
        <f>Data!O65</f>
        <v>47.998249999999999</v>
      </c>
      <c r="B65" s="40">
        <f>Data!P65</f>
        <v>-80.003500000000003</v>
      </c>
      <c r="C65" s="41">
        <f>Data!T65</f>
        <v>-0.55849999999999511</v>
      </c>
      <c r="D65" s="41"/>
      <c r="E65" s="41">
        <f>Data!U65</f>
        <v>1.6055000000000064</v>
      </c>
      <c r="F65" s="37"/>
      <c r="G65" s="40">
        <f>ROUND(C65-C$133,0)</f>
        <v>0</v>
      </c>
      <c r="H65" s="48">
        <f>C65-C$133-G65</f>
        <v>-0.45424999999999471</v>
      </c>
      <c r="I65" s="40">
        <v>1</v>
      </c>
      <c r="J65" s="48">
        <f>E65-E$133-I65</f>
        <v>0.35067500000000429</v>
      </c>
    </row>
    <row r="66" spans="1:10" x14ac:dyDescent="0.25">
      <c r="A66" s="40">
        <f>Data!O66</f>
        <v>63.997749999999996</v>
      </c>
      <c r="B66" s="40">
        <f>Data!P66</f>
        <v>-80.003500000000003</v>
      </c>
      <c r="C66" s="41">
        <f>Data!T66</f>
        <v>-0.72449999999999193</v>
      </c>
      <c r="D66" s="41"/>
      <c r="E66" s="41">
        <f>Data!U66</f>
        <v>1.7347500000000053</v>
      </c>
      <c r="F66" s="37"/>
      <c r="G66" s="40">
        <f>ROUND(C66-C$134,0)</f>
        <v>-1</v>
      </c>
      <c r="H66" s="48">
        <f>C66-C$134-G66</f>
        <v>0.39400000000000546</v>
      </c>
      <c r="I66" s="40">
        <v>1</v>
      </c>
      <c r="J66" s="48">
        <f>E66-E$134-I66</f>
        <v>0.32885000000000275</v>
      </c>
    </row>
    <row r="67" spans="1:10" x14ac:dyDescent="0.25">
      <c r="A67" s="40">
        <f>Data!O67</f>
        <v>79.997249999999994</v>
      </c>
      <c r="B67" s="40">
        <f>Data!P67</f>
        <v>-80.003500000000003</v>
      </c>
      <c r="C67" s="41">
        <f>Data!T67</f>
        <v>-0.87300000000000466</v>
      </c>
      <c r="D67" s="41"/>
      <c r="E67" s="41">
        <f>Data!U67</f>
        <v>1.9010000000000105</v>
      </c>
      <c r="F67" s="37"/>
      <c r="G67" s="40">
        <f>ROUND(C67-C$135,0)</f>
        <v>-1</v>
      </c>
      <c r="H67" s="48">
        <f>C67-C$135-G67</f>
        <v>0.24174999999999613</v>
      </c>
      <c r="I67" s="40">
        <v>1</v>
      </c>
      <c r="J67" s="48">
        <f>E67-E$135-I67</f>
        <v>0.30072500000000879</v>
      </c>
    </row>
    <row r="68" spans="1:10" x14ac:dyDescent="0.25">
      <c r="A68" s="40">
        <f>Data!O68</f>
        <v>95.996499999999997</v>
      </c>
      <c r="B68" s="40">
        <f>Data!P68</f>
        <v>-80.003500000000003</v>
      </c>
      <c r="C68" s="41">
        <f>Data!T68</f>
        <v>-0.99925000000000352</v>
      </c>
      <c r="D68" s="41"/>
      <c r="E68" s="41">
        <f>Data!U68</f>
        <v>2.1045000000000016</v>
      </c>
      <c r="F68" s="37"/>
      <c r="G68" s="40">
        <f>ROUND(C68-C$136,0)</f>
        <v>-1</v>
      </c>
      <c r="H68" s="48">
        <f>C68-C$136-G68</f>
        <v>8.8999999999998636E-2</v>
      </c>
      <c r="I68" s="40">
        <v>1</v>
      </c>
      <c r="J68" s="48">
        <f>E68-E$136-I68</f>
        <v>0.26637500000000003</v>
      </c>
    </row>
    <row r="69" spans="1:10" x14ac:dyDescent="0.25">
      <c r="A69" s="40">
        <f>Data!O69</f>
        <v>111.99600000000001</v>
      </c>
      <c r="B69" s="40">
        <f>Data!P69</f>
        <v>-80.003500000000003</v>
      </c>
      <c r="C69" s="41">
        <f>Data!T69</f>
        <v>-1.0995000000000203</v>
      </c>
      <c r="D69" s="41"/>
      <c r="E69" s="41">
        <f>Data!U69</f>
        <v>2.3452500000000072</v>
      </c>
      <c r="F69" s="37"/>
      <c r="G69" s="40">
        <f>ROUND(C69-C$137,0)</f>
        <v>-1</v>
      </c>
      <c r="H69" s="48">
        <f>C69-C$137-G69</f>
        <v>-6.4250000000015461E-2</v>
      </c>
      <c r="I69" s="40">
        <v>1</v>
      </c>
      <c r="J69" s="48">
        <f>E69-E$137-I69</f>
        <v>0.22572500000000417</v>
      </c>
    </row>
    <row r="70" spans="1:10" x14ac:dyDescent="0.25">
      <c r="A70" s="40">
        <f>Data!O70</f>
        <v>127.99549999999999</v>
      </c>
      <c r="B70" s="40">
        <f>Data!P70</f>
        <v>-80.003500000000003</v>
      </c>
      <c r="C70" s="41">
        <f>Data!T70</f>
        <v>-1.1689999999999969</v>
      </c>
      <c r="D70" s="41"/>
      <c r="E70" s="41">
        <f>Data!U70</f>
        <v>2.623250000000013</v>
      </c>
      <c r="F70" s="37"/>
      <c r="G70" s="40">
        <f>ROUND(C70-C$138,0)</f>
        <v>-1</v>
      </c>
      <c r="H70" s="48">
        <f>C70-C$138-G70</f>
        <v>-0.21800000000000352</v>
      </c>
      <c r="I70" s="40">
        <v>1</v>
      </c>
      <c r="J70" s="48">
        <f>E70-E$138-I70</f>
        <v>0.1785500000000102</v>
      </c>
    </row>
    <row r="71" spans="1:10" x14ac:dyDescent="0.25">
      <c r="A71" s="3">
        <f>Data!O71</f>
        <v>-127.99549999999999</v>
      </c>
      <c r="B71" s="3">
        <f>Data!P71</f>
        <v>-64.002749999999992</v>
      </c>
      <c r="C71" s="2">
        <f>Data!T71</f>
        <v>0.882000000000005</v>
      </c>
      <c r="D71" s="2"/>
      <c r="E71" s="2">
        <f>Data!U71</f>
        <v>2.1662499999999909</v>
      </c>
      <c r="G71" s="3"/>
      <c r="H71" s="1"/>
      <c r="I71" s="3"/>
      <c r="J71" s="1"/>
    </row>
    <row r="72" spans="1:10" x14ac:dyDescent="0.25">
      <c r="A72" s="3">
        <f>Data!O72</f>
        <v>-111.99600000000001</v>
      </c>
      <c r="B72" s="3">
        <f>Data!P72</f>
        <v>-64.002749999999992</v>
      </c>
      <c r="C72" s="2">
        <f>Data!T72</f>
        <v>0.84875000000000966</v>
      </c>
      <c r="D72" s="2"/>
      <c r="E72" s="2">
        <f>Data!U72</f>
        <v>1.876749999999987</v>
      </c>
      <c r="G72" s="3"/>
      <c r="H72" s="1"/>
      <c r="I72" s="3"/>
      <c r="J72" s="1"/>
    </row>
    <row r="73" spans="1:10" x14ac:dyDescent="0.25">
      <c r="A73" s="3">
        <f>Data!O73</f>
        <v>-95.996499999999997</v>
      </c>
      <c r="B73" s="3">
        <f>Data!P73</f>
        <v>-64.002749999999992</v>
      </c>
      <c r="C73" s="2">
        <f>Data!T73</f>
        <v>0.78450000000000841</v>
      </c>
      <c r="D73" s="2"/>
      <c r="E73" s="2">
        <f>Data!U73</f>
        <v>1.6259999999999906</v>
      </c>
      <c r="G73" s="3"/>
      <c r="H73" s="1"/>
      <c r="I73" s="3"/>
      <c r="J73" s="1"/>
    </row>
    <row r="74" spans="1:10" x14ac:dyDescent="0.25">
      <c r="A74" s="3">
        <f>Data!O74</f>
        <v>-79.997249999999994</v>
      </c>
      <c r="B74" s="3">
        <f>Data!P74</f>
        <v>-64.002749999999992</v>
      </c>
      <c r="C74" s="2">
        <f>Data!T74</f>
        <v>0.6942499999999967</v>
      </c>
      <c r="D74" s="2"/>
      <c r="E74" s="2">
        <f>Data!U74</f>
        <v>1.4142499999999885</v>
      </c>
      <c r="G74" s="3"/>
      <c r="H74" s="1"/>
      <c r="I74" s="3"/>
      <c r="J74" s="1"/>
    </row>
    <row r="75" spans="1:10" x14ac:dyDescent="0.25">
      <c r="A75" s="3">
        <f>Data!O75</f>
        <v>-63.997749999999996</v>
      </c>
      <c r="B75" s="3">
        <f>Data!P75</f>
        <v>-64.002749999999992</v>
      </c>
      <c r="C75" s="2">
        <f>Data!T75</f>
        <v>0.58174999999999955</v>
      </c>
      <c r="D75" s="2"/>
      <c r="E75" s="2">
        <f>Data!U75</f>
        <v>1.2409999999999854</v>
      </c>
      <c r="G75" s="3"/>
      <c r="H75" s="1"/>
      <c r="I75" s="3"/>
      <c r="J75" s="1"/>
    </row>
    <row r="76" spans="1:10" x14ac:dyDescent="0.25">
      <c r="A76" s="3">
        <f>Data!O76</f>
        <v>-47.998249999999999</v>
      </c>
      <c r="B76" s="3">
        <f>Data!P76</f>
        <v>-64.002749999999992</v>
      </c>
      <c r="C76" s="2">
        <f>Data!T76</f>
        <v>0.4515000000000029</v>
      </c>
      <c r="D76" s="2"/>
      <c r="E76" s="2">
        <f>Data!U76</f>
        <v>1.1064999999999969</v>
      </c>
      <c r="G76" s="3"/>
      <c r="H76" s="1"/>
      <c r="I76" s="3"/>
      <c r="J76" s="1"/>
    </row>
    <row r="77" spans="1:10" x14ac:dyDescent="0.25">
      <c r="A77" s="3">
        <f>Data!O77</f>
        <v>-31.998749999999998</v>
      </c>
      <c r="B77" s="3">
        <f>Data!P77</f>
        <v>-64.002749999999992</v>
      </c>
      <c r="C77" s="2">
        <f>Data!T77</f>
        <v>0.30824999999999747</v>
      </c>
      <c r="D77" s="2"/>
      <c r="E77" s="2">
        <f>Data!U77</f>
        <v>1.0104999999999862</v>
      </c>
      <c r="G77" s="3"/>
      <c r="H77" s="1"/>
      <c r="I77" s="3"/>
      <c r="J77" s="1"/>
    </row>
    <row r="78" spans="1:10" x14ac:dyDescent="0.25">
      <c r="A78" s="3">
        <f>Data!O78</f>
        <v>-15.999425</v>
      </c>
      <c r="B78" s="3">
        <f>Data!P78</f>
        <v>-64.002749999999992</v>
      </c>
      <c r="C78" s="2">
        <f>Data!T78</f>
        <v>0.15634999999999977</v>
      </c>
      <c r="D78" s="2"/>
      <c r="E78" s="2">
        <f>Data!U78</f>
        <v>0.95274999999999466</v>
      </c>
      <c r="G78" s="3"/>
      <c r="H78" s="1"/>
      <c r="I78" s="3"/>
      <c r="J78" s="1"/>
    </row>
    <row r="79" spans="1:10" x14ac:dyDescent="0.25">
      <c r="A79" s="3">
        <f>Data!O79</f>
        <v>0</v>
      </c>
      <c r="B79" s="3">
        <f>Data!P79</f>
        <v>-64.002749999999992</v>
      </c>
      <c r="C79" s="2">
        <f>Data!T79</f>
        <v>0</v>
      </c>
      <c r="D79" s="2"/>
      <c r="E79" s="2">
        <f>Data!U79</f>
        <v>0.93374999999999631</v>
      </c>
      <c r="G79" s="3"/>
      <c r="H79" s="1"/>
      <c r="I79" s="3"/>
      <c r="J79" s="1"/>
    </row>
    <row r="80" spans="1:10" x14ac:dyDescent="0.25">
      <c r="A80" s="3">
        <f>Data!O80</f>
        <v>15.999425</v>
      </c>
      <c r="B80" s="3">
        <f>Data!P80</f>
        <v>-64.002749999999992</v>
      </c>
      <c r="C80" s="2">
        <f>Data!T80</f>
        <v>-0.15634999999999977</v>
      </c>
      <c r="D80" s="2"/>
      <c r="E80" s="2">
        <f>Data!U80</f>
        <v>0.95274999999999466</v>
      </c>
      <c r="G80" s="3"/>
      <c r="H80" s="1"/>
      <c r="I80" s="3"/>
      <c r="J80" s="1"/>
    </row>
    <row r="81" spans="1:13" x14ac:dyDescent="0.25">
      <c r="A81" s="3">
        <f>Data!O81</f>
        <v>31.998749999999998</v>
      </c>
      <c r="B81" s="3">
        <f>Data!P81</f>
        <v>-64.002749999999992</v>
      </c>
      <c r="C81" s="2">
        <f>Data!T81</f>
        <v>-0.30824999999999747</v>
      </c>
      <c r="D81" s="2"/>
      <c r="E81" s="2">
        <f>Data!U81</f>
        <v>1.0104999999999862</v>
      </c>
      <c r="G81" s="3"/>
      <c r="H81" s="1"/>
      <c r="I81" s="3"/>
      <c r="J81" s="1"/>
    </row>
    <row r="82" spans="1:13" x14ac:dyDescent="0.25">
      <c r="A82" s="3">
        <f>Data!O82</f>
        <v>47.998249999999999</v>
      </c>
      <c r="B82" s="3">
        <f>Data!P82</f>
        <v>-64.002749999999992</v>
      </c>
      <c r="C82" s="2">
        <f>Data!T82</f>
        <v>-0.4515000000000029</v>
      </c>
      <c r="D82" s="2"/>
      <c r="E82" s="2">
        <f>Data!U82</f>
        <v>1.1064999999999969</v>
      </c>
      <c r="G82" s="3"/>
      <c r="H82" s="1"/>
      <c r="I82" s="3"/>
      <c r="J82" s="1"/>
    </row>
    <row r="83" spans="1:13" x14ac:dyDescent="0.25">
      <c r="A83" s="3">
        <f>Data!O83</f>
        <v>63.997749999999996</v>
      </c>
      <c r="B83" s="3">
        <f>Data!P83</f>
        <v>-64.002749999999992</v>
      </c>
      <c r="C83" s="2">
        <f>Data!T83</f>
        <v>-0.58174999999999955</v>
      </c>
      <c r="D83" s="2"/>
      <c r="E83" s="2">
        <f>Data!U83</f>
        <v>1.2409999999999854</v>
      </c>
      <c r="G83" s="3"/>
      <c r="H83" s="1"/>
      <c r="I83" s="3"/>
      <c r="J83" s="1"/>
    </row>
    <row r="84" spans="1:13" x14ac:dyDescent="0.25">
      <c r="A84" s="3">
        <f>Data!O84</f>
        <v>79.997249999999994</v>
      </c>
      <c r="B84" s="3">
        <f>Data!P84</f>
        <v>-64.002749999999992</v>
      </c>
      <c r="C84" s="2">
        <f>Data!T84</f>
        <v>-0.6942499999999967</v>
      </c>
      <c r="D84" s="2"/>
      <c r="E84" s="2">
        <f>Data!U84</f>
        <v>1.4142499999999885</v>
      </c>
      <c r="G84" s="3"/>
      <c r="H84" s="1"/>
      <c r="I84" s="3"/>
      <c r="J84" s="1"/>
    </row>
    <row r="85" spans="1:13" x14ac:dyDescent="0.25">
      <c r="A85" s="3">
        <f>Data!O85</f>
        <v>95.996499999999997</v>
      </c>
      <c r="B85" s="3">
        <f>Data!P85</f>
        <v>-64.002749999999992</v>
      </c>
      <c r="C85" s="2">
        <f>Data!T85</f>
        <v>-0.78450000000000841</v>
      </c>
      <c r="D85" s="2"/>
      <c r="E85" s="2">
        <f>Data!U85</f>
        <v>1.6259999999999906</v>
      </c>
      <c r="G85" s="3"/>
      <c r="H85" s="1"/>
      <c r="I85" s="3"/>
      <c r="J85" s="1"/>
    </row>
    <row r="86" spans="1:13" x14ac:dyDescent="0.25">
      <c r="A86" s="3">
        <f>Data!O86</f>
        <v>111.99600000000001</v>
      </c>
      <c r="B86" s="3">
        <f>Data!P86</f>
        <v>-64.002749999999992</v>
      </c>
      <c r="C86" s="2">
        <f>Data!T86</f>
        <v>-0.84875000000000966</v>
      </c>
      <c r="D86" s="2"/>
      <c r="E86" s="2">
        <f>Data!U86</f>
        <v>1.876749999999987</v>
      </c>
      <c r="G86" s="3"/>
      <c r="H86" s="1"/>
      <c r="I86" s="3"/>
      <c r="J86" s="1"/>
    </row>
    <row r="87" spans="1:13" x14ac:dyDescent="0.25">
      <c r="A87" s="3">
        <f>Data!O87</f>
        <v>127.99549999999999</v>
      </c>
      <c r="B87" s="3">
        <f>Data!P87</f>
        <v>-64.002749999999992</v>
      </c>
      <c r="C87" s="2">
        <f>Data!T87</f>
        <v>-0.882000000000005</v>
      </c>
      <c r="D87" s="2"/>
      <c r="E87" s="2">
        <f>Data!U87</f>
        <v>2.1662499999999909</v>
      </c>
      <c r="G87" s="3"/>
      <c r="H87" s="1"/>
      <c r="I87" s="3"/>
      <c r="J87" s="1"/>
    </row>
    <row r="88" spans="1:13" x14ac:dyDescent="0.25">
      <c r="A88" s="30">
        <f>Data!O88</f>
        <v>-127.99549999999999</v>
      </c>
      <c r="B88" s="30">
        <f>Data!P88</f>
        <v>-48.002000000000002</v>
      </c>
      <c r="C88" s="31">
        <f>Data!T88</f>
        <v>0.5832499999999925</v>
      </c>
      <c r="D88" s="31"/>
      <c r="E88" s="31">
        <f>Data!U88</f>
        <v>1.8145000000000024</v>
      </c>
      <c r="F88" s="27"/>
      <c r="G88" s="30">
        <f>ROUND(C88-C$122,0)</f>
        <v>1</v>
      </c>
      <c r="H88" s="64">
        <f>C88-C$122-G88</f>
        <v>-0.36775000000000091</v>
      </c>
      <c r="I88" s="30">
        <v>0</v>
      </c>
      <c r="J88" s="64">
        <f>E88-E$122-I88</f>
        <v>0.36979999999999968</v>
      </c>
    </row>
    <row r="89" spans="1:13" x14ac:dyDescent="0.25">
      <c r="A89" s="30">
        <f>Data!O89</f>
        <v>-111.99600000000001</v>
      </c>
      <c r="B89" s="30">
        <f>Data!P89</f>
        <v>-48.002000000000002</v>
      </c>
      <c r="C89" s="31">
        <f>Data!T89</f>
        <v>0.58774999999999977</v>
      </c>
      <c r="D89" s="31"/>
      <c r="E89" s="31">
        <f>Data!U89</f>
        <v>1.5132499999999993</v>
      </c>
      <c r="F89" s="27"/>
      <c r="G89" s="30">
        <f>ROUND(C89-C$123,0)</f>
        <v>1</v>
      </c>
      <c r="H89" s="64">
        <f>C89-C$123-G89</f>
        <v>-0.44750000000000512</v>
      </c>
      <c r="I89" s="30">
        <v>0</v>
      </c>
      <c r="J89" s="64">
        <f>E89-E$123-I89</f>
        <v>0.39372499999999633</v>
      </c>
    </row>
    <row r="90" spans="1:13" x14ac:dyDescent="0.25">
      <c r="A90" s="30">
        <f>Data!O90</f>
        <v>-95.996499999999997</v>
      </c>
      <c r="B90" s="30">
        <f>Data!P90</f>
        <v>-48.002000000000002</v>
      </c>
      <c r="C90" s="31">
        <f>Data!T90</f>
        <v>0.56125000000000114</v>
      </c>
      <c r="D90" s="31"/>
      <c r="E90" s="31">
        <f>Data!U90</f>
        <v>1.2525000000000048</v>
      </c>
      <c r="F90" s="27"/>
      <c r="G90" s="30">
        <f>ROUND(C90-C$124,0)</f>
        <v>0</v>
      </c>
      <c r="H90" s="64">
        <f>C90-C$124-G90</f>
        <v>0.47299999999999898</v>
      </c>
      <c r="I90" s="30">
        <v>0</v>
      </c>
      <c r="J90" s="64">
        <f>E90-E$124-I90</f>
        <v>0.41437500000000327</v>
      </c>
    </row>
    <row r="91" spans="1:13" x14ac:dyDescent="0.25">
      <c r="A91" s="30">
        <f>Data!O91</f>
        <v>-79.997249999999994</v>
      </c>
      <c r="B91" s="30">
        <f>Data!P91</f>
        <v>-48.002000000000002</v>
      </c>
      <c r="C91" s="31">
        <f>Data!T91</f>
        <v>0.50825000000000387</v>
      </c>
      <c r="D91" s="31"/>
      <c r="E91" s="31">
        <f>Data!U91</f>
        <v>1.0320000000000036</v>
      </c>
      <c r="F91" s="27"/>
      <c r="G91" s="30">
        <f>ROUND(C91-C$125,0)</f>
        <v>0</v>
      </c>
      <c r="H91" s="64">
        <f>C91-C$125-G91</f>
        <v>0.39350000000000307</v>
      </c>
      <c r="I91" s="30">
        <v>0</v>
      </c>
      <c r="J91" s="64">
        <f>E91-E$125-I91</f>
        <v>0.43172500000000191</v>
      </c>
    </row>
    <row r="92" spans="1:13" x14ac:dyDescent="0.25">
      <c r="A92" s="30">
        <f>Data!O92</f>
        <v>-63.997749999999996</v>
      </c>
      <c r="B92" s="30">
        <f>Data!P92</f>
        <v>-48.002000000000002</v>
      </c>
      <c r="C92" s="31">
        <f>Data!T92</f>
        <v>0.43299999999999272</v>
      </c>
      <c r="D92" s="31"/>
      <c r="E92" s="31">
        <f>Data!U92</f>
        <v>0.85200000000000387</v>
      </c>
      <c r="F92" s="27"/>
      <c r="G92" s="30">
        <f>ROUND(C92-C$126,0)</f>
        <v>0</v>
      </c>
      <c r="H92" s="64">
        <f>C92-C$126-G92</f>
        <v>0.31449999999999534</v>
      </c>
      <c r="I92" s="30">
        <v>0</v>
      </c>
      <c r="J92" s="64">
        <f>E92-E$126-I92</f>
        <v>0.44610000000000127</v>
      </c>
    </row>
    <row r="93" spans="1:13" x14ac:dyDescent="0.25">
      <c r="A93" s="30">
        <f>Data!O93</f>
        <v>-47.998249999999999</v>
      </c>
      <c r="B93" s="30">
        <f>Data!P93</f>
        <v>-48.002000000000002</v>
      </c>
      <c r="C93" s="31">
        <f>Data!T93</f>
        <v>0.3402499999999975</v>
      </c>
      <c r="D93" s="31"/>
      <c r="E93" s="31">
        <f>Data!U93</f>
        <v>0.7120000000000033</v>
      </c>
      <c r="F93" s="27"/>
      <c r="G93" s="30">
        <f>ROUND(C93-C$127,0)</f>
        <v>0</v>
      </c>
      <c r="H93" s="64">
        <f>C93-C$127-G93</f>
        <v>0.2359999999999971</v>
      </c>
      <c r="I93" s="30">
        <v>0</v>
      </c>
      <c r="J93" s="64">
        <f>E93-E$127-I93</f>
        <v>0.45717500000000122</v>
      </c>
    </row>
    <row r="94" spans="1:13" x14ac:dyDescent="0.25">
      <c r="A94" s="30">
        <f>Data!O94</f>
        <v>-31.998749999999998</v>
      </c>
      <c r="B94" s="30">
        <f>Data!P94</f>
        <v>-48.002000000000002</v>
      </c>
      <c r="C94" s="31">
        <f>Data!T94</f>
        <v>0.23399999999999466</v>
      </c>
      <c r="D94" s="31"/>
      <c r="E94" s="31">
        <f>Data!U94</f>
        <v>0.61200000000000188</v>
      </c>
      <c r="F94" s="27"/>
      <c r="G94" s="30">
        <f>ROUND(C94-C$128,0)</f>
        <v>0</v>
      </c>
      <c r="H94" s="64">
        <f>C94-C$128-G94</f>
        <v>0.15699999999999648</v>
      </c>
      <c r="I94" s="30">
        <v>0</v>
      </c>
      <c r="J94" s="64">
        <f>E94-E$128-I94</f>
        <v>0.46502499999999891</v>
      </c>
    </row>
    <row r="95" spans="1:13" x14ac:dyDescent="0.25">
      <c r="A95" s="30">
        <f>Data!O95</f>
        <v>-15.999425</v>
      </c>
      <c r="B95" s="30">
        <f>Data!P95</f>
        <v>-48.002000000000002</v>
      </c>
      <c r="C95" s="31">
        <f>Data!T95</f>
        <v>0.11925000000000097</v>
      </c>
      <c r="D95" s="31"/>
      <c r="E95" s="31">
        <f>Data!U95</f>
        <v>0.5522500000000008</v>
      </c>
      <c r="F95" s="27"/>
      <c r="G95" s="30">
        <f>ROUND(C95-C$129,0)</f>
        <v>0</v>
      </c>
      <c r="H95" s="64">
        <f>C95-C$129-G95</f>
        <v>7.8525000000000844E-2</v>
      </c>
      <c r="I95" s="30">
        <v>0</v>
      </c>
      <c r="J95" s="64">
        <f>E95-E$129-I95</f>
        <v>0.4699499999999972</v>
      </c>
    </row>
    <row r="96" spans="1:13" x14ac:dyDescent="0.25">
      <c r="A96" s="30">
        <f>Data!O96</f>
        <v>0</v>
      </c>
      <c r="B96" s="30">
        <f>Data!P96</f>
        <v>-48.002000000000002</v>
      </c>
      <c r="C96" s="31">
        <f>Data!T96</f>
        <v>0</v>
      </c>
      <c r="D96" s="31"/>
      <c r="E96" s="31">
        <f>Data!U96</f>
        <v>0.53225000000000477</v>
      </c>
      <c r="F96" s="27"/>
      <c r="G96" s="30">
        <f>ROUND(C96-C$130,0)</f>
        <v>0</v>
      </c>
      <c r="H96" s="64">
        <f>C96-C$130-G96</f>
        <v>0</v>
      </c>
      <c r="I96" s="30">
        <v>0</v>
      </c>
      <c r="J96" s="64">
        <f>E96-E$130-I96</f>
        <v>0.4715250000000033</v>
      </c>
      <c r="L96" s="1"/>
      <c r="M96" s="1"/>
    </row>
    <row r="97" spans="1:12" x14ac:dyDescent="0.25">
      <c r="A97" s="30">
        <f>Data!O97</f>
        <v>15.999425</v>
      </c>
      <c r="B97" s="30">
        <f>Data!P97</f>
        <v>-48.002000000000002</v>
      </c>
      <c r="C97" s="31">
        <f>Data!T97</f>
        <v>-0.11925000000000097</v>
      </c>
      <c r="D97" s="31"/>
      <c r="E97" s="31">
        <f>Data!U97</f>
        <v>0.5522500000000008</v>
      </c>
      <c r="F97" s="27"/>
      <c r="G97" s="30">
        <f>ROUND(C97-C$131,0)</f>
        <v>0</v>
      </c>
      <c r="H97" s="64">
        <f>C97-C$131-G97</f>
        <v>-7.8525000000000844E-2</v>
      </c>
      <c r="I97" s="30">
        <v>0</v>
      </c>
      <c r="J97" s="64">
        <f>E97-E$131-I97</f>
        <v>0.4699499999999972</v>
      </c>
    </row>
    <row r="98" spans="1:12" x14ac:dyDescent="0.25">
      <c r="A98" s="30">
        <f>Data!O98</f>
        <v>31.998749999999998</v>
      </c>
      <c r="B98" s="30">
        <f>Data!P98</f>
        <v>-48.002000000000002</v>
      </c>
      <c r="C98" s="31">
        <f>Data!T98</f>
        <v>-0.23399999999999466</v>
      </c>
      <c r="D98" s="31"/>
      <c r="E98" s="31">
        <f>Data!U98</f>
        <v>0.61200000000000188</v>
      </c>
      <c r="F98" s="27"/>
      <c r="G98" s="30">
        <f>ROUND(C98-C$132,0)</f>
        <v>0</v>
      </c>
      <c r="H98" s="64">
        <f>C98-C$132-G98</f>
        <v>-0.15699999999999648</v>
      </c>
      <c r="I98" s="30">
        <v>0</v>
      </c>
      <c r="J98" s="64">
        <f>E98-E$132-I98</f>
        <v>0.46502499999999891</v>
      </c>
      <c r="L98" s="1"/>
    </row>
    <row r="99" spans="1:12" x14ac:dyDescent="0.25">
      <c r="A99" s="30">
        <f>Data!O99</f>
        <v>47.998249999999999</v>
      </c>
      <c r="B99" s="30">
        <f>Data!P99</f>
        <v>-48.002000000000002</v>
      </c>
      <c r="C99" s="31">
        <f>Data!T99</f>
        <v>-0.3402499999999975</v>
      </c>
      <c r="D99" s="31"/>
      <c r="E99" s="31">
        <f>Data!U99</f>
        <v>0.7120000000000033</v>
      </c>
      <c r="F99" s="27"/>
      <c r="G99" s="30">
        <f>ROUND(C99-C$133,0)</f>
        <v>0</v>
      </c>
      <c r="H99" s="64">
        <f>C99-C$133-G99</f>
        <v>-0.2359999999999971</v>
      </c>
      <c r="I99" s="30">
        <v>0</v>
      </c>
      <c r="J99" s="64">
        <f>E99-E$133-I99</f>
        <v>0.45717500000000122</v>
      </c>
    </row>
    <row r="100" spans="1:12" x14ac:dyDescent="0.25">
      <c r="A100" s="30">
        <f>Data!O100</f>
        <v>63.997749999999996</v>
      </c>
      <c r="B100" s="30">
        <f>Data!P100</f>
        <v>-48.002000000000002</v>
      </c>
      <c r="C100" s="31">
        <f>Data!T100</f>
        <v>-0.43299999999999272</v>
      </c>
      <c r="D100" s="31"/>
      <c r="E100" s="31">
        <f>Data!U100</f>
        <v>0.85200000000000387</v>
      </c>
      <c r="F100" s="27"/>
      <c r="G100" s="30">
        <f>ROUND(C100-C$134,0)</f>
        <v>0</v>
      </c>
      <c r="H100" s="64">
        <f>C100-C$134-G100</f>
        <v>-0.31449999999999534</v>
      </c>
      <c r="I100" s="30">
        <v>0</v>
      </c>
      <c r="J100" s="64">
        <f>E100-E$134-I100</f>
        <v>0.44610000000000127</v>
      </c>
      <c r="L100" s="2"/>
    </row>
    <row r="101" spans="1:12" x14ac:dyDescent="0.25">
      <c r="A101" s="30">
        <f>Data!O101</f>
        <v>79.997249999999994</v>
      </c>
      <c r="B101" s="30">
        <f>Data!P101</f>
        <v>-48.002000000000002</v>
      </c>
      <c r="C101" s="31">
        <f>Data!T101</f>
        <v>-0.50825000000000387</v>
      </c>
      <c r="D101" s="31"/>
      <c r="E101" s="31">
        <f>Data!U101</f>
        <v>1.0320000000000036</v>
      </c>
      <c r="F101" s="27"/>
      <c r="G101" s="30">
        <f>ROUND(C101-C$135,0)</f>
        <v>0</v>
      </c>
      <c r="H101" s="64">
        <f>C101-C$135-G101</f>
        <v>-0.39350000000000307</v>
      </c>
      <c r="I101" s="30">
        <v>0</v>
      </c>
      <c r="J101" s="64">
        <f>E101-E$135-I101</f>
        <v>0.43172500000000191</v>
      </c>
    </row>
    <row r="102" spans="1:12" x14ac:dyDescent="0.25">
      <c r="A102" s="30">
        <f>Data!O102</f>
        <v>95.996499999999997</v>
      </c>
      <c r="B102" s="30">
        <f>Data!P102</f>
        <v>-48.002000000000002</v>
      </c>
      <c r="C102" s="31">
        <f>Data!T102</f>
        <v>-0.56125000000000114</v>
      </c>
      <c r="D102" s="31"/>
      <c r="E102" s="31">
        <f>Data!U102</f>
        <v>1.2525000000000048</v>
      </c>
      <c r="F102" s="27"/>
      <c r="G102" s="30">
        <f>ROUND(C102-C$136,0)</f>
        <v>0</v>
      </c>
      <c r="H102" s="64">
        <f>C102-C$136-G102</f>
        <v>-0.47299999999999898</v>
      </c>
      <c r="I102" s="30">
        <v>0</v>
      </c>
      <c r="J102" s="64">
        <f>E102-E$136-I102</f>
        <v>0.41437500000000327</v>
      </c>
    </row>
    <row r="103" spans="1:12" x14ac:dyDescent="0.25">
      <c r="A103" s="30">
        <f>Data!O103</f>
        <v>111.99600000000001</v>
      </c>
      <c r="B103" s="30">
        <f>Data!P103</f>
        <v>-48.002000000000002</v>
      </c>
      <c r="C103" s="31">
        <f>Data!T103</f>
        <v>-0.58774999999999977</v>
      </c>
      <c r="D103" s="31"/>
      <c r="E103" s="31">
        <f>Data!U103</f>
        <v>1.5132499999999993</v>
      </c>
      <c r="F103" s="27"/>
      <c r="G103" s="30">
        <f>ROUND(C103-C$137,0)</f>
        <v>-1</v>
      </c>
      <c r="H103" s="64">
        <f>C103-C$137-G103</f>
        <v>0.44750000000000512</v>
      </c>
      <c r="I103" s="30">
        <v>0</v>
      </c>
      <c r="J103" s="64">
        <f>E103-E$137-I103</f>
        <v>0.39372499999999633</v>
      </c>
    </row>
    <row r="104" spans="1:12" x14ac:dyDescent="0.25">
      <c r="A104" s="30">
        <f>Data!O104</f>
        <v>127.99549999999999</v>
      </c>
      <c r="B104" s="30">
        <f>Data!P104</f>
        <v>-48.002000000000002</v>
      </c>
      <c r="C104" s="31">
        <f>Data!T104</f>
        <v>-0.5832499999999925</v>
      </c>
      <c r="D104" s="31"/>
      <c r="E104" s="31">
        <f>Data!U104</f>
        <v>1.8145000000000024</v>
      </c>
      <c r="F104" s="27"/>
      <c r="G104" s="30">
        <f>ROUND(C104-C$138,0)</f>
        <v>-1</v>
      </c>
      <c r="H104" s="64">
        <f>C104-C$138-G104</f>
        <v>0.36775000000000091</v>
      </c>
      <c r="I104" s="30">
        <v>0</v>
      </c>
      <c r="J104" s="64">
        <f>E104-E$138-I104</f>
        <v>0.36979999999999968</v>
      </c>
    </row>
    <row r="105" spans="1:12" x14ac:dyDescent="0.25">
      <c r="A105" s="3">
        <f>Data!O105</f>
        <v>-127.99549999999999</v>
      </c>
      <c r="B105" s="3">
        <f>Data!P105</f>
        <v>-32.0015</v>
      </c>
      <c r="C105" s="2">
        <f>Data!T105</f>
        <v>0.27299999999999613</v>
      </c>
      <c r="D105" s="2"/>
      <c r="E105" s="2">
        <f>Data!U105</f>
        <v>1.5725000000000016</v>
      </c>
      <c r="G105" s="3"/>
      <c r="H105" s="1"/>
      <c r="I105" s="3"/>
      <c r="J105" s="1"/>
    </row>
    <row r="106" spans="1:12" x14ac:dyDescent="0.25">
      <c r="A106" s="3">
        <f>Data!O106</f>
        <v>-111.99600000000001</v>
      </c>
      <c r="B106" s="3">
        <f>Data!P106</f>
        <v>-32.0015</v>
      </c>
      <c r="C106" s="2">
        <f>Data!T106</f>
        <v>0.31674999999999898</v>
      </c>
      <c r="D106" s="2"/>
      <c r="E106" s="2">
        <f>Data!U106</f>
        <v>1.2594999999999992</v>
      </c>
      <c r="G106" s="3"/>
      <c r="H106" s="1"/>
      <c r="I106" s="3"/>
      <c r="J106" s="1"/>
    </row>
    <row r="107" spans="1:12" x14ac:dyDescent="0.25">
      <c r="A107" s="3">
        <f>Data!O107</f>
        <v>-95.996499999999997</v>
      </c>
      <c r="B107" s="3">
        <f>Data!P107</f>
        <v>-32.0015</v>
      </c>
      <c r="C107" s="2">
        <f>Data!T107</f>
        <v>0.32925000000000182</v>
      </c>
      <c r="D107" s="2"/>
      <c r="E107" s="2">
        <f>Data!U107</f>
        <v>0.98849999999999838</v>
      </c>
      <c r="G107" s="3"/>
      <c r="H107" s="1"/>
      <c r="I107" s="3"/>
      <c r="J107" s="1"/>
    </row>
    <row r="108" spans="1:12" x14ac:dyDescent="0.25">
      <c r="A108" s="3">
        <f>Data!O108</f>
        <v>-79.997249999999994</v>
      </c>
      <c r="B108" s="3">
        <f>Data!P108</f>
        <v>-32.0015</v>
      </c>
      <c r="C108" s="2">
        <f>Data!T108</f>
        <v>0.31524999999999181</v>
      </c>
      <c r="D108" s="2"/>
      <c r="E108" s="2">
        <f>Data!U108</f>
        <v>0.75950000000000273</v>
      </c>
      <c r="G108" s="3"/>
      <c r="H108" s="1"/>
      <c r="I108" s="3"/>
      <c r="J108" s="1"/>
    </row>
    <row r="109" spans="1:12" x14ac:dyDescent="0.25">
      <c r="A109" s="3">
        <f>Data!O109</f>
        <v>-63.997749999999996</v>
      </c>
      <c r="B109" s="3">
        <f>Data!P109</f>
        <v>-32.0015</v>
      </c>
      <c r="C109" s="2">
        <f>Data!T109</f>
        <v>0.27874999999999517</v>
      </c>
      <c r="D109" s="2"/>
      <c r="E109" s="2">
        <f>Data!U109</f>
        <v>0.57225000000000392</v>
      </c>
      <c r="G109" s="3"/>
      <c r="H109" s="1"/>
      <c r="I109" s="3"/>
      <c r="J109" s="1"/>
    </row>
    <row r="110" spans="1:12" x14ac:dyDescent="0.25">
      <c r="A110" s="3">
        <f>Data!O110</f>
        <v>-47.998249999999999</v>
      </c>
      <c r="B110" s="3">
        <f>Data!P110</f>
        <v>-32.0015</v>
      </c>
      <c r="C110" s="2">
        <f>Data!T110</f>
        <v>0.22449999999999903</v>
      </c>
      <c r="D110" s="2"/>
      <c r="E110" s="2">
        <f>Data!U110</f>
        <v>0.42674999999999841</v>
      </c>
      <c r="G110" s="3"/>
      <c r="H110" s="1"/>
      <c r="I110" s="3"/>
      <c r="J110" s="1"/>
    </row>
    <row r="111" spans="1:12" x14ac:dyDescent="0.25">
      <c r="A111" s="3">
        <f>Data!O111</f>
        <v>-31.998749999999998</v>
      </c>
      <c r="B111" s="3">
        <f>Data!P111</f>
        <v>-32.0015</v>
      </c>
      <c r="C111" s="2">
        <f>Data!T111</f>
        <v>0.15699999999999648</v>
      </c>
      <c r="D111" s="2"/>
      <c r="E111" s="2">
        <f>Data!U111</f>
        <v>0.32300000000000395</v>
      </c>
      <c r="G111" s="3"/>
      <c r="H111" s="1"/>
      <c r="I111" s="3"/>
      <c r="J111" s="1"/>
    </row>
    <row r="112" spans="1:12" x14ac:dyDescent="0.25">
      <c r="A112" s="3">
        <f>Data!O112</f>
        <v>-15.999425</v>
      </c>
      <c r="B112" s="3">
        <f>Data!P112</f>
        <v>-32.0015</v>
      </c>
      <c r="C112" s="2">
        <f>Data!T112</f>
        <v>8.0725000000001046E-2</v>
      </c>
      <c r="D112" s="2"/>
      <c r="E112" s="2">
        <f>Data!U112</f>
        <v>0.26049999999999685</v>
      </c>
      <c r="G112" s="3"/>
      <c r="H112" s="1"/>
      <c r="I112" s="3"/>
      <c r="J112" s="1"/>
    </row>
    <row r="113" spans="1:10" x14ac:dyDescent="0.25">
      <c r="A113" s="3">
        <f>Data!O113</f>
        <v>0</v>
      </c>
      <c r="B113" s="3">
        <f>Data!P113</f>
        <v>-32.0015</v>
      </c>
      <c r="C113" s="2">
        <f>Data!T113</f>
        <v>0</v>
      </c>
      <c r="D113" s="2"/>
      <c r="E113" s="2">
        <f>Data!U113</f>
        <v>0.2397500000000008</v>
      </c>
      <c r="G113" s="3"/>
      <c r="H113" s="1"/>
      <c r="I113" s="3"/>
      <c r="J113" s="1"/>
    </row>
    <row r="114" spans="1:10" x14ac:dyDescent="0.25">
      <c r="A114" s="3">
        <f>Data!O114</f>
        <v>15.999425</v>
      </c>
      <c r="B114" s="3">
        <f>Data!P114</f>
        <v>-32.0015</v>
      </c>
      <c r="C114" s="2">
        <f>Data!T114</f>
        <v>-8.0725000000001046E-2</v>
      </c>
      <c r="D114" s="2"/>
      <c r="E114" s="2">
        <f>Data!U114</f>
        <v>0.26049999999999685</v>
      </c>
      <c r="G114" s="3"/>
      <c r="H114" s="1"/>
      <c r="I114" s="3"/>
      <c r="J114" s="1"/>
    </row>
    <row r="115" spans="1:10" x14ac:dyDescent="0.25">
      <c r="A115" s="3">
        <f>Data!O115</f>
        <v>31.998749999999998</v>
      </c>
      <c r="B115" s="3">
        <f>Data!P115</f>
        <v>-32.0015</v>
      </c>
      <c r="C115" s="2">
        <f>Data!T115</f>
        <v>-0.15699999999999648</v>
      </c>
      <c r="D115" s="2"/>
      <c r="E115" s="2">
        <f>Data!U115</f>
        <v>0.32300000000000395</v>
      </c>
      <c r="G115" s="3"/>
      <c r="H115" s="1"/>
      <c r="I115" s="3"/>
      <c r="J115" s="1"/>
    </row>
    <row r="116" spans="1:10" x14ac:dyDescent="0.25">
      <c r="A116" s="3">
        <f>Data!O116</f>
        <v>47.998249999999999</v>
      </c>
      <c r="B116" s="3">
        <f>Data!P116</f>
        <v>-32.0015</v>
      </c>
      <c r="C116" s="2">
        <f>Data!T116</f>
        <v>-0.22449999999999903</v>
      </c>
      <c r="D116" s="2"/>
      <c r="E116" s="2">
        <f>Data!U116</f>
        <v>0.42674999999999841</v>
      </c>
      <c r="G116" s="3"/>
      <c r="H116" s="1"/>
      <c r="I116" s="3"/>
      <c r="J116" s="1"/>
    </row>
    <row r="117" spans="1:10" x14ac:dyDescent="0.25">
      <c r="A117" s="3">
        <f>Data!O117</f>
        <v>63.997749999999996</v>
      </c>
      <c r="B117" s="3">
        <f>Data!P117</f>
        <v>-32.0015</v>
      </c>
      <c r="C117" s="2">
        <f>Data!T117</f>
        <v>-0.27874999999999517</v>
      </c>
      <c r="D117" s="2"/>
      <c r="E117" s="2">
        <f>Data!U117</f>
        <v>0.57225000000000392</v>
      </c>
      <c r="G117" s="3"/>
      <c r="H117" s="1"/>
      <c r="I117" s="3"/>
      <c r="J117" s="1"/>
    </row>
    <row r="118" spans="1:10" x14ac:dyDescent="0.25">
      <c r="A118" s="3">
        <f>Data!O118</f>
        <v>79.997249999999994</v>
      </c>
      <c r="B118" s="3">
        <f>Data!P118</f>
        <v>-32.0015</v>
      </c>
      <c r="C118" s="2">
        <f>Data!T118</f>
        <v>-0.31524999999999181</v>
      </c>
      <c r="D118" s="2"/>
      <c r="E118" s="2">
        <f>Data!U118</f>
        <v>0.75950000000000273</v>
      </c>
      <c r="G118" s="3"/>
      <c r="H118" s="1"/>
      <c r="I118" s="3"/>
      <c r="J118" s="1"/>
    </row>
    <row r="119" spans="1:10" x14ac:dyDescent="0.25">
      <c r="A119" s="3">
        <f>Data!O119</f>
        <v>95.996499999999997</v>
      </c>
      <c r="B119" s="3">
        <f>Data!P119</f>
        <v>-32.0015</v>
      </c>
      <c r="C119" s="2">
        <f>Data!T119</f>
        <v>-0.32925000000000182</v>
      </c>
      <c r="D119" s="2"/>
      <c r="E119" s="2">
        <f>Data!U119</f>
        <v>0.98849999999999838</v>
      </c>
      <c r="G119" s="3"/>
      <c r="H119" s="1"/>
      <c r="I119" s="3"/>
      <c r="J119" s="1"/>
    </row>
    <row r="120" spans="1:10" x14ac:dyDescent="0.25">
      <c r="A120" s="3">
        <f>Data!O120</f>
        <v>111.99600000000001</v>
      </c>
      <c r="B120" s="3">
        <f>Data!P120</f>
        <v>-32.0015</v>
      </c>
      <c r="C120" s="2">
        <f>Data!T120</f>
        <v>-0.31674999999999898</v>
      </c>
      <c r="D120" s="2"/>
      <c r="E120" s="2">
        <f>Data!U120</f>
        <v>1.2594999999999992</v>
      </c>
      <c r="G120" s="3"/>
      <c r="H120" s="1"/>
      <c r="I120" s="3"/>
      <c r="J120" s="1"/>
    </row>
    <row r="121" spans="1:10" x14ac:dyDescent="0.25">
      <c r="A121" s="3">
        <f>Data!O121</f>
        <v>127.99549999999999</v>
      </c>
      <c r="B121" s="3">
        <f>Data!P121</f>
        <v>-32.0015</v>
      </c>
      <c r="C121" s="2">
        <f>Data!T121</f>
        <v>-0.27299999999999613</v>
      </c>
      <c r="D121" s="2"/>
      <c r="E121" s="2">
        <f>Data!U121</f>
        <v>1.5725000000000016</v>
      </c>
      <c r="G121" s="3"/>
      <c r="H121" s="1"/>
      <c r="I121" s="3"/>
      <c r="J121" s="1"/>
    </row>
    <row r="122" spans="1:10" x14ac:dyDescent="0.25">
      <c r="A122" s="35">
        <f>Data!O122</f>
        <v>-127.99549999999999</v>
      </c>
      <c r="B122" s="35">
        <f>Data!P122</f>
        <v>-16.000700000000002</v>
      </c>
      <c r="C122" s="36">
        <f>Data!T122</f>
        <v>-4.9000000000006594E-2</v>
      </c>
      <c r="D122" s="36"/>
      <c r="E122" s="36">
        <f>Data!U122</f>
        <v>1.4447000000000028</v>
      </c>
      <c r="F122" s="32"/>
      <c r="G122" s="35">
        <f>ROUND(C122-C$122,0)</f>
        <v>0</v>
      </c>
      <c r="H122" s="65">
        <f>C122-C$122-G122</f>
        <v>0</v>
      </c>
      <c r="I122" s="35">
        <v>0</v>
      </c>
      <c r="J122" s="65">
        <f>E122-E$122-I122</f>
        <v>0</v>
      </c>
    </row>
    <row r="123" spans="1:10" x14ac:dyDescent="0.25">
      <c r="A123" s="35">
        <f>Data!O123</f>
        <v>-111.99600000000001</v>
      </c>
      <c r="B123" s="35">
        <f>Data!P123</f>
        <v>-16.000700000000002</v>
      </c>
      <c r="C123" s="36">
        <f>Data!T123</f>
        <v>3.5250000000004889E-2</v>
      </c>
      <c r="D123" s="36"/>
      <c r="E123" s="36">
        <f>Data!U123</f>
        <v>1.119525000000003</v>
      </c>
      <c r="F123" s="32"/>
      <c r="G123" s="35">
        <f>ROUND(C123-C$123,0)</f>
        <v>0</v>
      </c>
      <c r="H123" s="65">
        <f>C123-C$123-G123</f>
        <v>0</v>
      </c>
      <c r="I123" s="35">
        <v>0</v>
      </c>
      <c r="J123" s="65">
        <f>E123-E$123-I123</f>
        <v>0</v>
      </c>
    </row>
    <row r="124" spans="1:10" x14ac:dyDescent="0.25">
      <c r="A124" s="35">
        <f>Data!O124</f>
        <v>-95.996499999999997</v>
      </c>
      <c r="B124" s="35">
        <f>Data!P124</f>
        <v>-16.000700000000002</v>
      </c>
      <c r="C124" s="36">
        <f>Data!T124</f>
        <v>8.825000000000216E-2</v>
      </c>
      <c r="D124" s="36"/>
      <c r="E124" s="36">
        <f>Data!U124</f>
        <v>0.83812500000000156</v>
      </c>
      <c r="F124" s="32"/>
      <c r="G124" s="35">
        <f>ROUND(C124-C$124,0)</f>
        <v>0</v>
      </c>
      <c r="H124" s="65">
        <f>C124-C$124-G124</f>
        <v>0</v>
      </c>
      <c r="I124" s="35">
        <v>0</v>
      </c>
      <c r="J124" s="65">
        <f>E124-E$124-I124</f>
        <v>0</v>
      </c>
    </row>
    <row r="125" spans="1:10" x14ac:dyDescent="0.25">
      <c r="A125" s="35">
        <f>Data!O125</f>
        <v>-79.997249999999994</v>
      </c>
      <c r="B125" s="35">
        <f>Data!P125</f>
        <v>-16.000700000000002</v>
      </c>
      <c r="C125" s="36">
        <f>Data!T125</f>
        <v>0.1147500000000008</v>
      </c>
      <c r="D125" s="36"/>
      <c r="E125" s="36">
        <f>Data!U125</f>
        <v>0.60027500000000167</v>
      </c>
      <c r="F125" s="32"/>
      <c r="G125" s="35">
        <f>ROUND(C125-C$125,0)</f>
        <v>0</v>
      </c>
      <c r="H125" s="65">
        <f>C125-C$125-G125</f>
        <v>0</v>
      </c>
      <c r="I125" s="35">
        <v>0</v>
      </c>
      <c r="J125" s="65">
        <f>E125-E$125-I125</f>
        <v>0</v>
      </c>
    </row>
    <row r="126" spans="1:10" x14ac:dyDescent="0.25">
      <c r="A126" s="35">
        <f>Data!O126</f>
        <v>-63.997749999999996</v>
      </c>
      <c r="B126" s="35">
        <f>Data!P126</f>
        <v>-16.000700000000002</v>
      </c>
      <c r="C126" s="36">
        <f>Data!T126</f>
        <v>0.11849999999999739</v>
      </c>
      <c r="D126" s="36"/>
      <c r="E126" s="36">
        <f>Data!U126</f>
        <v>0.40590000000000259</v>
      </c>
      <c r="F126" s="32"/>
      <c r="G126" s="35">
        <f>ROUND(C126-C$126,0)</f>
        <v>0</v>
      </c>
      <c r="H126" s="65">
        <f>C126-C$126-G126</f>
        <v>0</v>
      </c>
      <c r="I126" s="35">
        <v>0</v>
      </c>
      <c r="J126" s="65">
        <f>E126-E$126-I126</f>
        <v>0</v>
      </c>
    </row>
    <row r="127" spans="1:10" x14ac:dyDescent="0.25">
      <c r="A127" s="35">
        <f>Data!O127</f>
        <v>-47.998249999999999</v>
      </c>
      <c r="B127" s="35">
        <f>Data!P127</f>
        <v>-16.000700000000002</v>
      </c>
      <c r="C127" s="36">
        <f>Data!T127</f>
        <v>0.1042500000000004</v>
      </c>
      <c r="D127" s="36"/>
      <c r="E127" s="36">
        <f>Data!U127</f>
        <v>0.25482500000000208</v>
      </c>
      <c r="F127" s="32"/>
      <c r="G127" s="35">
        <f>ROUND(C127-C$127,0)</f>
        <v>0</v>
      </c>
      <c r="H127" s="65">
        <f>C127-C$127-G127</f>
        <v>0</v>
      </c>
      <c r="I127" s="35">
        <v>0</v>
      </c>
      <c r="J127" s="65">
        <f>E127-E$127-I127</f>
        <v>0</v>
      </c>
    </row>
    <row r="128" spans="1:10" x14ac:dyDescent="0.25">
      <c r="A128" s="35">
        <f>Data!O128</f>
        <v>-31.998749999999998</v>
      </c>
      <c r="B128" s="35">
        <f>Data!P128</f>
        <v>-16.000700000000002</v>
      </c>
      <c r="C128" s="36">
        <f>Data!T128</f>
        <v>7.6999999999998181E-2</v>
      </c>
      <c r="D128" s="36"/>
      <c r="E128" s="36">
        <f>Data!U128</f>
        <v>0.14697500000000296</v>
      </c>
      <c r="F128" s="32"/>
      <c r="G128" s="35">
        <f>ROUND(C128-C$128,0)</f>
        <v>0</v>
      </c>
      <c r="H128" s="65">
        <f>C128-C$128-G128</f>
        <v>0</v>
      </c>
      <c r="I128" s="35">
        <v>0</v>
      </c>
      <c r="J128" s="65">
        <f>E128-E$128-I128</f>
        <v>0</v>
      </c>
    </row>
    <row r="129" spans="1:10" x14ac:dyDescent="0.25">
      <c r="A129" s="35">
        <f>Data!O129</f>
        <v>-15.999425</v>
      </c>
      <c r="B129" s="35">
        <f>Data!P129</f>
        <v>-16.000700000000002</v>
      </c>
      <c r="C129" s="36">
        <f>Data!T129</f>
        <v>4.0725000000000122E-2</v>
      </c>
      <c r="D129" s="36"/>
      <c r="E129" s="36">
        <f>Data!U129</f>
        <v>8.2300000000003593E-2</v>
      </c>
      <c r="F129" s="32"/>
      <c r="G129" s="35">
        <f>ROUND(C129-C$129,0)</f>
        <v>0</v>
      </c>
      <c r="H129" s="65">
        <f>C129-C$129-G129</f>
        <v>0</v>
      </c>
      <c r="I129" s="35">
        <v>0</v>
      </c>
      <c r="J129" s="65">
        <f>E129-E$129-I129</f>
        <v>0</v>
      </c>
    </row>
    <row r="130" spans="1:10" x14ac:dyDescent="0.25">
      <c r="A130" s="35">
        <f>Data!O130</f>
        <v>0</v>
      </c>
      <c r="B130" s="35">
        <f>Data!P130</f>
        <v>-16.000700000000002</v>
      </c>
      <c r="C130" s="36">
        <f>Data!T130</f>
        <v>0</v>
      </c>
      <c r="D130" s="36"/>
      <c r="E130" s="36">
        <f>Data!U130</f>
        <v>6.0725000000001472E-2</v>
      </c>
      <c r="F130" s="32"/>
      <c r="G130" s="35">
        <f>ROUND(C130-C$130,0)</f>
        <v>0</v>
      </c>
      <c r="H130" s="65">
        <f>C130-C$130-G130</f>
        <v>0</v>
      </c>
      <c r="I130" s="35">
        <v>0</v>
      </c>
      <c r="J130" s="65">
        <f>E130-E$130-I130</f>
        <v>0</v>
      </c>
    </row>
    <row r="131" spans="1:10" x14ac:dyDescent="0.25">
      <c r="A131" s="35">
        <f>Data!O131</f>
        <v>15.999425</v>
      </c>
      <c r="B131" s="35">
        <f>Data!P131</f>
        <v>-16.000700000000002</v>
      </c>
      <c r="C131" s="36">
        <f>Data!T131</f>
        <v>-4.0725000000000122E-2</v>
      </c>
      <c r="D131" s="36"/>
      <c r="E131" s="36">
        <f>Data!U131</f>
        <v>8.2300000000003593E-2</v>
      </c>
      <c r="F131" s="32"/>
      <c r="G131" s="35">
        <f>ROUND(C131-C$131,0)</f>
        <v>0</v>
      </c>
      <c r="H131" s="65">
        <f>C131-C$131-G131</f>
        <v>0</v>
      </c>
      <c r="I131" s="35">
        <v>0</v>
      </c>
      <c r="J131" s="65">
        <f>E131-E$131-I131</f>
        <v>0</v>
      </c>
    </row>
    <row r="132" spans="1:10" x14ac:dyDescent="0.25">
      <c r="A132" s="35">
        <f>Data!O132</f>
        <v>31.998749999999998</v>
      </c>
      <c r="B132" s="35">
        <f>Data!P132</f>
        <v>-16.000700000000002</v>
      </c>
      <c r="C132" s="36">
        <f>Data!T132</f>
        <v>-7.6999999999998181E-2</v>
      </c>
      <c r="D132" s="36"/>
      <c r="E132" s="36">
        <f>Data!U132</f>
        <v>0.14697500000000296</v>
      </c>
      <c r="F132" s="32"/>
      <c r="G132" s="35">
        <f>ROUND(C132-C$132,0)</f>
        <v>0</v>
      </c>
      <c r="H132" s="65">
        <f>C132-C$132-G132</f>
        <v>0</v>
      </c>
      <c r="I132" s="35">
        <v>0</v>
      </c>
      <c r="J132" s="65">
        <f>E132-E$132-I132</f>
        <v>0</v>
      </c>
    </row>
    <row r="133" spans="1:10" x14ac:dyDescent="0.25">
      <c r="A133" s="35">
        <f>Data!O133</f>
        <v>47.998249999999999</v>
      </c>
      <c r="B133" s="35">
        <f>Data!P133</f>
        <v>-16.000700000000002</v>
      </c>
      <c r="C133" s="36">
        <f>Data!T133</f>
        <v>-0.1042500000000004</v>
      </c>
      <c r="D133" s="36"/>
      <c r="E133" s="36">
        <f>Data!U133</f>
        <v>0.25482500000000208</v>
      </c>
      <c r="F133" s="32"/>
      <c r="G133" s="35">
        <f>ROUND(C133-C$133,0)</f>
        <v>0</v>
      </c>
      <c r="H133" s="65">
        <f>C133-C$133-G133</f>
        <v>0</v>
      </c>
      <c r="I133" s="35">
        <v>0</v>
      </c>
      <c r="J133" s="65">
        <f>E133-E$133-I133</f>
        <v>0</v>
      </c>
    </row>
    <row r="134" spans="1:10" x14ac:dyDescent="0.25">
      <c r="A134" s="35">
        <f>Data!O134</f>
        <v>63.997749999999996</v>
      </c>
      <c r="B134" s="35">
        <f>Data!P134</f>
        <v>-16.000700000000002</v>
      </c>
      <c r="C134" s="36">
        <f>Data!T134</f>
        <v>-0.11849999999999739</v>
      </c>
      <c r="D134" s="36"/>
      <c r="E134" s="36">
        <f>Data!U134</f>
        <v>0.40590000000000259</v>
      </c>
      <c r="F134" s="32"/>
      <c r="G134" s="35">
        <f>ROUND(C134-C$134,0)</f>
        <v>0</v>
      </c>
      <c r="H134" s="65">
        <f>C134-C$134-G134</f>
        <v>0</v>
      </c>
      <c r="I134" s="35">
        <v>0</v>
      </c>
      <c r="J134" s="65">
        <f>E134-E$134-I134</f>
        <v>0</v>
      </c>
    </row>
    <row r="135" spans="1:10" x14ac:dyDescent="0.25">
      <c r="A135" s="35">
        <f>Data!O135</f>
        <v>79.997249999999994</v>
      </c>
      <c r="B135" s="35">
        <f>Data!P135</f>
        <v>-16.000700000000002</v>
      </c>
      <c r="C135" s="36">
        <f>Data!T135</f>
        <v>-0.1147500000000008</v>
      </c>
      <c r="D135" s="36"/>
      <c r="E135" s="36">
        <f>Data!U135</f>
        <v>0.60027500000000167</v>
      </c>
      <c r="F135" s="32"/>
      <c r="G135" s="35">
        <f>ROUND(C135-C$135,0)</f>
        <v>0</v>
      </c>
      <c r="H135" s="65">
        <f>C135-C$135-G135</f>
        <v>0</v>
      </c>
      <c r="I135" s="35">
        <v>0</v>
      </c>
      <c r="J135" s="65">
        <f>E135-E$135-I135</f>
        <v>0</v>
      </c>
    </row>
    <row r="136" spans="1:10" x14ac:dyDescent="0.25">
      <c r="A136" s="35">
        <f>Data!O136</f>
        <v>95.996499999999997</v>
      </c>
      <c r="B136" s="35">
        <f>Data!P136</f>
        <v>-16.000700000000002</v>
      </c>
      <c r="C136" s="36">
        <f>Data!T136</f>
        <v>-8.825000000000216E-2</v>
      </c>
      <c r="D136" s="36"/>
      <c r="E136" s="36">
        <f>Data!U136</f>
        <v>0.83812500000000156</v>
      </c>
      <c r="F136" s="32"/>
      <c r="G136" s="35">
        <f>ROUND(C136-C$136,0)</f>
        <v>0</v>
      </c>
      <c r="H136" s="65">
        <f>C136-C$136-G136</f>
        <v>0</v>
      </c>
      <c r="I136" s="35">
        <v>0</v>
      </c>
      <c r="J136" s="65">
        <f>E136-E$136-I136</f>
        <v>0</v>
      </c>
    </row>
    <row r="137" spans="1:10" x14ac:dyDescent="0.25">
      <c r="A137" s="35">
        <f>Data!O137</f>
        <v>111.99600000000001</v>
      </c>
      <c r="B137" s="35">
        <f>Data!P137</f>
        <v>-16.000700000000002</v>
      </c>
      <c r="C137" s="36">
        <f>Data!T137</f>
        <v>-3.5250000000004889E-2</v>
      </c>
      <c r="D137" s="36"/>
      <c r="E137" s="36">
        <f>Data!U137</f>
        <v>1.119525000000003</v>
      </c>
      <c r="F137" s="32"/>
      <c r="G137" s="35">
        <f>ROUND(C137-C$137,0)</f>
        <v>0</v>
      </c>
      <c r="H137" s="65">
        <f>C137-C$137-G137</f>
        <v>0</v>
      </c>
      <c r="I137" s="35">
        <v>0</v>
      </c>
      <c r="J137" s="65">
        <f>E137-E$137-I137</f>
        <v>0</v>
      </c>
    </row>
    <row r="138" spans="1:10" x14ac:dyDescent="0.25">
      <c r="A138" s="35">
        <f>Data!O138</f>
        <v>127.99549999999999</v>
      </c>
      <c r="B138" s="35">
        <f>Data!P138</f>
        <v>-16.000700000000002</v>
      </c>
      <c r="C138" s="36">
        <f>Data!T138</f>
        <v>4.9000000000006594E-2</v>
      </c>
      <c r="D138" s="36"/>
      <c r="E138" s="36">
        <f>Data!U138</f>
        <v>1.4447000000000028</v>
      </c>
      <c r="F138" s="32"/>
      <c r="G138" s="35">
        <f>ROUND(C138-C$138,0)</f>
        <v>0</v>
      </c>
      <c r="H138" s="65">
        <f>C138-C$138-G138</f>
        <v>0</v>
      </c>
      <c r="I138" s="35">
        <v>0</v>
      </c>
      <c r="J138" s="65">
        <f>E138-E$138-I138</f>
        <v>0</v>
      </c>
    </row>
    <row r="139" spans="1:10" x14ac:dyDescent="0.25">
      <c r="A139" s="3">
        <f>Data!O139</f>
        <v>-127.99549999999999</v>
      </c>
      <c r="B139" s="3">
        <f>Data!P139</f>
        <v>0</v>
      </c>
      <c r="C139" s="2">
        <f>Data!T139</f>
        <v>-0.38300000000000978</v>
      </c>
      <c r="D139" s="2"/>
      <c r="E139" s="2">
        <f>Data!U139</f>
        <v>1.4359424999999999</v>
      </c>
      <c r="G139" s="3"/>
      <c r="H139" s="1"/>
      <c r="I139" s="3"/>
      <c r="J139" s="1"/>
    </row>
    <row r="140" spans="1:10" x14ac:dyDescent="0.25">
      <c r="A140" s="3">
        <f>Data!O140</f>
        <v>-111.99600000000001</v>
      </c>
      <c r="B140" s="3">
        <f>Data!P140</f>
        <v>0</v>
      </c>
      <c r="C140" s="2">
        <f>Data!T140</f>
        <v>-0.2564999999999884</v>
      </c>
      <c r="D140" s="2"/>
      <c r="E140" s="2">
        <f>Data!U140</f>
        <v>1.09856</v>
      </c>
      <c r="G140" s="3"/>
      <c r="H140" s="1"/>
      <c r="I140" s="3"/>
      <c r="J140" s="1"/>
    </row>
    <row r="141" spans="1:10" x14ac:dyDescent="0.25">
      <c r="A141" s="3">
        <f>Data!O141</f>
        <v>-95.996499999999997</v>
      </c>
      <c r="B141" s="3">
        <f>Data!P141</f>
        <v>0</v>
      </c>
      <c r="C141" s="2">
        <f>Data!T141</f>
        <v>-0.16150000000000375</v>
      </c>
      <c r="D141" s="2"/>
      <c r="E141" s="2">
        <f>Data!U141</f>
        <v>0.80657249999999991</v>
      </c>
      <c r="G141" s="3"/>
      <c r="H141" s="1"/>
      <c r="I141" s="3"/>
      <c r="J141" s="1"/>
    </row>
    <row r="142" spans="1:10" x14ac:dyDescent="0.25">
      <c r="A142" s="3">
        <f>Data!O142</f>
        <v>-79.997249999999994</v>
      </c>
      <c r="B142" s="3">
        <f>Data!P142</f>
        <v>0</v>
      </c>
      <c r="C142" s="2">
        <f>Data!T142</f>
        <v>-9.3249999999997613E-2</v>
      </c>
      <c r="D142" s="2"/>
      <c r="E142" s="2">
        <f>Data!U142</f>
        <v>0.55981000000000003</v>
      </c>
      <c r="G142" s="3"/>
      <c r="H142" s="1"/>
      <c r="I142" s="3"/>
      <c r="J142" s="1"/>
    </row>
    <row r="143" spans="1:10" x14ac:dyDescent="0.25">
      <c r="A143" s="3">
        <f>Data!O143</f>
        <v>-63.997749999999996</v>
      </c>
      <c r="B143" s="3">
        <f>Data!P143</f>
        <v>0</v>
      </c>
      <c r="C143" s="2">
        <f>Data!T143</f>
        <v>-4.7750000000007731E-2</v>
      </c>
      <c r="D143" s="2"/>
      <c r="E143" s="2">
        <f>Data!U143</f>
        <v>0.35811499999999996</v>
      </c>
      <c r="G143" s="3"/>
      <c r="H143" s="1"/>
      <c r="I143" s="3"/>
      <c r="J143" s="1"/>
    </row>
    <row r="144" spans="1:10" x14ac:dyDescent="0.25">
      <c r="A144" s="3">
        <f>Data!O144</f>
        <v>-47.998249999999999</v>
      </c>
      <c r="B144" s="3">
        <f>Data!P144</f>
        <v>0</v>
      </c>
      <c r="C144" s="2">
        <f>Data!T144</f>
        <v>-2.0249999999997215E-2</v>
      </c>
      <c r="D144" s="2"/>
      <c r="E144" s="2">
        <f>Data!U144</f>
        <v>0.20136824999999997</v>
      </c>
      <c r="G144" s="3"/>
      <c r="H144" s="1"/>
      <c r="I144" s="3"/>
      <c r="J144" s="1"/>
    </row>
    <row r="145" spans="1:10" x14ac:dyDescent="0.25">
      <c r="A145" s="3">
        <f>Data!O145</f>
        <v>-31.998749999999998</v>
      </c>
      <c r="B145" s="3">
        <f>Data!P145</f>
        <v>0</v>
      </c>
      <c r="C145" s="2">
        <f>Data!T145</f>
        <v>-5.9999999999966747E-3</v>
      </c>
      <c r="D145" s="2"/>
      <c r="E145" s="2">
        <f>Data!U145</f>
        <v>8.9474499999999998E-2</v>
      </c>
      <c r="G145" s="3"/>
      <c r="H145" s="1"/>
      <c r="I145" s="3"/>
      <c r="J145" s="1"/>
    </row>
    <row r="146" spans="1:10" x14ac:dyDescent="0.25">
      <c r="A146" s="3">
        <f>Data!O146</f>
        <v>-15.999425</v>
      </c>
      <c r="B146" s="3">
        <f>Data!P146</f>
        <v>0</v>
      </c>
      <c r="C146" s="2">
        <f>Data!T146</f>
        <v>-7.4999999999825206E-4</v>
      </c>
      <c r="D146" s="2"/>
      <c r="E146" s="2">
        <f>Data!U146</f>
        <v>2.2365224999999999E-2</v>
      </c>
      <c r="G146" s="3"/>
      <c r="H146" s="1"/>
      <c r="I146" s="3"/>
      <c r="J146" s="1"/>
    </row>
    <row r="147" spans="1:10" x14ac:dyDescent="0.25">
      <c r="A147" s="3">
        <f>Data!O147</f>
        <v>0</v>
      </c>
      <c r="B147" s="3">
        <f>Data!P147</f>
        <v>0</v>
      </c>
      <c r="C147" s="2">
        <f>Data!T147</f>
        <v>0</v>
      </c>
      <c r="D147" s="2"/>
      <c r="E147" s="2">
        <f>Data!U147</f>
        <v>0</v>
      </c>
      <c r="G147" s="3"/>
      <c r="H147" s="1"/>
      <c r="I147" s="3"/>
      <c r="J147" s="1"/>
    </row>
    <row r="148" spans="1:10" x14ac:dyDescent="0.25">
      <c r="A148" s="3">
        <f>Data!O148</f>
        <v>15.999425</v>
      </c>
      <c r="B148" s="3">
        <f>Data!P148</f>
        <v>0</v>
      </c>
      <c r="C148" s="2">
        <f>Data!T148</f>
        <v>7.4999999999825206E-4</v>
      </c>
      <c r="D148" s="2"/>
      <c r="E148" s="2">
        <f>Data!U148</f>
        <v>2.2365224999999999E-2</v>
      </c>
      <c r="G148" s="3"/>
      <c r="H148" s="1"/>
      <c r="I148" s="3"/>
      <c r="J148" s="1"/>
    </row>
    <row r="149" spans="1:10" x14ac:dyDescent="0.25">
      <c r="A149" s="3">
        <f>Data!O149</f>
        <v>31.998749999999998</v>
      </c>
      <c r="B149" s="3">
        <f>Data!P149</f>
        <v>0</v>
      </c>
      <c r="C149" s="2">
        <f>Data!T149</f>
        <v>5.9999999999966747E-3</v>
      </c>
      <c r="D149" s="2"/>
      <c r="E149" s="2">
        <f>Data!U149</f>
        <v>8.9474499999999998E-2</v>
      </c>
      <c r="G149" s="3"/>
      <c r="H149" s="1"/>
      <c r="I149" s="3"/>
      <c r="J149" s="1"/>
    </row>
    <row r="150" spans="1:10" x14ac:dyDescent="0.25">
      <c r="A150" s="3">
        <f>Data!O150</f>
        <v>47.998249999999999</v>
      </c>
      <c r="B150" s="3">
        <f>Data!P150</f>
        <v>0</v>
      </c>
      <c r="C150" s="2">
        <f>Data!T150</f>
        <v>2.0249999999997215E-2</v>
      </c>
      <c r="D150" s="2"/>
      <c r="E150" s="2">
        <f>Data!U150</f>
        <v>0.20136824999999997</v>
      </c>
      <c r="G150" s="3"/>
      <c r="H150" s="1"/>
      <c r="I150" s="3"/>
      <c r="J150" s="1"/>
    </row>
    <row r="151" spans="1:10" x14ac:dyDescent="0.25">
      <c r="A151" s="3">
        <f>Data!O151</f>
        <v>63.997749999999996</v>
      </c>
      <c r="B151" s="3">
        <f>Data!P151</f>
        <v>0</v>
      </c>
      <c r="C151" s="2">
        <f>Data!T151</f>
        <v>4.7750000000007731E-2</v>
      </c>
      <c r="D151" s="2"/>
      <c r="E151" s="2">
        <f>Data!U151</f>
        <v>0.35811499999999996</v>
      </c>
      <c r="G151" s="3"/>
      <c r="H151" s="1"/>
      <c r="I151" s="3"/>
      <c r="J151" s="1"/>
    </row>
    <row r="152" spans="1:10" x14ac:dyDescent="0.25">
      <c r="A152" s="3">
        <f>Data!O152</f>
        <v>79.997249999999994</v>
      </c>
      <c r="B152" s="3">
        <f>Data!P152</f>
        <v>0</v>
      </c>
      <c r="C152" s="2">
        <f>Data!T152</f>
        <v>9.3249999999997613E-2</v>
      </c>
      <c r="D152" s="2"/>
      <c r="E152" s="2">
        <f>Data!U152</f>
        <v>0.55981000000000003</v>
      </c>
      <c r="G152" s="3"/>
      <c r="H152" s="1"/>
      <c r="I152" s="3"/>
      <c r="J152" s="1"/>
    </row>
    <row r="153" spans="1:10" x14ac:dyDescent="0.25">
      <c r="A153" s="3">
        <f>Data!O153</f>
        <v>95.996499999999997</v>
      </c>
      <c r="B153" s="3">
        <f>Data!P153</f>
        <v>0</v>
      </c>
      <c r="C153" s="2">
        <f>Data!T153</f>
        <v>0.16150000000000375</v>
      </c>
      <c r="D153" s="2"/>
      <c r="E153" s="2">
        <f>Data!U153</f>
        <v>0.80657249999999991</v>
      </c>
      <c r="G153" s="3"/>
      <c r="H153" s="1"/>
      <c r="I153" s="3"/>
      <c r="J153" s="1"/>
    </row>
    <row r="154" spans="1:10" x14ac:dyDescent="0.25">
      <c r="A154" s="3">
        <f>Data!O154</f>
        <v>111.99600000000001</v>
      </c>
      <c r="B154" s="3">
        <f>Data!P154</f>
        <v>0</v>
      </c>
      <c r="C154" s="2">
        <f>Data!T154</f>
        <v>0.2564999999999884</v>
      </c>
      <c r="D154" s="2"/>
      <c r="E154" s="2">
        <f>Data!U154</f>
        <v>1.09856</v>
      </c>
      <c r="G154" s="3"/>
      <c r="H154" s="1"/>
      <c r="I154" s="3"/>
      <c r="J154" s="1"/>
    </row>
    <row r="155" spans="1:10" x14ac:dyDescent="0.25">
      <c r="A155" s="3">
        <f>Data!O155</f>
        <v>127.99549999999999</v>
      </c>
      <c r="B155" s="3">
        <f>Data!P155</f>
        <v>0</v>
      </c>
      <c r="C155" s="2">
        <f>Data!T155</f>
        <v>0.38300000000000978</v>
      </c>
      <c r="D155" s="2"/>
      <c r="E155" s="2">
        <f>Data!U155</f>
        <v>1.4359424999999999</v>
      </c>
      <c r="G155" s="3"/>
      <c r="H155" s="1"/>
      <c r="I155" s="3"/>
      <c r="J155" s="1"/>
    </row>
    <row r="156" spans="1:10" x14ac:dyDescent="0.25">
      <c r="A156" s="18">
        <f>Data!O156</f>
        <v>-127.99549999999999</v>
      </c>
      <c r="B156" s="18">
        <f>Data!P156</f>
        <v>16.000700000000002</v>
      </c>
      <c r="C156" s="25">
        <f>Data!T156</f>
        <v>-0.7292500000000075</v>
      </c>
      <c r="D156" s="25"/>
      <c r="E156" s="25">
        <f>Data!U156</f>
        <v>1.5511249999999954</v>
      </c>
      <c r="F156" s="42"/>
      <c r="G156" s="18">
        <f>ROUND(C156-C$122,0)</f>
        <v>-1</v>
      </c>
      <c r="H156" s="19">
        <f>C156-C$122-G156</f>
        <v>0.31974999999999909</v>
      </c>
      <c r="I156" s="18">
        <v>0</v>
      </c>
      <c r="J156" s="19">
        <f>E156-E$122-I156</f>
        <v>0.10642499999999266</v>
      </c>
    </row>
    <row r="157" spans="1:10" x14ac:dyDescent="0.25">
      <c r="A157" s="18">
        <f>Data!O157</f>
        <v>-111.99600000000001</v>
      </c>
      <c r="B157" s="18">
        <f>Data!P157</f>
        <v>16.000700000000002</v>
      </c>
      <c r="C157" s="25">
        <f>Data!T157</f>
        <v>-0.5589999999999975</v>
      </c>
      <c r="D157" s="25"/>
      <c r="E157" s="25">
        <f>Data!U157</f>
        <v>1.2013250000000006</v>
      </c>
      <c r="F157" s="42"/>
      <c r="G157" s="18">
        <f>ROUND(C157-C$123,0)</f>
        <v>-1</v>
      </c>
      <c r="H157" s="19">
        <f>C157-C$123-G157</f>
        <v>0.40574999999999761</v>
      </c>
      <c r="I157" s="18">
        <v>0</v>
      </c>
      <c r="J157" s="19">
        <f>E157-E$123-I157</f>
        <v>8.1799999999997652E-2</v>
      </c>
    </row>
    <row r="158" spans="1:10" x14ac:dyDescent="0.25">
      <c r="A158" s="18">
        <f>Data!O158</f>
        <v>-95.996499999999997</v>
      </c>
      <c r="B158" s="18">
        <f>Data!P158</f>
        <v>16.000700000000002</v>
      </c>
      <c r="C158" s="25">
        <f>Data!T158</f>
        <v>-0.42050000000000409</v>
      </c>
      <c r="D158" s="25"/>
      <c r="E158" s="25">
        <f>Data!U158</f>
        <v>0.89859999999999829</v>
      </c>
      <c r="F158" s="42"/>
      <c r="G158" s="18">
        <f>ROUND(C158-C$124,0)</f>
        <v>-1</v>
      </c>
      <c r="H158" s="19">
        <f>C158-C$124-G158</f>
        <v>0.49124999999999375</v>
      </c>
      <c r="I158" s="18">
        <v>0</v>
      </c>
      <c r="J158" s="19">
        <f>E158-E$124-I158</f>
        <v>6.0474999999996726E-2</v>
      </c>
    </row>
    <row r="159" spans="1:10" x14ac:dyDescent="0.25">
      <c r="A159" s="18">
        <f>Data!O159</f>
        <v>-79.997249999999994</v>
      </c>
      <c r="B159" s="18">
        <f>Data!P159</f>
        <v>16.000700000000002</v>
      </c>
      <c r="C159" s="25">
        <f>Data!T159</f>
        <v>-0.30875000000000341</v>
      </c>
      <c r="D159" s="25"/>
      <c r="E159" s="25">
        <f>Data!U159</f>
        <v>0.64274999999999949</v>
      </c>
      <c r="F159" s="42"/>
      <c r="G159" s="18">
        <f>ROUND(C159-C$125,0)</f>
        <v>0</v>
      </c>
      <c r="H159" s="19">
        <f>C159-C$125-G159</f>
        <v>-0.42350000000000421</v>
      </c>
      <c r="I159" s="18">
        <v>0</v>
      </c>
      <c r="J159" s="19">
        <f>E159-E$125-I159</f>
        <v>4.247499999999782E-2</v>
      </c>
    </row>
    <row r="160" spans="1:10" x14ac:dyDescent="0.25">
      <c r="A160" s="18">
        <f>Data!O160</f>
        <v>-63.997749999999996</v>
      </c>
      <c r="B160" s="18">
        <f>Data!P160</f>
        <v>16.000700000000002</v>
      </c>
      <c r="C160" s="25">
        <f>Data!T160</f>
        <v>-0.21999999999999886</v>
      </c>
      <c r="D160" s="25"/>
      <c r="E160" s="25">
        <f>Data!U160</f>
        <v>0.43364999999999654</v>
      </c>
      <c r="F160" s="42"/>
      <c r="G160" s="18">
        <f>ROUND(C160-C$126,0)</f>
        <v>0</v>
      </c>
      <c r="H160" s="19">
        <f>C160-C$126-G160</f>
        <v>-0.33849999999999625</v>
      </c>
      <c r="I160" s="18">
        <v>0</v>
      </c>
      <c r="J160" s="19">
        <f>E160-E$126-I160</f>
        <v>2.7749999999993946E-2</v>
      </c>
    </row>
    <row r="161" spans="1:10" x14ac:dyDescent="0.25">
      <c r="A161" s="18">
        <f>Data!O161</f>
        <v>-47.998249999999999</v>
      </c>
      <c r="B161" s="18">
        <f>Data!P161</f>
        <v>16.000700000000002</v>
      </c>
      <c r="C161" s="25">
        <f>Data!T161</f>
        <v>-0.1492500000000021</v>
      </c>
      <c r="D161" s="25"/>
      <c r="E161" s="25">
        <f>Data!U161</f>
        <v>0.27112499999999784</v>
      </c>
      <c r="F161" s="42"/>
      <c r="G161" s="18">
        <f>ROUND(C161-C$127,0)</f>
        <v>0</v>
      </c>
      <c r="H161" s="19">
        <f>C161-C$127-G161</f>
        <v>-0.2535000000000025</v>
      </c>
      <c r="I161" s="18">
        <v>0</v>
      </c>
      <c r="J161" s="19">
        <f>E161-E$127-I161</f>
        <v>1.6299999999995762E-2</v>
      </c>
    </row>
    <row r="162" spans="1:10" x14ac:dyDescent="0.25">
      <c r="A162" s="18">
        <f>Data!O162</f>
        <v>-31.998749999999998</v>
      </c>
      <c r="B162" s="18">
        <f>Data!P162</f>
        <v>16.000700000000002</v>
      </c>
      <c r="C162" s="25">
        <f>Data!T162</f>
        <v>-9.2000000000002302E-2</v>
      </c>
      <c r="D162" s="25"/>
      <c r="E162" s="25">
        <f>Data!U162</f>
        <v>0.15512499999999463</v>
      </c>
      <c r="F162" s="42"/>
      <c r="G162" s="18">
        <f>ROUND(C162-C$128,0)</f>
        <v>0</v>
      </c>
      <c r="H162" s="19">
        <f>C162-C$128-G162</f>
        <v>-0.16900000000000048</v>
      </c>
      <c r="I162" s="18">
        <v>0</v>
      </c>
      <c r="J162" s="19">
        <f>E162-E$128-I162</f>
        <v>8.1499999999916639E-3</v>
      </c>
    </row>
    <row r="163" spans="1:10" x14ac:dyDescent="0.25">
      <c r="A163" s="18">
        <f>Data!O163</f>
        <v>-15.999425</v>
      </c>
      <c r="B163" s="18">
        <f>Data!P163</f>
        <v>16.000700000000002</v>
      </c>
      <c r="C163" s="25">
        <f>Data!T163</f>
        <v>-4.3750000000001066E-2</v>
      </c>
      <c r="D163" s="25"/>
      <c r="E163" s="25">
        <f>Data!U163</f>
        <v>8.5549999999997794E-2</v>
      </c>
      <c r="F163" s="42"/>
      <c r="G163" s="18">
        <f>ROUND(C163-C$129,0)</f>
        <v>0</v>
      </c>
      <c r="H163" s="19">
        <f>C163-C$129-G163</f>
        <v>-8.4475000000001188E-2</v>
      </c>
      <c r="I163" s="18">
        <v>0</v>
      </c>
      <c r="J163" s="19">
        <f>E163-E$129-I163</f>
        <v>3.249999999994202E-3</v>
      </c>
    </row>
    <row r="164" spans="1:10" x14ac:dyDescent="0.25">
      <c r="A164" s="18">
        <f>Data!O164</f>
        <v>0</v>
      </c>
      <c r="B164" s="18">
        <f>Data!P164</f>
        <v>16.000700000000002</v>
      </c>
      <c r="C164" s="25">
        <f>Data!T164</f>
        <v>0</v>
      </c>
      <c r="D164" s="25"/>
      <c r="E164" s="25">
        <f>Data!U164</f>
        <v>6.2349999999998573E-2</v>
      </c>
      <c r="F164" s="42"/>
      <c r="G164" s="18">
        <f>ROUND(C164-C$130,0)</f>
        <v>0</v>
      </c>
      <c r="H164" s="19">
        <f>C164-C$130-G164</f>
        <v>0</v>
      </c>
      <c r="I164" s="18">
        <v>0</v>
      </c>
      <c r="J164" s="19">
        <f>E164-E$130-I164</f>
        <v>1.624999999997101E-3</v>
      </c>
    </row>
    <row r="165" spans="1:10" x14ac:dyDescent="0.25">
      <c r="A165" s="18">
        <f>Data!O165</f>
        <v>15.999425</v>
      </c>
      <c r="B165" s="18">
        <f>Data!P165</f>
        <v>16.000700000000002</v>
      </c>
      <c r="C165" s="25">
        <f>Data!T165</f>
        <v>4.3750000000001066E-2</v>
      </c>
      <c r="D165" s="25"/>
      <c r="E165" s="25">
        <f>Data!U165</f>
        <v>8.5549999999997794E-2</v>
      </c>
      <c r="F165" s="42"/>
      <c r="G165" s="18">
        <f>ROUND(C165-C$131,0)</f>
        <v>0</v>
      </c>
      <c r="H165" s="19">
        <f>C165-C$131-G165</f>
        <v>8.4475000000001188E-2</v>
      </c>
      <c r="I165" s="18">
        <v>0</v>
      </c>
      <c r="J165" s="19">
        <f>E165-E$131-I165</f>
        <v>3.249999999994202E-3</v>
      </c>
    </row>
    <row r="166" spans="1:10" x14ac:dyDescent="0.25">
      <c r="A166" s="18">
        <f>Data!O166</f>
        <v>31.998749999999998</v>
      </c>
      <c r="B166" s="18">
        <f>Data!P166</f>
        <v>16.000700000000002</v>
      </c>
      <c r="C166" s="25">
        <f>Data!T166</f>
        <v>9.2000000000002302E-2</v>
      </c>
      <c r="D166" s="25"/>
      <c r="E166" s="25">
        <f>Data!U166</f>
        <v>0.15512499999999463</v>
      </c>
      <c r="F166" s="42"/>
      <c r="G166" s="18">
        <f>ROUND(C166-C$132,0)</f>
        <v>0</v>
      </c>
      <c r="H166" s="19">
        <f>C166-C$132-G166</f>
        <v>0.16900000000000048</v>
      </c>
      <c r="I166" s="18">
        <v>0</v>
      </c>
      <c r="J166" s="19">
        <f>E166-E$132-I166</f>
        <v>8.1499999999916639E-3</v>
      </c>
    </row>
    <row r="167" spans="1:10" x14ac:dyDescent="0.25">
      <c r="A167" s="18">
        <f>Data!O167</f>
        <v>47.998249999999999</v>
      </c>
      <c r="B167" s="18">
        <f>Data!P167</f>
        <v>16.000700000000002</v>
      </c>
      <c r="C167" s="25">
        <f>Data!T167</f>
        <v>0.1492500000000021</v>
      </c>
      <c r="D167" s="25"/>
      <c r="E167" s="25">
        <f>Data!U167</f>
        <v>0.27112499999999784</v>
      </c>
      <c r="F167" s="42"/>
      <c r="G167" s="18">
        <f>ROUND(C167-C$133,0)</f>
        <v>0</v>
      </c>
      <c r="H167" s="19">
        <f>C167-C$133-G167</f>
        <v>0.2535000000000025</v>
      </c>
      <c r="I167" s="18">
        <v>0</v>
      </c>
      <c r="J167" s="19">
        <f>E167-E$133-I167</f>
        <v>1.6299999999995762E-2</v>
      </c>
    </row>
    <row r="168" spans="1:10" x14ac:dyDescent="0.25">
      <c r="A168" s="18">
        <f>Data!O168</f>
        <v>63.997749999999996</v>
      </c>
      <c r="B168" s="18">
        <f>Data!P168</f>
        <v>16.000700000000002</v>
      </c>
      <c r="C168" s="25">
        <f>Data!T168</f>
        <v>0.21999999999999886</v>
      </c>
      <c r="D168" s="25"/>
      <c r="E168" s="25">
        <f>Data!U168</f>
        <v>0.43364999999999654</v>
      </c>
      <c r="F168" s="42"/>
      <c r="G168" s="18">
        <f>ROUND(C168-C$134,0)</f>
        <v>0</v>
      </c>
      <c r="H168" s="19">
        <f>C168-C$134-G168</f>
        <v>0.33849999999999625</v>
      </c>
      <c r="I168" s="18">
        <v>0</v>
      </c>
      <c r="J168" s="19">
        <f>E168-E$134-I168</f>
        <v>2.7749999999993946E-2</v>
      </c>
    </row>
    <row r="169" spans="1:10" x14ac:dyDescent="0.25">
      <c r="A169" s="18">
        <f>Data!O169</f>
        <v>79.997249999999994</v>
      </c>
      <c r="B169" s="18">
        <f>Data!P169</f>
        <v>16.000700000000002</v>
      </c>
      <c r="C169" s="25">
        <f>Data!T169</f>
        <v>0.30875000000000341</v>
      </c>
      <c r="D169" s="25"/>
      <c r="E169" s="25">
        <f>Data!U169</f>
        <v>0.64274999999999949</v>
      </c>
      <c r="F169" s="42"/>
      <c r="G169" s="18">
        <f>ROUND(C169-C$135,0)</f>
        <v>0</v>
      </c>
      <c r="H169" s="19">
        <f>C169-C$135-G169</f>
        <v>0.42350000000000421</v>
      </c>
      <c r="I169" s="18">
        <v>0</v>
      </c>
      <c r="J169" s="19">
        <f>E169-E$135-I169</f>
        <v>4.247499999999782E-2</v>
      </c>
    </row>
    <row r="170" spans="1:10" x14ac:dyDescent="0.25">
      <c r="A170" s="18">
        <f>Data!O170</f>
        <v>95.996499999999997</v>
      </c>
      <c r="B170" s="18">
        <f>Data!P170</f>
        <v>16.000700000000002</v>
      </c>
      <c r="C170" s="25">
        <f>Data!T170</f>
        <v>0.42050000000000409</v>
      </c>
      <c r="D170" s="25"/>
      <c r="E170" s="25">
        <f>Data!U170</f>
        <v>0.89859999999999829</v>
      </c>
      <c r="F170" s="42"/>
      <c r="G170" s="18">
        <f>ROUND(C170-C$136,0)</f>
        <v>1</v>
      </c>
      <c r="H170" s="19">
        <f>C170-C$136-G170</f>
        <v>-0.49124999999999375</v>
      </c>
      <c r="I170" s="18">
        <v>0</v>
      </c>
      <c r="J170" s="19">
        <f>E170-E$136-I170</f>
        <v>6.0474999999996726E-2</v>
      </c>
    </row>
    <row r="171" spans="1:10" x14ac:dyDescent="0.25">
      <c r="A171" s="18">
        <f>Data!O171</f>
        <v>111.99600000000001</v>
      </c>
      <c r="B171" s="18">
        <f>Data!P171</f>
        <v>16.000700000000002</v>
      </c>
      <c r="C171" s="25">
        <f>Data!T171</f>
        <v>0.5589999999999975</v>
      </c>
      <c r="D171" s="25"/>
      <c r="E171" s="25">
        <f>Data!U171</f>
        <v>1.2013250000000006</v>
      </c>
      <c r="F171" s="42"/>
      <c r="G171" s="18">
        <f>ROUND(C171-C$137,0)</f>
        <v>1</v>
      </c>
      <c r="H171" s="19">
        <f>C171-C$137-G171</f>
        <v>-0.40574999999999761</v>
      </c>
      <c r="I171" s="18">
        <v>0</v>
      </c>
      <c r="J171" s="19">
        <f>E171-E$137-I171</f>
        <v>8.1799999999997652E-2</v>
      </c>
    </row>
    <row r="172" spans="1:10" x14ac:dyDescent="0.25">
      <c r="A172" s="18">
        <f>Data!O172</f>
        <v>127.99549999999999</v>
      </c>
      <c r="B172" s="18">
        <f>Data!P172</f>
        <v>16.000700000000002</v>
      </c>
      <c r="C172" s="25">
        <f>Data!T172</f>
        <v>0.7292500000000075</v>
      </c>
      <c r="D172" s="25"/>
      <c r="E172" s="25">
        <f>Data!U172</f>
        <v>1.5511249999999954</v>
      </c>
      <c r="F172" s="42"/>
      <c r="G172" s="18">
        <f>ROUND(C172-C$138,0)</f>
        <v>1</v>
      </c>
      <c r="H172" s="19">
        <f>C172-C$138-G172</f>
        <v>-0.31974999999999909</v>
      </c>
      <c r="I172" s="18">
        <v>0</v>
      </c>
      <c r="J172" s="19">
        <f>E172-E$138-I172</f>
        <v>0.10642499999999266</v>
      </c>
    </row>
    <row r="173" spans="1:10" x14ac:dyDescent="0.25">
      <c r="A173" s="3">
        <f>Data!O173</f>
        <v>-127.99549999999999</v>
      </c>
      <c r="B173" s="3">
        <f>Data!P173</f>
        <v>32.0015</v>
      </c>
      <c r="C173" s="2">
        <f>Data!T173</f>
        <v>-1.0877499999999998</v>
      </c>
      <c r="D173" s="2"/>
      <c r="E173" s="2">
        <f>Data!U173</f>
        <v>1.7952499999999958</v>
      </c>
      <c r="G173" s="3"/>
      <c r="H173" s="1"/>
      <c r="I173" s="3"/>
      <c r="J173" s="1"/>
    </row>
    <row r="174" spans="1:10" x14ac:dyDescent="0.25">
      <c r="A174" s="3">
        <f>Data!O174</f>
        <v>-111.99600000000001</v>
      </c>
      <c r="B174" s="3">
        <f>Data!P174</f>
        <v>32.0015</v>
      </c>
      <c r="C174" s="2">
        <f>Data!T174</f>
        <v>-0.87224999999999397</v>
      </c>
      <c r="D174" s="2"/>
      <c r="E174" s="2">
        <f>Data!U174</f>
        <v>1.4327499999999986</v>
      </c>
      <c r="G174" s="3"/>
      <c r="H174" s="1"/>
      <c r="I174" s="3"/>
      <c r="J174" s="1"/>
    </row>
    <row r="175" spans="1:10" x14ac:dyDescent="0.25">
      <c r="A175" s="3">
        <f>Data!O175</f>
        <v>-95.996499999999997</v>
      </c>
      <c r="B175" s="3">
        <f>Data!P175</f>
        <v>32.0015</v>
      </c>
      <c r="C175" s="2">
        <f>Data!T175</f>
        <v>-0.68850000000000477</v>
      </c>
      <c r="D175" s="2"/>
      <c r="E175" s="2">
        <f>Data!U175</f>
        <v>1.1189999999999998</v>
      </c>
      <c r="G175" s="3"/>
      <c r="H175" s="1"/>
      <c r="I175" s="3"/>
      <c r="J175" s="1"/>
    </row>
    <row r="176" spans="1:10" x14ac:dyDescent="0.25">
      <c r="A176" s="3">
        <f>Data!O176</f>
        <v>-79.997249999999994</v>
      </c>
      <c r="B176" s="3">
        <f>Data!P176</f>
        <v>32.0015</v>
      </c>
      <c r="C176" s="2">
        <f>Data!T176</f>
        <v>-0.53199999999999648</v>
      </c>
      <c r="D176" s="2"/>
      <c r="E176" s="2">
        <f>Data!U176</f>
        <v>0.8539999999999992</v>
      </c>
      <c r="G176" s="3"/>
      <c r="H176" s="1"/>
      <c r="I176" s="3"/>
      <c r="J176" s="1"/>
    </row>
    <row r="177" spans="1:10" x14ac:dyDescent="0.25">
      <c r="A177" s="3">
        <f>Data!O177</f>
        <v>-63.997749999999996</v>
      </c>
      <c r="B177" s="3">
        <f>Data!P177</f>
        <v>32.0015</v>
      </c>
      <c r="C177" s="2">
        <f>Data!T177</f>
        <v>-0.39849999999999852</v>
      </c>
      <c r="D177" s="2"/>
      <c r="E177" s="2">
        <f>Data!U177</f>
        <v>0.63725000000000165</v>
      </c>
      <c r="G177" s="3"/>
      <c r="H177" s="1"/>
      <c r="I177" s="3"/>
      <c r="J177" s="1"/>
    </row>
    <row r="178" spans="1:10" x14ac:dyDescent="0.25">
      <c r="A178" s="3">
        <f>Data!O178</f>
        <v>-47.998249999999999</v>
      </c>
      <c r="B178" s="3">
        <f>Data!P178</f>
        <v>32.0015</v>
      </c>
      <c r="C178" s="2">
        <f>Data!T178</f>
        <v>-0.28300000000000125</v>
      </c>
      <c r="D178" s="2"/>
      <c r="E178" s="2">
        <f>Data!U178</f>
        <v>0.46900000000000119</v>
      </c>
      <c r="G178" s="3"/>
      <c r="H178" s="1"/>
      <c r="I178" s="3"/>
      <c r="J178" s="1"/>
    </row>
    <row r="179" spans="1:10" x14ac:dyDescent="0.25">
      <c r="A179" s="3">
        <f>Data!O179</f>
        <v>-31.998749999999998</v>
      </c>
      <c r="B179" s="3">
        <f>Data!P179</f>
        <v>32.0015</v>
      </c>
      <c r="C179" s="2">
        <f>Data!T179</f>
        <v>-0.18125000000000213</v>
      </c>
      <c r="D179" s="2"/>
      <c r="E179" s="2">
        <f>Data!U179</f>
        <v>0.34875000000000256</v>
      </c>
      <c r="G179" s="3"/>
      <c r="H179" s="1"/>
      <c r="I179" s="3"/>
      <c r="J179" s="1"/>
    </row>
    <row r="180" spans="1:10" x14ac:dyDescent="0.25">
      <c r="A180" s="3">
        <f>Data!O180</f>
        <v>-15.999425</v>
      </c>
      <c r="B180" s="3">
        <f>Data!P180</f>
        <v>32.0015</v>
      </c>
      <c r="C180" s="2">
        <f>Data!T180</f>
        <v>-8.8274999999997661E-2</v>
      </c>
      <c r="D180" s="2"/>
      <c r="E180" s="2">
        <f>Data!U180</f>
        <v>0.27674999999999983</v>
      </c>
      <c r="G180" s="3"/>
      <c r="H180" s="1"/>
      <c r="I180" s="3"/>
      <c r="J180" s="1"/>
    </row>
    <row r="181" spans="1:10" x14ac:dyDescent="0.25">
      <c r="A181" s="3">
        <f>Data!O181</f>
        <v>0</v>
      </c>
      <c r="B181" s="3">
        <f>Data!P181</f>
        <v>32.0015</v>
      </c>
      <c r="C181" s="2">
        <f>Data!T181</f>
        <v>0</v>
      </c>
      <c r="D181" s="2"/>
      <c r="E181" s="2">
        <f>Data!U181</f>
        <v>0.25274999999999892</v>
      </c>
      <c r="G181" s="3"/>
      <c r="H181" s="1"/>
      <c r="I181" s="3"/>
      <c r="J181" s="1"/>
    </row>
    <row r="182" spans="1:10" x14ac:dyDescent="0.25">
      <c r="A182" s="3">
        <f>Data!O182</f>
        <v>15.999425</v>
      </c>
      <c r="B182" s="3">
        <f>Data!P182</f>
        <v>32.0015</v>
      </c>
      <c r="C182" s="2">
        <f>Data!T182</f>
        <v>8.8274999999997661E-2</v>
      </c>
      <c r="D182" s="2"/>
      <c r="E182" s="2">
        <f>Data!U182</f>
        <v>0.27674999999999983</v>
      </c>
      <c r="G182" s="3"/>
      <c r="H182" s="1"/>
      <c r="I182" s="3"/>
      <c r="J182" s="1"/>
    </row>
    <row r="183" spans="1:10" x14ac:dyDescent="0.25">
      <c r="A183" s="3">
        <f>Data!O183</f>
        <v>31.998749999999998</v>
      </c>
      <c r="B183" s="3">
        <f>Data!P183</f>
        <v>32.0015</v>
      </c>
      <c r="C183" s="2">
        <f>Data!T183</f>
        <v>0.18125000000000213</v>
      </c>
      <c r="D183" s="2"/>
      <c r="E183" s="2">
        <f>Data!U183</f>
        <v>0.34875000000000256</v>
      </c>
      <c r="G183" s="3"/>
      <c r="H183" s="1"/>
      <c r="I183" s="3"/>
      <c r="J183" s="1"/>
    </row>
    <row r="184" spans="1:10" x14ac:dyDescent="0.25">
      <c r="A184" s="3">
        <f>Data!O184</f>
        <v>47.998249999999999</v>
      </c>
      <c r="B184" s="3">
        <f>Data!P184</f>
        <v>32.0015</v>
      </c>
      <c r="C184" s="2">
        <f>Data!T184</f>
        <v>0.28300000000000125</v>
      </c>
      <c r="D184" s="2"/>
      <c r="E184" s="2">
        <f>Data!U184</f>
        <v>0.46900000000000119</v>
      </c>
      <c r="G184" s="3"/>
      <c r="H184" s="1"/>
      <c r="I184" s="3"/>
      <c r="J184" s="1"/>
    </row>
    <row r="185" spans="1:10" x14ac:dyDescent="0.25">
      <c r="A185" s="3">
        <f>Data!O185</f>
        <v>63.997749999999996</v>
      </c>
      <c r="B185" s="3">
        <f>Data!P185</f>
        <v>32.0015</v>
      </c>
      <c r="C185" s="2">
        <f>Data!T185</f>
        <v>0.39849999999999852</v>
      </c>
      <c r="D185" s="2"/>
      <c r="E185" s="2">
        <f>Data!U185</f>
        <v>0.63725000000000165</v>
      </c>
      <c r="G185" s="3"/>
      <c r="H185" s="1"/>
      <c r="I185" s="3"/>
      <c r="J185" s="1"/>
    </row>
    <row r="186" spans="1:10" x14ac:dyDescent="0.25">
      <c r="A186" s="3">
        <f>Data!O186</f>
        <v>79.997249999999994</v>
      </c>
      <c r="B186" s="3">
        <f>Data!P186</f>
        <v>32.0015</v>
      </c>
      <c r="C186" s="2">
        <f>Data!T186</f>
        <v>0.53199999999999648</v>
      </c>
      <c r="D186" s="2"/>
      <c r="E186" s="2">
        <f>Data!U186</f>
        <v>0.8539999999999992</v>
      </c>
      <c r="G186" s="3"/>
      <c r="H186" s="1"/>
      <c r="I186" s="3"/>
      <c r="J186" s="1"/>
    </row>
    <row r="187" spans="1:10" x14ac:dyDescent="0.25">
      <c r="A187" s="3">
        <f>Data!O187</f>
        <v>95.996499999999997</v>
      </c>
      <c r="B187" s="3">
        <f>Data!P187</f>
        <v>32.0015</v>
      </c>
      <c r="C187" s="2">
        <f>Data!T187</f>
        <v>0.68850000000000477</v>
      </c>
      <c r="D187" s="2"/>
      <c r="E187" s="2">
        <f>Data!U187</f>
        <v>1.1189999999999998</v>
      </c>
      <c r="G187" s="3"/>
      <c r="H187" s="1"/>
      <c r="I187" s="3"/>
      <c r="J187" s="1"/>
    </row>
    <row r="188" spans="1:10" x14ac:dyDescent="0.25">
      <c r="A188" s="3">
        <f>Data!O188</f>
        <v>111.99600000000001</v>
      </c>
      <c r="B188" s="3">
        <f>Data!P188</f>
        <v>32.0015</v>
      </c>
      <c r="C188" s="2">
        <f>Data!T188</f>
        <v>0.87224999999999397</v>
      </c>
      <c r="D188" s="2"/>
      <c r="E188" s="2">
        <f>Data!U188</f>
        <v>1.4327499999999986</v>
      </c>
      <c r="G188" s="3"/>
      <c r="H188" s="1"/>
      <c r="I188" s="3"/>
      <c r="J188" s="1"/>
    </row>
    <row r="189" spans="1:10" x14ac:dyDescent="0.25">
      <c r="A189" s="3">
        <f>Data!O189</f>
        <v>127.99549999999999</v>
      </c>
      <c r="B189" s="3">
        <f>Data!P189</f>
        <v>32.0015</v>
      </c>
      <c r="C189" s="2">
        <f>Data!T189</f>
        <v>1.0877499999999998</v>
      </c>
      <c r="D189" s="2"/>
      <c r="E189" s="2">
        <f>Data!U189</f>
        <v>1.7952499999999958</v>
      </c>
      <c r="G189" s="3"/>
      <c r="H189" s="1"/>
      <c r="I189" s="3"/>
      <c r="J189" s="1"/>
    </row>
    <row r="190" spans="1:10" x14ac:dyDescent="0.25">
      <c r="A190" s="8">
        <f>Data!O190</f>
        <v>-127.99549999999999</v>
      </c>
      <c r="B190" s="8">
        <f>Data!P190</f>
        <v>48.002000000000002</v>
      </c>
      <c r="C190" s="9">
        <f>Data!T190</f>
        <v>-1.4590000000000032</v>
      </c>
      <c r="D190" s="9"/>
      <c r="E190" s="9">
        <f>Data!U190</f>
        <v>2.17349999999999</v>
      </c>
      <c r="F190" s="5"/>
      <c r="G190" s="8">
        <f>ROUND(C190-C$122,0)</f>
        <v>-1</v>
      </c>
      <c r="H190" s="20">
        <f>C190-C$122-G190</f>
        <v>-0.40999999999999659</v>
      </c>
      <c r="I190" s="8">
        <v>0</v>
      </c>
      <c r="J190" s="20">
        <f>E190-E$122-I190</f>
        <v>0.72879999999998724</v>
      </c>
    </row>
    <row r="191" spans="1:10" x14ac:dyDescent="0.25">
      <c r="A191" s="8">
        <f>Data!O191</f>
        <v>-111.99600000000001</v>
      </c>
      <c r="B191" s="8">
        <f>Data!P191</f>
        <v>48.002000000000002</v>
      </c>
      <c r="C191" s="9">
        <f>Data!T191</f>
        <v>-1.1965000000000003</v>
      </c>
      <c r="D191" s="9"/>
      <c r="E191" s="9">
        <f>Data!U191</f>
        <v>1.7982499999999959</v>
      </c>
      <c r="F191" s="5"/>
      <c r="G191" s="8">
        <f>ROUND(C191-C$123,0)</f>
        <v>-1</v>
      </c>
      <c r="H191" s="20">
        <f>C191-C$123-G191</f>
        <v>-0.23175000000000523</v>
      </c>
      <c r="I191" s="8">
        <v>0</v>
      </c>
      <c r="J191" s="20">
        <f>E191-E$123-I191</f>
        <v>0.67872499999999292</v>
      </c>
    </row>
    <row r="192" spans="1:10" x14ac:dyDescent="0.25">
      <c r="A192" s="8">
        <f>Data!O192</f>
        <v>-95.996499999999997</v>
      </c>
      <c r="B192" s="8">
        <f>Data!P192</f>
        <v>48.002000000000002</v>
      </c>
      <c r="C192" s="9">
        <f>Data!T192</f>
        <v>-0.96599999999999397</v>
      </c>
      <c r="D192" s="9"/>
      <c r="E192" s="9">
        <f>Data!U192</f>
        <v>1.4734999999999943</v>
      </c>
      <c r="F192" s="5"/>
      <c r="G192" s="8">
        <f>ROUND(C192-C$124,0)</f>
        <v>-1</v>
      </c>
      <c r="H192" s="20">
        <f>C192-C$124-G192</f>
        <v>-5.4249999999996135E-2</v>
      </c>
      <c r="I192" s="8">
        <v>0</v>
      </c>
      <c r="J192" s="20">
        <f>E192-E$124-I192</f>
        <v>0.6353749999999927</v>
      </c>
    </row>
    <row r="193" spans="1:10" x14ac:dyDescent="0.25">
      <c r="A193" s="8">
        <f>Data!O193</f>
        <v>-79.997249999999994</v>
      </c>
      <c r="B193" s="8">
        <f>Data!P193</f>
        <v>48.002000000000002</v>
      </c>
      <c r="C193" s="9">
        <f>Data!T193</f>
        <v>-0.76300000000000523</v>
      </c>
      <c r="D193" s="9"/>
      <c r="E193" s="9">
        <f>Data!U193</f>
        <v>1.1989999999999981</v>
      </c>
      <c r="F193" s="5"/>
      <c r="G193" s="8">
        <f>ROUND(C193-C$125,0)</f>
        <v>-1</v>
      </c>
      <c r="H193" s="20">
        <f>C193-C$125-G193</f>
        <v>0.12224999999999397</v>
      </c>
      <c r="I193" s="8">
        <v>0</v>
      </c>
      <c r="J193" s="20">
        <f>E193-E$125-I193</f>
        <v>0.5987249999999964</v>
      </c>
    </row>
    <row r="194" spans="1:10" x14ac:dyDescent="0.25">
      <c r="A194" s="8">
        <f>Data!O194</f>
        <v>-63.997749999999996</v>
      </c>
      <c r="B194" s="8">
        <f>Data!P194</f>
        <v>48.002000000000002</v>
      </c>
      <c r="C194" s="9">
        <f>Data!T194</f>
        <v>-0.58299999999999841</v>
      </c>
      <c r="D194" s="9"/>
      <c r="E194" s="9">
        <f>Data!U194</f>
        <v>0.97475000000000023</v>
      </c>
      <c r="F194" s="5"/>
      <c r="G194" s="8">
        <f>ROUND(C194-C$126,0)</f>
        <v>-1</v>
      </c>
      <c r="H194" s="20">
        <f>C194-C$126-G194</f>
        <v>0.29850000000000421</v>
      </c>
      <c r="I194" s="8">
        <v>0</v>
      </c>
      <c r="J194" s="20">
        <f>E194-E$126-I194</f>
        <v>0.56884999999999764</v>
      </c>
    </row>
    <row r="195" spans="1:10" x14ac:dyDescent="0.25">
      <c r="A195" s="8">
        <f>Data!O195</f>
        <v>-47.998249999999999</v>
      </c>
      <c r="B195" s="8">
        <f>Data!P195</f>
        <v>48.002000000000002</v>
      </c>
      <c r="C195" s="9">
        <f>Data!T195</f>
        <v>-0.42150000000000176</v>
      </c>
      <c r="D195" s="9"/>
      <c r="E195" s="9">
        <f>Data!U195</f>
        <v>0.80049999999999244</v>
      </c>
      <c r="F195" s="5"/>
      <c r="G195" s="8">
        <f>ROUND(C195-C$127,0)</f>
        <v>-1</v>
      </c>
      <c r="H195" s="20">
        <f>C195-C$127-G195</f>
        <v>0.47424999999999784</v>
      </c>
      <c r="I195" s="8">
        <v>0</v>
      </c>
      <c r="J195" s="20">
        <f>E195-E$127-I195</f>
        <v>0.54567499999999036</v>
      </c>
    </row>
    <row r="196" spans="1:10" x14ac:dyDescent="0.25">
      <c r="A196" s="8">
        <f>Data!O196</f>
        <v>-31.998749999999998</v>
      </c>
      <c r="B196" s="8">
        <f>Data!P196</f>
        <v>48.002000000000002</v>
      </c>
      <c r="C196" s="9">
        <f>Data!T196</f>
        <v>-0.27350000000000207</v>
      </c>
      <c r="D196" s="9"/>
      <c r="E196" s="9">
        <f>Data!U196</f>
        <v>0.67599999999999483</v>
      </c>
      <c r="F196" s="5"/>
      <c r="G196" s="8">
        <f>ROUND(C196-C$128,0)</f>
        <v>0</v>
      </c>
      <c r="H196" s="20">
        <f>C196-C$128-G196</f>
        <v>-0.35050000000000026</v>
      </c>
      <c r="I196" s="8">
        <v>0</v>
      </c>
      <c r="J196" s="20">
        <f>E196-E$128-I196</f>
        <v>0.52902499999999186</v>
      </c>
    </row>
    <row r="197" spans="1:10" x14ac:dyDescent="0.25">
      <c r="A197" s="8">
        <f>Data!O197</f>
        <v>-15.999425</v>
      </c>
      <c r="B197" s="8">
        <f>Data!P197</f>
        <v>48.002000000000002</v>
      </c>
      <c r="C197" s="9">
        <f>Data!T197</f>
        <v>-0.13437500000000036</v>
      </c>
      <c r="D197" s="9"/>
      <c r="E197" s="9">
        <f>Data!U197</f>
        <v>0.60124999999999318</v>
      </c>
      <c r="F197" s="5"/>
      <c r="G197" s="8">
        <f>ROUND(C197-C$129,0)</f>
        <v>0</v>
      </c>
      <c r="H197" s="20">
        <f>C197-C$129-G197</f>
        <v>-0.17510000000000048</v>
      </c>
      <c r="I197" s="8">
        <v>0</v>
      </c>
      <c r="J197" s="20">
        <f>E197-E$129-I197</f>
        <v>0.51894999999998959</v>
      </c>
    </row>
    <row r="198" spans="1:10" x14ac:dyDescent="0.25">
      <c r="A198" s="8">
        <f>Data!O198</f>
        <v>0</v>
      </c>
      <c r="B198" s="8">
        <f>Data!P198</f>
        <v>48.002000000000002</v>
      </c>
      <c r="C198" s="9">
        <f>Data!T198</f>
        <v>0</v>
      </c>
      <c r="D198" s="9"/>
      <c r="E198" s="9">
        <f>Data!U198</f>
        <v>0.57649999999999579</v>
      </c>
      <c r="F198" s="5"/>
      <c r="G198" s="8">
        <f>ROUND(C198-C$130,0)</f>
        <v>0</v>
      </c>
      <c r="H198" s="20">
        <f>C198-C$130-G198</f>
        <v>0</v>
      </c>
      <c r="I198" s="8">
        <v>0</v>
      </c>
      <c r="J198" s="20">
        <f>E198-E$130-I198</f>
        <v>0.51577499999999432</v>
      </c>
    </row>
    <row r="199" spans="1:10" x14ac:dyDescent="0.25">
      <c r="A199" s="8">
        <f>Data!O199</f>
        <v>15.999425</v>
      </c>
      <c r="B199" s="8">
        <f>Data!P199</f>
        <v>48.002000000000002</v>
      </c>
      <c r="C199" s="9">
        <f>Data!T199</f>
        <v>0.13437500000000036</v>
      </c>
      <c r="D199" s="9"/>
      <c r="E199" s="9">
        <f>Data!U199</f>
        <v>0.60124999999999318</v>
      </c>
      <c r="F199" s="5"/>
      <c r="G199" s="8">
        <f>ROUND(C199-C$131,0)</f>
        <v>0</v>
      </c>
      <c r="H199" s="20">
        <f>C199-C$131-G199</f>
        <v>0.17510000000000048</v>
      </c>
      <c r="I199" s="8">
        <v>0</v>
      </c>
      <c r="J199" s="20">
        <f>E199-E$131-I199</f>
        <v>0.51894999999998959</v>
      </c>
    </row>
    <row r="200" spans="1:10" x14ac:dyDescent="0.25">
      <c r="A200" s="8">
        <f>Data!O200</f>
        <v>31.998749999999998</v>
      </c>
      <c r="B200" s="8">
        <f>Data!P200</f>
        <v>48.002000000000002</v>
      </c>
      <c r="C200" s="9">
        <f>Data!T200</f>
        <v>0.27350000000000207</v>
      </c>
      <c r="D200" s="9"/>
      <c r="E200" s="9">
        <f>Data!U200</f>
        <v>0.67599999999999483</v>
      </c>
      <c r="F200" s="5"/>
      <c r="G200" s="8">
        <f>ROUND(C200-C$132,0)</f>
        <v>0</v>
      </c>
      <c r="H200" s="20">
        <f>C200-C$132-G200</f>
        <v>0.35050000000000026</v>
      </c>
      <c r="I200" s="8">
        <v>0</v>
      </c>
      <c r="J200" s="20">
        <f>E200-E$132-I200</f>
        <v>0.52902499999999186</v>
      </c>
    </row>
    <row r="201" spans="1:10" x14ac:dyDescent="0.25">
      <c r="A201" s="8">
        <f>Data!O201</f>
        <v>47.998249999999999</v>
      </c>
      <c r="B201" s="8">
        <f>Data!P201</f>
        <v>48.002000000000002</v>
      </c>
      <c r="C201" s="9">
        <f>Data!T201</f>
        <v>0.42150000000000176</v>
      </c>
      <c r="D201" s="9"/>
      <c r="E201" s="9">
        <f>Data!U201</f>
        <v>0.80049999999999244</v>
      </c>
      <c r="F201" s="5"/>
      <c r="G201" s="8">
        <f>ROUND(C201-C$133,0)</f>
        <v>1</v>
      </c>
      <c r="H201" s="20">
        <f>C201-C$133-G201</f>
        <v>-0.47424999999999784</v>
      </c>
      <c r="I201" s="8">
        <v>0</v>
      </c>
      <c r="J201" s="20">
        <f>E201-E$133-I201</f>
        <v>0.54567499999999036</v>
      </c>
    </row>
    <row r="202" spans="1:10" x14ac:dyDescent="0.25">
      <c r="A202" s="8">
        <f>Data!O202</f>
        <v>63.997749999999996</v>
      </c>
      <c r="B202" s="8">
        <f>Data!P202</f>
        <v>48.002000000000002</v>
      </c>
      <c r="C202" s="9">
        <f>Data!T202</f>
        <v>0.58299999999999841</v>
      </c>
      <c r="D202" s="9"/>
      <c r="E202" s="9">
        <f>Data!U202</f>
        <v>0.97475000000000023</v>
      </c>
      <c r="F202" s="5"/>
      <c r="G202" s="8">
        <f>ROUND(C202-C$134,0)</f>
        <v>1</v>
      </c>
      <c r="H202" s="20">
        <f>C202-C$134-G202</f>
        <v>-0.29850000000000421</v>
      </c>
      <c r="I202" s="8">
        <v>0</v>
      </c>
      <c r="J202" s="20">
        <f>E202-E$134-I202</f>
        <v>0.56884999999999764</v>
      </c>
    </row>
    <row r="203" spans="1:10" x14ac:dyDescent="0.25">
      <c r="A203" s="8">
        <f>Data!O203</f>
        <v>79.997249999999994</v>
      </c>
      <c r="B203" s="8">
        <f>Data!P203</f>
        <v>48.002000000000002</v>
      </c>
      <c r="C203" s="9">
        <f>Data!T203</f>
        <v>0.76300000000000523</v>
      </c>
      <c r="D203" s="9"/>
      <c r="E203" s="9">
        <f>Data!U203</f>
        <v>1.1989999999999981</v>
      </c>
      <c r="F203" s="5"/>
      <c r="G203" s="8">
        <f>ROUND(C203-C$135,0)</f>
        <v>1</v>
      </c>
      <c r="H203" s="20">
        <f>C203-C$135-G203</f>
        <v>-0.12224999999999397</v>
      </c>
      <c r="I203" s="8">
        <v>0</v>
      </c>
      <c r="J203" s="20">
        <f>E203-E$135-I203</f>
        <v>0.5987249999999964</v>
      </c>
    </row>
    <row r="204" spans="1:10" x14ac:dyDescent="0.25">
      <c r="A204" s="8">
        <f>Data!O204</f>
        <v>95.996499999999997</v>
      </c>
      <c r="B204" s="8">
        <f>Data!P204</f>
        <v>48.002000000000002</v>
      </c>
      <c r="C204" s="9">
        <f>Data!T204</f>
        <v>0.96599999999999397</v>
      </c>
      <c r="D204" s="9"/>
      <c r="E204" s="9">
        <f>Data!U204</f>
        <v>1.4734999999999943</v>
      </c>
      <c r="F204" s="5"/>
      <c r="G204" s="8">
        <f>ROUND(C204-C$136,0)</f>
        <v>1</v>
      </c>
      <c r="H204" s="20">
        <f>C204-C$136-G204</f>
        <v>5.4249999999996135E-2</v>
      </c>
      <c r="I204" s="8">
        <v>0</v>
      </c>
      <c r="J204" s="20">
        <f>E204-E$136-I204</f>
        <v>0.6353749999999927</v>
      </c>
    </row>
    <row r="205" spans="1:10" x14ac:dyDescent="0.25">
      <c r="A205" s="8">
        <f>Data!O205</f>
        <v>111.99600000000001</v>
      </c>
      <c r="B205" s="8">
        <f>Data!P205</f>
        <v>48.002000000000002</v>
      </c>
      <c r="C205" s="9">
        <f>Data!T205</f>
        <v>1.1965000000000003</v>
      </c>
      <c r="D205" s="9"/>
      <c r="E205" s="9">
        <f>Data!U205</f>
        <v>1.7982499999999959</v>
      </c>
      <c r="F205" s="5"/>
      <c r="G205" s="8">
        <f>ROUND(C205-C$137,0)</f>
        <v>1</v>
      </c>
      <c r="H205" s="20">
        <f>C205-C$137-G205</f>
        <v>0.23175000000000523</v>
      </c>
      <c r="I205" s="8">
        <v>0</v>
      </c>
      <c r="J205" s="20">
        <f>E205-E$137-I205</f>
        <v>0.67872499999999292</v>
      </c>
    </row>
    <row r="206" spans="1:10" x14ac:dyDescent="0.25">
      <c r="A206" s="8">
        <f>Data!O206</f>
        <v>127.99549999999999</v>
      </c>
      <c r="B206" s="8">
        <f>Data!P206</f>
        <v>48.002000000000002</v>
      </c>
      <c r="C206" s="9">
        <f>Data!T206</f>
        <v>1.4590000000000032</v>
      </c>
      <c r="D206" s="9"/>
      <c r="E206" s="9">
        <f>Data!U206</f>
        <v>2.17349999999999</v>
      </c>
      <c r="F206" s="5"/>
      <c r="G206" s="8">
        <f>ROUND(C206-C$138,0)</f>
        <v>1</v>
      </c>
      <c r="H206" s="20">
        <f>C206-C$138-G206</f>
        <v>0.40999999999999659</v>
      </c>
      <c r="I206" s="8">
        <v>0</v>
      </c>
      <c r="J206" s="20">
        <f>E206-E$138-I206</f>
        <v>0.72879999999998724</v>
      </c>
    </row>
    <row r="207" spans="1:10" x14ac:dyDescent="0.25">
      <c r="A207" s="3">
        <f>Data!O207</f>
        <v>-127.99549999999999</v>
      </c>
      <c r="B207" s="3">
        <f>Data!P207</f>
        <v>64.002749999999992</v>
      </c>
      <c r="C207" s="2">
        <f>Data!T207</f>
        <v>-1.8429999999999893</v>
      </c>
      <c r="D207" s="2"/>
      <c r="E207" s="2">
        <f>Data!U207</f>
        <v>2.6910000000000025</v>
      </c>
      <c r="G207" s="3"/>
      <c r="H207" s="1"/>
      <c r="I207" s="3"/>
      <c r="J207" s="1"/>
    </row>
    <row r="208" spans="1:10" x14ac:dyDescent="0.25">
      <c r="A208" s="3">
        <f>Data!O208</f>
        <v>-111.99600000000001</v>
      </c>
      <c r="B208" s="3">
        <f>Data!P208</f>
        <v>64.002749999999992</v>
      </c>
      <c r="C208" s="2">
        <f>Data!T208</f>
        <v>-1.5317499999999882</v>
      </c>
      <c r="D208" s="2"/>
      <c r="E208" s="2">
        <f>Data!U208</f>
        <v>2.3025000000000091</v>
      </c>
      <c r="G208" s="3"/>
      <c r="H208" s="1"/>
      <c r="I208" s="3"/>
      <c r="J208" s="1"/>
    </row>
    <row r="209" spans="1:10" x14ac:dyDescent="0.25">
      <c r="A209" s="3">
        <f>Data!O209</f>
        <v>-95.996499999999997</v>
      </c>
      <c r="B209" s="3">
        <f>Data!P209</f>
        <v>64.002749999999992</v>
      </c>
      <c r="C209" s="2">
        <f>Data!T209</f>
        <v>-1.2532500000000084</v>
      </c>
      <c r="D209" s="2"/>
      <c r="E209" s="2">
        <f>Data!U209</f>
        <v>1.9665000000000106</v>
      </c>
      <c r="G209" s="3"/>
      <c r="H209" s="1"/>
      <c r="I209" s="3"/>
      <c r="J209" s="1"/>
    </row>
    <row r="210" spans="1:10" x14ac:dyDescent="0.25">
      <c r="A210" s="3">
        <f>Data!O210</f>
        <v>-79.997249999999994</v>
      </c>
      <c r="B210" s="3">
        <f>Data!P210</f>
        <v>64.002749999999992</v>
      </c>
      <c r="C210" s="2">
        <f>Data!T210</f>
        <v>-1.0020000000000095</v>
      </c>
      <c r="D210" s="2"/>
      <c r="E210" s="2">
        <f>Data!U210</f>
        <v>1.6825000000000045</v>
      </c>
      <c r="G210" s="3"/>
      <c r="H210" s="1"/>
      <c r="I210" s="3"/>
      <c r="J210" s="1"/>
    </row>
    <row r="211" spans="1:10" x14ac:dyDescent="0.25">
      <c r="A211" s="3">
        <f>Data!O211</f>
        <v>-63.997749999999996</v>
      </c>
      <c r="B211" s="3">
        <f>Data!P211</f>
        <v>64.002749999999992</v>
      </c>
      <c r="C211" s="2">
        <f>Data!T211</f>
        <v>-0.77400000000000091</v>
      </c>
      <c r="D211" s="2"/>
      <c r="E211" s="2">
        <f>Data!U211</f>
        <v>1.4505000000000052</v>
      </c>
      <c r="G211" s="3"/>
      <c r="H211" s="1"/>
      <c r="I211" s="3"/>
      <c r="J211" s="1"/>
    </row>
    <row r="212" spans="1:10" x14ac:dyDescent="0.25">
      <c r="A212" s="3">
        <f>Data!O212</f>
        <v>-47.998249999999999</v>
      </c>
      <c r="B212" s="3">
        <f>Data!P212</f>
        <v>64.002749999999992</v>
      </c>
      <c r="C212" s="2">
        <f>Data!T212</f>
        <v>-0.56450000000000244</v>
      </c>
      <c r="D212" s="2"/>
      <c r="E212" s="2">
        <f>Data!U212</f>
        <v>1.2700000000000102</v>
      </c>
      <c r="G212" s="3"/>
      <c r="H212" s="1"/>
      <c r="I212" s="3"/>
      <c r="J212" s="1"/>
    </row>
    <row r="213" spans="1:10" x14ac:dyDescent="0.25">
      <c r="A213" s="3">
        <f>Data!O213</f>
        <v>-31.998749999999998</v>
      </c>
      <c r="B213" s="3">
        <f>Data!P213</f>
        <v>64.002749999999992</v>
      </c>
      <c r="C213" s="2">
        <f>Data!T213</f>
        <v>-0.36875000000000213</v>
      </c>
      <c r="D213" s="2"/>
      <c r="E213" s="2">
        <f>Data!U213</f>
        <v>1.1412500000000136</v>
      </c>
      <c r="G213" s="3"/>
      <c r="H213" s="1"/>
      <c r="I213" s="3"/>
      <c r="J213" s="1"/>
    </row>
    <row r="214" spans="1:10" x14ac:dyDescent="0.25">
      <c r="A214" s="3">
        <f>Data!O214</f>
        <v>-15.999425</v>
      </c>
      <c r="B214" s="3">
        <f>Data!P214</f>
        <v>64.002749999999992</v>
      </c>
      <c r="C214" s="2">
        <f>Data!T214</f>
        <v>-0.18204999999999849</v>
      </c>
      <c r="D214" s="2"/>
      <c r="E214" s="2">
        <f>Data!U214</f>
        <v>1.0640000000000072</v>
      </c>
      <c r="G214" s="3"/>
      <c r="H214" s="1"/>
      <c r="I214" s="3"/>
      <c r="J214" s="1"/>
    </row>
    <row r="215" spans="1:10" x14ac:dyDescent="0.25">
      <c r="A215" s="3">
        <f>Data!O215</f>
        <v>0</v>
      </c>
      <c r="B215" s="3">
        <f>Data!P215</f>
        <v>64.002749999999992</v>
      </c>
      <c r="C215" s="2">
        <f>Data!T215</f>
        <v>0</v>
      </c>
      <c r="D215" s="2"/>
      <c r="E215" s="2">
        <f>Data!U215</f>
        <v>1.038250000000005</v>
      </c>
      <c r="G215" s="3"/>
      <c r="H215" s="1"/>
      <c r="I215" s="3"/>
      <c r="J215" s="1"/>
    </row>
    <row r="216" spans="1:10" x14ac:dyDescent="0.25">
      <c r="A216" s="3">
        <f>Data!O216</f>
        <v>15.999425</v>
      </c>
      <c r="B216" s="3">
        <f>Data!P216</f>
        <v>64.002749999999992</v>
      </c>
      <c r="C216" s="2">
        <f>Data!T216</f>
        <v>0.18204999999999849</v>
      </c>
      <c r="D216" s="2"/>
      <c r="E216" s="2">
        <f>Data!U216</f>
        <v>1.0640000000000072</v>
      </c>
      <c r="G216" s="3"/>
      <c r="H216" s="1"/>
      <c r="I216" s="3"/>
      <c r="J216" s="1"/>
    </row>
    <row r="217" spans="1:10" x14ac:dyDescent="0.25">
      <c r="A217" s="3">
        <f>Data!O217</f>
        <v>31.998749999999998</v>
      </c>
      <c r="B217" s="3">
        <f>Data!P217</f>
        <v>64.002749999999992</v>
      </c>
      <c r="C217" s="2">
        <f>Data!T217</f>
        <v>0.36875000000000213</v>
      </c>
      <c r="D217" s="2"/>
      <c r="E217" s="2">
        <f>Data!U217</f>
        <v>1.1412500000000136</v>
      </c>
      <c r="G217" s="3"/>
      <c r="H217" s="1"/>
      <c r="I217" s="3"/>
      <c r="J217" s="1"/>
    </row>
    <row r="218" spans="1:10" x14ac:dyDescent="0.25">
      <c r="A218" s="3">
        <f>Data!O218</f>
        <v>47.998249999999999</v>
      </c>
      <c r="B218" s="3">
        <f>Data!P218</f>
        <v>64.002749999999992</v>
      </c>
      <c r="C218" s="2">
        <f>Data!T218</f>
        <v>0.56450000000000244</v>
      </c>
      <c r="D218" s="2"/>
      <c r="E218" s="2">
        <f>Data!U218</f>
        <v>1.2700000000000102</v>
      </c>
      <c r="G218" s="3"/>
      <c r="H218" s="1"/>
      <c r="I218" s="3"/>
      <c r="J218" s="1"/>
    </row>
    <row r="219" spans="1:10" x14ac:dyDescent="0.25">
      <c r="A219" s="3">
        <f>Data!O219</f>
        <v>63.997749999999996</v>
      </c>
      <c r="B219" s="3">
        <f>Data!P219</f>
        <v>64.002749999999992</v>
      </c>
      <c r="C219" s="2">
        <f>Data!T219</f>
        <v>0.77400000000000091</v>
      </c>
      <c r="D219" s="2"/>
      <c r="E219" s="2">
        <f>Data!U219</f>
        <v>1.4505000000000052</v>
      </c>
      <c r="G219" s="3"/>
      <c r="H219" s="1"/>
      <c r="I219" s="3"/>
      <c r="J219" s="1"/>
    </row>
    <row r="220" spans="1:10" x14ac:dyDescent="0.25">
      <c r="A220" s="3">
        <f>Data!O220</f>
        <v>79.997249999999994</v>
      </c>
      <c r="B220" s="3">
        <f>Data!P220</f>
        <v>64.002749999999992</v>
      </c>
      <c r="C220" s="2">
        <f>Data!T220</f>
        <v>1.0020000000000095</v>
      </c>
      <c r="D220" s="2"/>
      <c r="E220" s="2">
        <f>Data!U220</f>
        <v>1.6825000000000045</v>
      </c>
      <c r="G220" s="3"/>
      <c r="H220" s="1"/>
      <c r="I220" s="3"/>
      <c r="J220" s="1"/>
    </row>
    <row r="221" spans="1:10" x14ac:dyDescent="0.25">
      <c r="A221" s="3">
        <f>Data!O221</f>
        <v>95.996499999999997</v>
      </c>
      <c r="B221" s="3">
        <f>Data!P221</f>
        <v>64.002749999999992</v>
      </c>
      <c r="C221" s="2">
        <f>Data!T221</f>
        <v>1.2532500000000084</v>
      </c>
      <c r="D221" s="2"/>
      <c r="E221" s="2">
        <f>Data!U221</f>
        <v>1.9665000000000106</v>
      </c>
      <c r="G221" s="3"/>
      <c r="H221" s="1"/>
      <c r="I221" s="3"/>
      <c r="J221" s="1"/>
    </row>
    <row r="222" spans="1:10" x14ac:dyDescent="0.25">
      <c r="A222" s="3">
        <f>Data!O222</f>
        <v>111.99600000000001</v>
      </c>
      <c r="B222" s="3">
        <f>Data!P222</f>
        <v>64.002749999999992</v>
      </c>
      <c r="C222" s="2">
        <f>Data!T222</f>
        <v>1.5317499999999882</v>
      </c>
      <c r="D222" s="2"/>
      <c r="E222" s="2">
        <f>Data!U222</f>
        <v>2.3025000000000091</v>
      </c>
      <c r="G222" s="3"/>
      <c r="H222" s="1"/>
      <c r="I222" s="3"/>
      <c r="J222" s="1"/>
    </row>
    <row r="223" spans="1:10" x14ac:dyDescent="0.25">
      <c r="A223" s="3">
        <f>Data!O223</f>
        <v>127.99549999999999</v>
      </c>
      <c r="B223" s="3">
        <f>Data!P223</f>
        <v>64.002749999999992</v>
      </c>
      <c r="C223" s="2">
        <f>Data!T223</f>
        <v>1.8429999999999893</v>
      </c>
      <c r="D223" s="2"/>
      <c r="E223" s="2">
        <f>Data!U223</f>
        <v>2.6910000000000025</v>
      </c>
      <c r="G223" s="3"/>
      <c r="H223" s="1"/>
      <c r="I223" s="3"/>
      <c r="J223" s="1"/>
    </row>
    <row r="224" spans="1:10" x14ac:dyDescent="0.25">
      <c r="A224" s="21">
        <f>Data!O224</f>
        <v>-127.99549999999999</v>
      </c>
      <c r="B224" s="21">
        <f>Data!P224</f>
        <v>80.003500000000003</v>
      </c>
      <c r="C224" s="24">
        <f>Data!T224</f>
        <v>-2.239750000000015</v>
      </c>
      <c r="D224" s="24"/>
      <c r="E224" s="24">
        <f>Data!U224</f>
        <v>3.3529999999999944</v>
      </c>
      <c r="F224" s="66"/>
      <c r="G224" s="21">
        <f>ROUND(C224-C$122,0)</f>
        <v>-2</v>
      </c>
      <c r="H224" s="22">
        <f>C224-C$122-G224</f>
        <v>-0.19075000000000841</v>
      </c>
      <c r="I224" s="21">
        <v>1</v>
      </c>
      <c r="J224" s="22">
        <f>E224-E$122-I224</f>
        <v>0.90829999999999167</v>
      </c>
    </row>
    <row r="225" spans="1:10" x14ac:dyDescent="0.25">
      <c r="A225" s="21">
        <f>Data!O225</f>
        <v>-111.99600000000001</v>
      </c>
      <c r="B225" s="21">
        <f>Data!P225</f>
        <v>80.003500000000003</v>
      </c>
      <c r="C225" s="24">
        <f>Data!T225</f>
        <v>-1.8787499999999966</v>
      </c>
      <c r="D225" s="24"/>
      <c r="E225" s="24">
        <f>Data!U225</f>
        <v>2.9514999999999958</v>
      </c>
      <c r="F225" s="66"/>
      <c r="G225" s="21">
        <f>ROUND(C225-C$123,0)</f>
        <v>-2</v>
      </c>
      <c r="H225" s="22">
        <f>C225-C$123-G225</f>
        <v>8.5999999999998522E-2</v>
      </c>
      <c r="I225" s="21">
        <v>1</v>
      </c>
      <c r="J225" s="22">
        <f>E225-E$123-I225</f>
        <v>0.8319749999999928</v>
      </c>
    </row>
    <row r="226" spans="1:10" x14ac:dyDescent="0.25">
      <c r="A226" s="21">
        <f>Data!O226</f>
        <v>-95.996499999999997</v>
      </c>
      <c r="B226" s="21">
        <f>Data!P226</f>
        <v>80.003500000000003</v>
      </c>
      <c r="C226" s="24">
        <f>Data!T226</f>
        <v>-1.5499999999999972</v>
      </c>
      <c r="D226" s="24"/>
      <c r="E226" s="24">
        <f>Data!U226</f>
        <v>2.6039999999999992</v>
      </c>
      <c r="F226" s="66"/>
      <c r="G226" s="21">
        <f>ROUND(C226-C$124,0)</f>
        <v>-2</v>
      </c>
      <c r="H226" s="22">
        <f>C226-C$124-G226</f>
        <v>0.36175000000000068</v>
      </c>
      <c r="I226" s="21">
        <v>1</v>
      </c>
      <c r="J226" s="22">
        <f>E226-E$124-I226</f>
        <v>0.76587499999999764</v>
      </c>
    </row>
    <row r="227" spans="1:10" x14ac:dyDescent="0.25">
      <c r="A227" s="21">
        <f>Data!O227</f>
        <v>-79.997249999999994</v>
      </c>
      <c r="B227" s="21">
        <f>Data!P227</f>
        <v>80.003500000000003</v>
      </c>
      <c r="C227" s="24">
        <f>Data!T227</f>
        <v>-1.2489999999999952</v>
      </c>
      <c r="D227" s="24"/>
      <c r="E227" s="24">
        <f>Data!U227</f>
        <v>2.3102499999999964</v>
      </c>
      <c r="F227" s="66"/>
      <c r="G227" s="21">
        <f>ROUND(C227-C$125,0)</f>
        <v>-1</v>
      </c>
      <c r="H227" s="22">
        <f>C227-C$125-G227</f>
        <v>-0.36374999999999602</v>
      </c>
      <c r="I227" s="21">
        <v>1</v>
      </c>
      <c r="J227" s="22">
        <f>E227-E$125-I227</f>
        <v>0.70997499999999469</v>
      </c>
    </row>
    <row r="228" spans="1:10" x14ac:dyDescent="0.25">
      <c r="A228" s="21">
        <f>Data!O228</f>
        <v>-63.997749999999996</v>
      </c>
      <c r="B228" s="21">
        <f>Data!P228</f>
        <v>80.003500000000003</v>
      </c>
      <c r="C228" s="24">
        <f>Data!T228</f>
        <v>-0.97150000000000603</v>
      </c>
      <c r="D228" s="24"/>
      <c r="E228" s="24">
        <f>Data!U228</f>
        <v>2.0702500000000015</v>
      </c>
      <c r="F228" s="66"/>
      <c r="G228" s="21">
        <f>ROUND(C228-C$126,0)</f>
        <v>-1</v>
      </c>
      <c r="H228" s="22">
        <f>C228-C$126-G228</f>
        <v>-9.0000000000003411E-2</v>
      </c>
      <c r="I228" s="21">
        <v>1</v>
      </c>
      <c r="J228" s="22">
        <f>E228-E$126-I228</f>
        <v>0.66434999999999889</v>
      </c>
    </row>
    <row r="229" spans="1:10" x14ac:dyDescent="0.25">
      <c r="A229" s="21">
        <f>Data!O229</f>
        <v>-47.998249999999999</v>
      </c>
      <c r="B229" s="21">
        <f>Data!P229</f>
        <v>80.003500000000003</v>
      </c>
      <c r="C229" s="24">
        <f>Data!T229</f>
        <v>-0.71250000000000568</v>
      </c>
      <c r="D229" s="24"/>
      <c r="E229" s="24">
        <f>Data!U229</f>
        <v>1.883499999999998</v>
      </c>
      <c r="F229" s="66"/>
      <c r="G229" s="21">
        <f>ROUND(C229-C$127,0)</f>
        <v>-1</v>
      </c>
      <c r="H229" s="22">
        <f>C229-C$127-G229</f>
        <v>0.18324999999999392</v>
      </c>
      <c r="I229" s="21">
        <v>1</v>
      </c>
      <c r="J229" s="22">
        <f>E229-E$127-I229</f>
        <v>0.62867499999999588</v>
      </c>
    </row>
    <row r="230" spans="1:10" x14ac:dyDescent="0.25">
      <c r="A230" s="21">
        <f>Data!O230</f>
        <v>-31.998749999999998</v>
      </c>
      <c r="B230" s="21">
        <f>Data!P230</f>
        <v>80.003500000000003</v>
      </c>
      <c r="C230" s="24">
        <f>Data!T230</f>
        <v>-0.46750000000000469</v>
      </c>
      <c r="D230" s="24"/>
      <c r="E230" s="24">
        <f>Data!U230</f>
        <v>1.7505000000000024</v>
      </c>
      <c r="F230" s="66"/>
      <c r="G230" s="21">
        <f>ROUND(C230-C$128,0)</f>
        <v>-1</v>
      </c>
      <c r="H230" s="22">
        <f>C230-C$128-G230</f>
        <v>0.45549999999999713</v>
      </c>
      <c r="I230" s="21">
        <v>1</v>
      </c>
      <c r="J230" s="22">
        <f>E230-E$128-I230</f>
        <v>0.60352499999999942</v>
      </c>
    </row>
    <row r="231" spans="1:10" x14ac:dyDescent="0.25">
      <c r="A231" s="21">
        <f>Data!O231</f>
        <v>-15.999425</v>
      </c>
      <c r="B231" s="21">
        <f>Data!P231</f>
        <v>80.003500000000003</v>
      </c>
      <c r="C231" s="24">
        <f>Data!T231</f>
        <v>-0.23135000000000083</v>
      </c>
      <c r="D231" s="24"/>
      <c r="E231" s="24">
        <f>Data!U231</f>
        <v>1.6705000000000041</v>
      </c>
      <c r="F231" s="66"/>
      <c r="G231" s="21">
        <f>ROUND(C231-C$129,0)</f>
        <v>0</v>
      </c>
      <c r="H231" s="22">
        <f>C231-C$129-G231</f>
        <v>-0.27207500000000095</v>
      </c>
      <c r="I231" s="21">
        <v>1</v>
      </c>
      <c r="J231" s="22">
        <f>E231-E$129-I231</f>
        <v>0.5882000000000005</v>
      </c>
    </row>
    <row r="232" spans="1:10" x14ac:dyDescent="0.25">
      <c r="A232" s="21">
        <f>Data!O232</f>
        <v>0</v>
      </c>
      <c r="B232" s="21">
        <f>Data!P232</f>
        <v>80.003500000000003</v>
      </c>
      <c r="C232" s="24">
        <f>Data!T232</f>
        <v>0</v>
      </c>
      <c r="D232" s="24"/>
      <c r="E232" s="24">
        <f>Data!U232</f>
        <v>1.6439999999999912</v>
      </c>
      <c r="F232" s="66"/>
      <c r="G232" s="21">
        <f>ROUND(C232-C$130,0)</f>
        <v>0</v>
      </c>
      <c r="H232" s="22">
        <f>C232-C$130-G232</f>
        <v>0</v>
      </c>
      <c r="I232" s="21">
        <v>1</v>
      </c>
      <c r="J232" s="22">
        <f>E232-E$130-I232</f>
        <v>0.58327499999998977</v>
      </c>
    </row>
    <row r="233" spans="1:10" x14ac:dyDescent="0.25">
      <c r="A233" s="21">
        <f>Data!O233</f>
        <v>15.999425</v>
      </c>
      <c r="B233" s="21">
        <f>Data!P233</f>
        <v>80.003500000000003</v>
      </c>
      <c r="C233" s="24">
        <f>Data!T233</f>
        <v>0.23135000000000083</v>
      </c>
      <c r="D233" s="24"/>
      <c r="E233" s="24">
        <f>Data!U233</f>
        <v>1.6705000000000041</v>
      </c>
      <c r="F233" s="66"/>
      <c r="G233" s="21">
        <f>ROUND(C233-C$131,0)</f>
        <v>0</v>
      </c>
      <c r="H233" s="22">
        <f>C233-C$131-G233</f>
        <v>0.27207500000000095</v>
      </c>
      <c r="I233" s="21">
        <v>1</v>
      </c>
      <c r="J233" s="22">
        <f>E233-E$131-I233</f>
        <v>0.5882000000000005</v>
      </c>
    </row>
    <row r="234" spans="1:10" x14ac:dyDescent="0.25">
      <c r="A234" s="21">
        <f>Data!O234</f>
        <v>31.998749999999998</v>
      </c>
      <c r="B234" s="21">
        <f>Data!P234</f>
        <v>80.003500000000003</v>
      </c>
      <c r="C234" s="24">
        <f>Data!T234</f>
        <v>0.46750000000000469</v>
      </c>
      <c r="D234" s="24"/>
      <c r="E234" s="24">
        <f>Data!U234</f>
        <v>1.7505000000000024</v>
      </c>
      <c r="F234" s="66"/>
      <c r="G234" s="21">
        <f>ROUND(C234-C$132,0)</f>
        <v>1</v>
      </c>
      <c r="H234" s="22">
        <f>C234-C$132-G234</f>
        <v>-0.45549999999999713</v>
      </c>
      <c r="I234" s="21">
        <v>1</v>
      </c>
      <c r="J234" s="22">
        <f>E234-E$132-I234</f>
        <v>0.60352499999999942</v>
      </c>
    </row>
    <row r="235" spans="1:10" x14ac:dyDescent="0.25">
      <c r="A235" s="21">
        <f>Data!O235</f>
        <v>47.998249999999999</v>
      </c>
      <c r="B235" s="21">
        <f>Data!P235</f>
        <v>80.003500000000003</v>
      </c>
      <c r="C235" s="24">
        <f>Data!T235</f>
        <v>0.71250000000000568</v>
      </c>
      <c r="D235" s="24"/>
      <c r="E235" s="24">
        <f>Data!U235</f>
        <v>1.883499999999998</v>
      </c>
      <c r="F235" s="66"/>
      <c r="G235" s="21">
        <f>ROUND(C235-C$133,0)</f>
        <v>1</v>
      </c>
      <c r="H235" s="22">
        <f>C235-C$133-G235</f>
        <v>-0.18324999999999392</v>
      </c>
      <c r="I235" s="21">
        <v>1</v>
      </c>
      <c r="J235" s="22">
        <f>E235-E$133-I235</f>
        <v>0.62867499999999588</v>
      </c>
    </row>
    <row r="236" spans="1:10" x14ac:dyDescent="0.25">
      <c r="A236" s="21">
        <f>Data!O236</f>
        <v>63.997749999999996</v>
      </c>
      <c r="B236" s="21">
        <f>Data!P236</f>
        <v>80.003500000000003</v>
      </c>
      <c r="C236" s="24">
        <f>Data!T236</f>
        <v>0.97150000000000603</v>
      </c>
      <c r="D236" s="24"/>
      <c r="E236" s="24">
        <f>Data!U236</f>
        <v>2.0702500000000015</v>
      </c>
      <c r="F236" s="66"/>
      <c r="G236" s="21">
        <f>ROUND(C236-C$134,0)</f>
        <v>1</v>
      </c>
      <c r="H236" s="22">
        <f>C236-C$134-G236</f>
        <v>9.0000000000003411E-2</v>
      </c>
      <c r="I236" s="21">
        <v>1</v>
      </c>
      <c r="J236" s="22">
        <f>E236-E$134-I236</f>
        <v>0.66434999999999889</v>
      </c>
    </row>
    <row r="237" spans="1:10" x14ac:dyDescent="0.25">
      <c r="A237" s="21">
        <f>Data!O237</f>
        <v>79.997249999999994</v>
      </c>
      <c r="B237" s="21">
        <f>Data!P237</f>
        <v>80.003500000000003</v>
      </c>
      <c r="C237" s="24">
        <f>Data!T237</f>
        <v>1.2489999999999952</v>
      </c>
      <c r="D237" s="24"/>
      <c r="E237" s="24">
        <f>Data!U237</f>
        <v>2.3102499999999964</v>
      </c>
      <c r="F237" s="66"/>
      <c r="G237" s="21">
        <f>ROUND(C237-C$135,0)</f>
        <v>1</v>
      </c>
      <c r="H237" s="22">
        <f>C237-C$135-G237</f>
        <v>0.36374999999999602</v>
      </c>
      <c r="I237" s="21">
        <v>1</v>
      </c>
      <c r="J237" s="22">
        <f>E237-E$135-I237</f>
        <v>0.70997499999999469</v>
      </c>
    </row>
    <row r="238" spans="1:10" x14ac:dyDescent="0.25">
      <c r="A238" s="21">
        <f>Data!O238</f>
        <v>95.996499999999997</v>
      </c>
      <c r="B238" s="21">
        <f>Data!P238</f>
        <v>80.003500000000003</v>
      </c>
      <c r="C238" s="24">
        <f>Data!T238</f>
        <v>1.5499999999999972</v>
      </c>
      <c r="D238" s="24"/>
      <c r="E238" s="24">
        <f>Data!U238</f>
        <v>2.6039999999999992</v>
      </c>
      <c r="F238" s="66"/>
      <c r="G238" s="21">
        <f>ROUND(C238-C$136,0)</f>
        <v>2</v>
      </c>
      <c r="H238" s="22">
        <f>C238-C$136-G238</f>
        <v>-0.36175000000000068</v>
      </c>
      <c r="I238" s="21">
        <v>1</v>
      </c>
      <c r="J238" s="22">
        <f>E238-E$136-I238</f>
        <v>0.76587499999999764</v>
      </c>
    </row>
    <row r="239" spans="1:10" x14ac:dyDescent="0.25">
      <c r="A239" s="21">
        <f>Data!O239</f>
        <v>111.99600000000001</v>
      </c>
      <c r="B239" s="21">
        <f>Data!P239</f>
        <v>80.003500000000003</v>
      </c>
      <c r="C239" s="24">
        <f>Data!T239</f>
        <v>1.8787499999999966</v>
      </c>
      <c r="D239" s="24"/>
      <c r="E239" s="24">
        <f>Data!U239</f>
        <v>2.9514999999999958</v>
      </c>
      <c r="F239" s="66"/>
      <c r="G239" s="21">
        <f>ROUND(C239-C$137,0)</f>
        <v>2</v>
      </c>
      <c r="H239" s="22">
        <f>C239-C$137-G239</f>
        <v>-8.5999999999998522E-2</v>
      </c>
      <c r="I239" s="21">
        <v>1</v>
      </c>
      <c r="J239" s="22">
        <f>E239-E$137-I239</f>
        <v>0.8319749999999928</v>
      </c>
    </row>
    <row r="240" spans="1:10" x14ac:dyDescent="0.25">
      <c r="A240" s="21">
        <f>Data!O240</f>
        <v>127.99549999999999</v>
      </c>
      <c r="B240" s="21">
        <f>Data!P240</f>
        <v>80.003500000000003</v>
      </c>
      <c r="C240" s="24">
        <f>Data!T240</f>
        <v>2.239750000000015</v>
      </c>
      <c r="D240" s="24"/>
      <c r="E240" s="24">
        <f>Data!U240</f>
        <v>3.3529999999999944</v>
      </c>
      <c r="F240" s="66"/>
      <c r="G240" s="21">
        <f>ROUND(C240-C$138,0)</f>
        <v>2</v>
      </c>
      <c r="H240" s="22">
        <f>C240-C$138-G240</f>
        <v>0.19075000000000841</v>
      </c>
      <c r="I240" s="21">
        <v>1</v>
      </c>
      <c r="J240" s="22">
        <f>E240-E$138-I240</f>
        <v>0.90829999999999167</v>
      </c>
    </row>
    <row r="241" spans="1:10" x14ac:dyDescent="0.25">
      <c r="A241" s="3">
        <f>Data!O241</f>
        <v>-127.99549999999999</v>
      </c>
      <c r="B241" s="3">
        <f>Data!P241</f>
        <v>96.004249999999999</v>
      </c>
      <c r="C241" s="2">
        <f>Data!T241</f>
        <v>-2.6500000000000057</v>
      </c>
      <c r="D241" s="2"/>
      <c r="E241" s="2">
        <f>Data!U241</f>
        <v>4.1654999999999944</v>
      </c>
      <c r="G241" s="3"/>
      <c r="H241" s="1"/>
      <c r="I241" s="3"/>
      <c r="J241" s="1"/>
    </row>
    <row r="242" spans="1:10" x14ac:dyDescent="0.25">
      <c r="A242" s="3">
        <f>Data!O242</f>
        <v>-111.99600000000001</v>
      </c>
      <c r="B242" s="3">
        <f>Data!P242</f>
        <v>96.004249999999999</v>
      </c>
      <c r="C242" s="2">
        <f>Data!T242</f>
        <v>-2.2369999999999948</v>
      </c>
      <c r="D242" s="2"/>
      <c r="E242" s="2">
        <f>Data!U242</f>
        <v>3.7505000000000024</v>
      </c>
      <c r="G242" s="3"/>
      <c r="H242" s="1"/>
      <c r="I242" s="3"/>
      <c r="J242" s="1"/>
    </row>
    <row r="243" spans="1:10" x14ac:dyDescent="0.25">
      <c r="A243" s="3">
        <f>Data!O243</f>
        <v>-95.996499999999997</v>
      </c>
      <c r="B243" s="3">
        <f>Data!P243</f>
        <v>96.004249999999999</v>
      </c>
      <c r="C243" s="2">
        <f>Data!T243</f>
        <v>-1.8567500000000052</v>
      </c>
      <c r="D243" s="2"/>
      <c r="E243" s="2">
        <f>Data!U243</f>
        <v>3.3912499999999994</v>
      </c>
      <c r="G243" s="3"/>
      <c r="H243" s="1"/>
      <c r="I243" s="3"/>
      <c r="J243" s="1"/>
    </row>
    <row r="244" spans="1:10" x14ac:dyDescent="0.25">
      <c r="A244" s="3">
        <f>Data!O244</f>
        <v>-79.997249999999994</v>
      </c>
      <c r="B244" s="3">
        <f>Data!P244</f>
        <v>96.004249999999999</v>
      </c>
      <c r="C244" s="2">
        <f>Data!T244</f>
        <v>-1.5044999999999931</v>
      </c>
      <c r="D244" s="2"/>
      <c r="E244" s="2">
        <f>Data!U244</f>
        <v>3.0875000000000057</v>
      </c>
      <c r="G244" s="3"/>
      <c r="H244" s="1"/>
      <c r="I244" s="3"/>
      <c r="J244" s="1"/>
    </row>
    <row r="245" spans="1:10" x14ac:dyDescent="0.25">
      <c r="A245" s="3">
        <f>Data!O245</f>
        <v>-63.997749999999996</v>
      </c>
      <c r="B245" s="3">
        <f>Data!P245</f>
        <v>96.004249999999999</v>
      </c>
      <c r="C245" s="2">
        <f>Data!T245</f>
        <v>-1.1757499999999936</v>
      </c>
      <c r="D245" s="2"/>
      <c r="E245" s="2">
        <f>Data!U245</f>
        <v>2.839500000000001</v>
      </c>
      <c r="G245" s="3"/>
      <c r="H245" s="1"/>
      <c r="I245" s="3"/>
      <c r="J245" s="1"/>
    </row>
    <row r="246" spans="1:10" x14ac:dyDescent="0.25">
      <c r="A246" s="3">
        <f>Data!O246</f>
        <v>-47.998249999999999</v>
      </c>
      <c r="B246" s="3">
        <f>Data!P246</f>
        <v>96.004249999999999</v>
      </c>
      <c r="C246" s="2">
        <f>Data!T246</f>
        <v>-0.86549999999999727</v>
      </c>
      <c r="D246" s="2"/>
      <c r="E246" s="2">
        <f>Data!U246</f>
        <v>2.6465000000000032</v>
      </c>
      <c r="G246" s="3"/>
      <c r="H246" s="1"/>
      <c r="I246" s="3"/>
      <c r="J246" s="1"/>
    </row>
    <row r="247" spans="1:10" x14ac:dyDescent="0.25">
      <c r="A247" s="3">
        <f>Data!O247</f>
        <v>-31.998749999999998</v>
      </c>
      <c r="B247" s="3">
        <f>Data!P247</f>
        <v>96.004249999999999</v>
      </c>
      <c r="C247" s="2">
        <f>Data!T247</f>
        <v>-0.56925000000000736</v>
      </c>
      <c r="D247" s="2"/>
      <c r="E247" s="2">
        <f>Data!U247</f>
        <v>2.508749999999992</v>
      </c>
      <c r="G247" s="3"/>
      <c r="H247" s="1"/>
      <c r="I247" s="3"/>
      <c r="J247" s="1"/>
    </row>
    <row r="248" spans="1:10" x14ac:dyDescent="0.25">
      <c r="A248" s="3">
        <f>Data!O248</f>
        <v>-15.999425</v>
      </c>
      <c r="B248" s="3">
        <f>Data!P248</f>
        <v>96.004249999999999</v>
      </c>
      <c r="C248" s="2">
        <f>Data!T248</f>
        <v>-0.28229999999999755</v>
      </c>
      <c r="D248" s="2"/>
      <c r="E248" s="2">
        <f>Data!U248</f>
        <v>2.426249999999996</v>
      </c>
      <c r="G248" s="3"/>
      <c r="H248" s="1"/>
      <c r="I248" s="3"/>
      <c r="J248" s="1"/>
    </row>
    <row r="249" spans="1:10" x14ac:dyDescent="0.25">
      <c r="A249" s="3">
        <f>Data!O249</f>
        <v>0</v>
      </c>
      <c r="B249" s="3">
        <f>Data!P249</f>
        <v>96.004249999999999</v>
      </c>
      <c r="C249" s="2">
        <f>Data!T249</f>
        <v>0</v>
      </c>
      <c r="D249" s="2"/>
      <c r="E249" s="2">
        <f>Data!U249</f>
        <v>2.3987499999999926</v>
      </c>
      <c r="G249" s="3"/>
      <c r="H249" s="1"/>
      <c r="I249" s="3"/>
      <c r="J249" s="1"/>
    </row>
    <row r="250" spans="1:10" x14ac:dyDescent="0.25">
      <c r="A250" s="3">
        <f>Data!O250</f>
        <v>15.999425</v>
      </c>
      <c r="B250" s="3">
        <f>Data!P250</f>
        <v>96.004249999999999</v>
      </c>
      <c r="C250" s="2">
        <f>Data!T250</f>
        <v>0.28229999999999755</v>
      </c>
      <c r="D250" s="2"/>
      <c r="E250" s="2">
        <f>Data!U250</f>
        <v>2.426249999999996</v>
      </c>
      <c r="G250" s="3"/>
      <c r="H250" s="1"/>
      <c r="I250" s="3"/>
      <c r="J250" s="1"/>
    </row>
    <row r="251" spans="1:10" x14ac:dyDescent="0.25">
      <c r="A251" s="3">
        <f>Data!O251</f>
        <v>31.998749999999998</v>
      </c>
      <c r="B251" s="3">
        <f>Data!P251</f>
        <v>96.004249999999999</v>
      </c>
      <c r="C251" s="2">
        <f>Data!T251</f>
        <v>0.56925000000000736</v>
      </c>
      <c r="D251" s="2"/>
      <c r="E251" s="2">
        <f>Data!U251</f>
        <v>2.508749999999992</v>
      </c>
      <c r="G251" s="1"/>
      <c r="H251" s="1"/>
      <c r="I251" s="1"/>
      <c r="J251" s="1"/>
    </row>
    <row r="252" spans="1:10" x14ac:dyDescent="0.25">
      <c r="A252" s="3">
        <f>Data!O252</f>
        <v>47.998249999999999</v>
      </c>
      <c r="B252" s="3">
        <f>Data!P252</f>
        <v>96.004249999999999</v>
      </c>
      <c r="C252" s="2">
        <f>Data!T252</f>
        <v>0.86549999999999727</v>
      </c>
      <c r="D252" s="2"/>
      <c r="E252" s="2">
        <f>Data!U252</f>
        <v>2.6465000000000032</v>
      </c>
      <c r="G252" s="1"/>
      <c r="H252" s="1"/>
      <c r="I252" s="1"/>
      <c r="J252" s="1"/>
    </row>
    <row r="253" spans="1:10" x14ac:dyDescent="0.25">
      <c r="A253" s="3">
        <f>Data!O253</f>
        <v>63.997749999999996</v>
      </c>
      <c r="B253" s="3">
        <f>Data!P253</f>
        <v>96.004249999999999</v>
      </c>
      <c r="C253" s="2">
        <f>Data!T253</f>
        <v>1.1757499999999936</v>
      </c>
      <c r="D253" s="2"/>
      <c r="E253" s="2">
        <f>Data!U253</f>
        <v>2.839500000000001</v>
      </c>
      <c r="G253" s="1"/>
      <c r="H253" s="1"/>
      <c r="I253" s="1"/>
      <c r="J253" s="1"/>
    </row>
    <row r="254" spans="1:10" x14ac:dyDescent="0.25">
      <c r="A254" s="3">
        <f>Data!O254</f>
        <v>79.997249999999994</v>
      </c>
      <c r="B254" s="3">
        <f>Data!P254</f>
        <v>96.004249999999999</v>
      </c>
      <c r="C254" s="2">
        <f>Data!T254</f>
        <v>1.5044999999999931</v>
      </c>
      <c r="D254" s="2"/>
      <c r="E254" s="2">
        <f>Data!U254</f>
        <v>3.0875000000000057</v>
      </c>
      <c r="G254" s="1"/>
      <c r="H254" s="1"/>
      <c r="I254" s="1"/>
      <c r="J254" s="1"/>
    </row>
    <row r="255" spans="1:10" x14ac:dyDescent="0.25">
      <c r="A255" s="3">
        <f>Data!O255</f>
        <v>95.996499999999997</v>
      </c>
      <c r="B255" s="3">
        <f>Data!P255</f>
        <v>96.004249999999999</v>
      </c>
      <c r="C255" s="2">
        <f>Data!T255</f>
        <v>1.8567500000000052</v>
      </c>
      <c r="D255" s="2"/>
      <c r="E255" s="2">
        <f>Data!U255</f>
        <v>3.3912499999999994</v>
      </c>
      <c r="G255" s="1"/>
      <c r="H255" s="1"/>
      <c r="I255" s="1"/>
      <c r="J255" s="1"/>
    </row>
    <row r="256" spans="1:10" x14ac:dyDescent="0.25">
      <c r="A256" s="3">
        <f>Data!O256</f>
        <v>111.99600000000001</v>
      </c>
      <c r="B256" s="3">
        <f>Data!P256</f>
        <v>96.004249999999999</v>
      </c>
      <c r="C256" s="2">
        <f>Data!T256</f>
        <v>2.2369999999999948</v>
      </c>
      <c r="D256" s="2"/>
      <c r="E256" s="2">
        <f>Data!U256</f>
        <v>3.7505000000000024</v>
      </c>
      <c r="G256" s="1"/>
      <c r="H256" s="1"/>
      <c r="I256" s="1"/>
      <c r="J256" s="1"/>
    </row>
    <row r="257" spans="1:10" x14ac:dyDescent="0.25">
      <c r="A257" s="3">
        <f>Data!O257</f>
        <v>127.99549999999999</v>
      </c>
      <c r="B257" s="3">
        <f>Data!P257</f>
        <v>96.004249999999999</v>
      </c>
      <c r="C257" s="2">
        <f>Data!T257</f>
        <v>2.6500000000000057</v>
      </c>
      <c r="D257" s="2"/>
      <c r="E257" s="2">
        <f>Data!U257</f>
        <v>4.1654999999999944</v>
      </c>
      <c r="G257" s="1"/>
      <c r="H257" s="1"/>
      <c r="I257" s="1"/>
      <c r="J257" s="1"/>
    </row>
    <row r="258" spans="1:10" x14ac:dyDescent="0.25">
      <c r="A258" s="3">
        <f>Data!O258</f>
        <v>-127.99549999999999</v>
      </c>
      <c r="B258" s="3">
        <f>Data!P258</f>
        <v>112.00475</v>
      </c>
      <c r="C258" s="2">
        <f>Data!T258</f>
        <v>-3.0737500000000182</v>
      </c>
      <c r="D258" s="2"/>
      <c r="E258" s="2">
        <f>Data!U258</f>
        <v>5.1342499999999944</v>
      </c>
      <c r="G258" s="1"/>
      <c r="H258" s="1"/>
      <c r="I258" s="1"/>
      <c r="J258" s="1"/>
    </row>
    <row r="259" spans="1:10" x14ac:dyDescent="0.25">
      <c r="A259" s="3">
        <f>Data!O259</f>
        <v>-111.99600000000001</v>
      </c>
      <c r="B259" s="3">
        <f>Data!P259</f>
        <v>112.00475</v>
      </c>
      <c r="C259" s="2">
        <f>Data!T259</f>
        <v>-2.6072499999999934</v>
      </c>
      <c r="D259" s="2"/>
      <c r="E259" s="2">
        <f>Data!U259</f>
        <v>4.7052499999999924</v>
      </c>
      <c r="G259" s="1"/>
      <c r="H259" s="1"/>
      <c r="I259" s="1"/>
      <c r="J259" s="1"/>
    </row>
    <row r="260" spans="1:10" x14ac:dyDescent="0.25">
      <c r="A260" s="3">
        <f>Data!O260</f>
        <v>-95.996499999999997</v>
      </c>
      <c r="B260" s="3">
        <f>Data!P260</f>
        <v>112.00475</v>
      </c>
      <c r="C260" s="2">
        <f>Data!T260</f>
        <v>-2.1737499999999983</v>
      </c>
      <c r="D260" s="2"/>
      <c r="E260" s="2">
        <f>Data!U260</f>
        <v>4.3340000000000032</v>
      </c>
      <c r="G260" s="1"/>
      <c r="H260" s="1"/>
      <c r="I260" s="1"/>
      <c r="J260" s="1"/>
    </row>
    <row r="261" spans="1:10" x14ac:dyDescent="0.25">
      <c r="A261" s="3">
        <f>Data!O261</f>
        <v>-79.997249999999994</v>
      </c>
      <c r="B261" s="3">
        <f>Data!P261</f>
        <v>112.00475</v>
      </c>
      <c r="C261" s="2">
        <f>Data!T261</f>
        <v>-1.768250000000009</v>
      </c>
      <c r="D261" s="2"/>
      <c r="E261" s="2">
        <f>Data!U261</f>
        <v>4.0204999999999842</v>
      </c>
      <c r="G261" s="1"/>
      <c r="H261" s="1"/>
      <c r="I261" s="1"/>
      <c r="J261" s="1"/>
    </row>
    <row r="262" spans="1:10" x14ac:dyDescent="0.25">
      <c r="A262" s="3">
        <f>Data!O262</f>
        <v>-63.997749999999996</v>
      </c>
      <c r="B262" s="3">
        <f>Data!P262</f>
        <v>112.00475</v>
      </c>
      <c r="C262" s="2">
        <f>Data!T262</f>
        <v>-1.3864999999999981</v>
      </c>
      <c r="D262" s="2"/>
      <c r="E262" s="2">
        <f>Data!U262</f>
        <v>3.7639999999999958</v>
      </c>
      <c r="G262" s="1"/>
      <c r="H262" s="1"/>
      <c r="I262" s="1"/>
      <c r="J262" s="1"/>
    </row>
    <row r="263" spans="1:10" x14ac:dyDescent="0.25">
      <c r="A263" s="3">
        <f>Data!O263</f>
        <v>-47.998249999999999</v>
      </c>
      <c r="B263" s="3">
        <f>Data!P263</f>
        <v>112.00475</v>
      </c>
      <c r="C263" s="2">
        <f>Data!T263</f>
        <v>-1.0234999999999985</v>
      </c>
      <c r="D263" s="2"/>
      <c r="E263" s="2">
        <f>Data!U263</f>
        <v>3.5647499999999894</v>
      </c>
      <c r="G263" s="1"/>
      <c r="H263" s="1"/>
      <c r="I263" s="1"/>
      <c r="J263" s="1"/>
    </row>
    <row r="264" spans="1:10" x14ac:dyDescent="0.25">
      <c r="A264" s="3">
        <f>Data!O264</f>
        <v>-31.998749999999998</v>
      </c>
      <c r="B264" s="3">
        <f>Data!P264</f>
        <v>112.00475</v>
      </c>
      <c r="C264" s="2">
        <f>Data!T264</f>
        <v>-0.67474999999999952</v>
      </c>
      <c r="D264" s="2"/>
      <c r="E264" s="2">
        <f>Data!U264</f>
        <v>3.4224999999999994</v>
      </c>
      <c r="G264" s="1"/>
      <c r="H264" s="1"/>
      <c r="I264" s="1"/>
      <c r="J264" s="1"/>
    </row>
    <row r="265" spans="1:10" x14ac:dyDescent="0.25">
      <c r="A265" s="3">
        <f>Data!O265</f>
        <v>-15.999425</v>
      </c>
      <c r="B265" s="3">
        <f>Data!P265</f>
        <v>112.00475</v>
      </c>
      <c r="C265" s="2">
        <f>Data!T265</f>
        <v>-0.33492500000000014</v>
      </c>
      <c r="D265" s="2"/>
      <c r="E265" s="2">
        <f>Data!U265</f>
        <v>3.3372499999999832</v>
      </c>
      <c r="G265" s="1"/>
      <c r="H265" s="1"/>
      <c r="I265" s="1"/>
      <c r="J265" s="1"/>
    </row>
    <row r="266" spans="1:10" x14ac:dyDescent="0.25">
      <c r="A266" s="3">
        <f>Data!O266</f>
        <v>0</v>
      </c>
      <c r="B266" s="3">
        <f>Data!P266</f>
        <v>112.00475</v>
      </c>
      <c r="C266" s="2">
        <f>Data!T266</f>
        <v>0</v>
      </c>
      <c r="D266" s="2"/>
      <c r="E266" s="2">
        <f>Data!U266</f>
        <v>3.3087500000000034</v>
      </c>
      <c r="G266" s="1"/>
      <c r="H266" s="1"/>
      <c r="I266" s="1"/>
      <c r="J266" s="1"/>
    </row>
    <row r="267" spans="1:10" x14ac:dyDescent="0.25">
      <c r="A267" s="3">
        <f>Data!O267</f>
        <v>15.999425</v>
      </c>
      <c r="B267" s="3">
        <f>Data!P267</f>
        <v>112.00475</v>
      </c>
      <c r="C267" s="2">
        <f>Data!T267</f>
        <v>0.33492500000000014</v>
      </c>
      <c r="D267" s="2"/>
      <c r="E267" s="2">
        <f>Data!U267</f>
        <v>3.3372499999999832</v>
      </c>
      <c r="G267" s="1"/>
      <c r="H267" s="1"/>
      <c r="I267" s="1"/>
      <c r="J267" s="1"/>
    </row>
    <row r="268" spans="1:10" x14ac:dyDescent="0.25">
      <c r="A268" s="3">
        <f>Data!O268</f>
        <v>31.998749999999998</v>
      </c>
      <c r="B268" s="3">
        <f>Data!P268</f>
        <v>112.00475</v>
      </c>
      <c r="C268" s="2">
        <f>Data!T268</f>
        <v>0.67474999999999952</v>
      </c>
      <c r="D268" s="2"/>
      <c r="E268" s="2">
        <f>Data!U268</f>
        <v>3.4224999999999994</v>
      </c>
      <c r="G268" s="1"/>
      <c r="H268" s="1"/>
      <c r="I268" s="1"/>
      <c r="J268" s="1"/>
    </row>
    <row r="269" spans="1:10" x14ac:dyDescent="0.25">
      <c r="A269" s="3">
        <f>Data!O269</f>
        <v>47.998249999999999</v>
      </c>
      <c r="B269" s="3">
        <f>Data!P269</f>
        <v>112.00475</v>
      </c>
      <c r="C269" s="2">
        <f>Data!T269</f>
        <v>1.0234999999999985</v>
      </c>
      <c r="D269" s="2"/>
      <c r="E269" s="2">
        <f>Data!U269</f>
        <v>3.5647499999999894</v>
      </c>
      <c r="G269" s="1"/>
      <c r="H269" s="1"/>
      <c r="I269" s="1"/>
      <c r="J269" s="1"/>
    </row>
    <row r="270" spans="1:10" x14ac:dyDescent="0.25">
      <c r="A270" s="3">
        <f>Data!O270</f>
        <v>63.997749999999996</v>
      </c>
      <c r="B270" s="3">
        <f>Data!P270</f>
        <v>112.00475</v>
      </c>
      <c r="C270" s="2">
        <f>Data!T270</f>
        <v>1.3864999999999981</v>
      </c>
      <c r="D270" s="2"/>
      <c r="E270" s="2">
        <f>Data!U270</f>
        <v>3.7639999999999958</v>
      </c>
      <c r="G270" s="1"/>
      <c r="H270" s="1"/>
      <c r="I270" s="1"/>
      <c r="J270" s="1"/>
    </row>
    <row r="271" spans="1:10" x14ac:dyDescent="0.25">
      <c r="A271" s="3">
        <f>Data!O271</f>
        <v>79.997249999999994</v>
      </c>
      <c r="B271" s="3">
        <f>Data!P271</f>
        <v>112.00475</v>
      </c>
      <c r="C271" s="2">
        <f>Data!T271</f>
        <v>1.768250000000009</v>
      </c>
      <c r="D271" s="2"/>
      <c r="E271" s="2">
        <f>Data!U271</f>
        <v>4.0204999999999842</v>
      </c>
      <c r="G271" s="1"/>
      <c r="H271" s="1"/>
      <c r="I271" s="1"/>
      <c r="J271" s="1"/>
    </row>
    <row r="272" spans="1:10" x14ac:dyDescent="0.25">
      <c r="A272" s="3">
        <f>Data!O272</f>
        <v>95.996499999999997</v>
      </c>
      <c r="B272" s="3">
        <f>Data!P272</f>
        <v>112.00475</v>
      </c>
      <c r="C272" s="2">
        <f>Data!T272</f>
        <v>2.1737499999999983</v>
      </c>
      <c r="D272" s="2"/>
      <c r="E272" s="2">
        <f>Data!U272</f>
        <v>4.3340000000000032</v>
      </c>
      <c r="G272" s="1"/>
      <c r="H272" s="1"/>
      <c r="I272" s="1"/>
      <c r="J272" s="1"/>
    </row>
    <row r="273" spans="1:10" x14ac:dyDescent="0.25">
      <c r="A273" s="3">
        <f>Data!O273</f>
        <v>111.99600000000001</v>
      </c>
      <c r="B273" s="3">
        <f>Data!P273</f>
        <v>112.00475</v>
      </c>
      <c r="C273" s="2">
        <f>Data!T273</f>
        <v>2.6072499999999934</v>
      </c>
      <c r="D273" s="2"/>
      <c r="E273" s="2">
        <f>Data!U273</f>
        <v>4.7052499999999924</v>
      </c>
      <c r="G273" s="1"/>
      <c r="H273" s="1"/>
      <c r="I273" s="1"/>
      <c r="J273" s="1"/>
    </row>
    <row r="274" spans="1:10" x14ac:dyDescent="0.25">
      <c r="A274" s="3">
        <f>Data!O274</f>
        <v>127.99549999999999</v>
      </c>
      <c r="B274" s="3">
        <f>Data!P274</f>
        <v>112.00475</v>
      </c>
      <c r="C274" s="2">
        <f>Data!T274</f>
        <v>3.0737500000000182</v>
      </c>
      <c r="D274" s="2"/>
      <c r="E274" s="2">
        <f>Data!U274</f>
        <v>5.1342499999999944</v>
      </c>
      <c r="G274" s="1"/>
      <c r="H274" s="1"/>
      <c r="I274" s="1"/>
      <c r="J274" s="1"/>
    </row>
    <row r="275" spans="1:10" x14ac:dyDescent="0.25">
      <c r="A275" s="3">
        <f>Data!O275</f>
        <v>-127.99549999999999</v>
      </c>
      <c r="B275" s="3">
        <f>Data!P275</f>
        <v>128.00549999999998</v>
      </c>
      <c r="C275" s="2">
        <f>Data!T275</f>
        <v>-3.5112500000000182</v>
      </c>
      <c r="D275" s="2"/>
      <c r="E275" s="2">
        <f>Data!U275</f>
        <v>6.2645000000000266</v>
      </c>
      <c r="G275" s="1"/>
      <c r="H275" s="1"/>
      <c r="I275" s="1"/>
      <c r="J275" s="1"/>
    </row>
    <row r="276" spans="1:10" x14ac:dyDescent="0.25">
      <c r="A276" s="3">
        <f>Data!O276</f>
        <v>-111.99600000000001</v>
      </c>
      <c r="B276" s="3">
        <f>Data!P276</f>
        <v>128.00549999999998</v>
      </c>
      <c r="C276" s="2">
        <f>Data!T276</f>
        <v>-2.9894999999999925</v>
      </c>
      <c r="D276" s="2"/>
      <c r="E276" s="2">
        <f>Data!U276</f>
        <v>5.8215000000000146</v>
      </c>
      <c r="G276" s="1"/>
      <c r="H276" s="1"/>
      <c r="I276" s="1"/>
      <c r="J276" s="1"/>
    </row>
    <row r="277" spans="1:10" x14ac:dyDescent="0.25">
      <c r="A277" s="3">
        <f>Data!O277</f>
        <v>-95.996499999999997</v>
      </c>
      <c r="B277" s="3">
        <f>Data!P277</f>
        <v>128.00549999999998</v>
      </c>
      <c r="C277" s="2">
        <f>Data!T277</f>
        <v>-2.5010000000000048</v>
      </c>
      <c r="D277" s="2"/>
      <c r="E277" s="2">
        <f>Data!U277</f>
        <v>5.4382500000000107</v>
      </c>
      <c r="G277" s="1"/>
      <c r="H277" s="1"/>
      <c r="I277" s="1"/>
      <c r="J277" s="1"/>
    </row>
    <row r="278" spans="1:10" x14ac:dyDescent="0.25">
      <c r="A278" s="3">
        <f>Data!O278</f>
        <v>-79.997249999999994</v>
      </c>
      <c r="B278" s="3">
        <f>Data!P278</f>
        <v>128.00549999999998</v>
      </c>
      <c r="C278" s="2">
        <f>Data!T278</f>
        <v>-2.0405000000000086</v>
      </c>
      <c r="D278" s="2"/>
      <c r="E278" s="2">
        <f>Data!U278</f>
        <v>5.1142500000000268</v>
      </c>
      <c r="G278" s="1"/>
      <c r="H278" s="1"/>
      <c r="I278" s="1"/>
      <c r="J278" s="1"/>
    </row>
    <row r="279" spans="1:10" x14ac:dyDescent="0.25">
      <c r="A279" s="3">
        <f>Data!O279</f>
        <v>-63.997749999999996</v>
      </c>
      <c r="B279" s="3">
        <f>Data!P279</f>
        <v>128.00549999999998</v>
      </c>
      <c r="C279" s="2">
        <f>Data!T279</f>
        <v>-1.6042500000000075</v>
      </c>
      <c r="D279" s="2"/>
      <c r="E279" s="2">
        <f>Data!U279</f>
        <v>4.8495000000000061</v>
      </c>
      <c r="G279" s="1"/>
      <c r="H279" s="1"/>
      <c r="I279" s="1"/>
      <c r="J279" s="1"/>
    </row>
    <row r="280" spans="1:10" x14ac:dyDescent="0.25">
      <c r="A280" s="3">
        <f>Data!O280</f>
        <v>-47.998249999999999</v>
      </c>
      <c r="B280" s="3">
        <f>Data!P280</f>
        <v>128.00549999999998</v>
      </c>
      <c r="C280" s="2">
        <f>Data!T280</f>
        <v>-1.1867500000000035</v>
      </c>
      <c r="D280" s="2"/>
      <c r="E280" s="2">
        <f>Data!U280</f>
        <v>4.6437500000000114</v>
      </c>
      <c r="G280" s="1"/>
      <c r="H280" s="1"/>
      <c r="I280" s="1"/>
      <c r="J280" s="1"/>
    </row>
    <row r="281" spans="1:10" x14ac:dyDescent="0.25">
      <c r="A281" s="3">
        <f>Data!O281</f>
        <v>-31.998749999999998</v>
      </c>
      <c r="B281" s="3">
        <f>Data!P281</f>
        <v>128.00549999999998</v>
      </c>
      <c r="C281" s="2">
        <f>Data!T281</f>
        <v>-0.78324999999999889</v>
      </c>
      <c r="D281" s="2"/>
      <c r="E281" s="2">
        <f>Data!U281</f>
        <v>4.49675000000002</v>
      </c>
      <c r="G281" s="1"/>
      <c r="H281" s="1"/>
      <c r="I281" s="1"/>
      <c r="J281" s="1"/>
    </row>
    <row r="282" spans="1:10" x14ac:dyDescent="0.25">
      <c r="A282" s="3">
        <f>Data!O282</f>
        <v>-15.999425</v>
      </c>
      <c r="B282" s="3">
        <f>Data!P282</f>
        <v>128.00549999999998</v>
      </c>
      <c r="C282" s="2">
        <f>Data!T282</f>
        <v>-0.38924999999999876</v>
      </c>
      <c r="D282" s="2"/>
      <c r="E282" s="2">
        <f>Data!U282</f>
        <v>4.4087500000000261</v>
      </c>
      <c r="G282" s="1"/>
      <c r="H282" s="1"/>
      <c r="I282" s="1"/>
      <c r="J282" s="1"/>
    </row>
    <row r="283" spans="1:10" x14ac:dyDescent="0.25">
      <c r="A283" s="3">
        <f>Data!O283</f>
        <v>0</v>
      </c>
      <c r="B283" s="3">
        <f>Data!P283</f>
        <v>128.00549999999998</v>
      </c>
      <c r="C283" s="2">
        <f>Data!T283</f>
        <v>0</v>
      </c>
      <c r="D283" s="2"/>
      <c r="E283" s="2">
        <f>Data!U283</f>
        <v>4.3792500000000132</v>
      </c>
      <c r="G283" s="1"/>
      <c r="H283" s="1"/>
      <c r="I283" s="1"/>
      <c r="J283" s="1"/>
    </row>
    <row r="284" spans="1:10" x14ac:dyDescent="0.25">
      <c r="A284" s="3">
        <f>Data!O284</f>
        <v>15.999425</v>
      </c>
      <c r="B284" s="3">
        <f>Data!P284</f>
        <v>128.00549999999998</v>
      </c>
      <c r="C284" s="2">
        <f>Data!T284</f>
        <v>0.38924999999999876</v>
      </c>
      <c r="D284" s="2"/>
      <c r="E284" s="2">
        <f>Data!U284</f>
        <v>4.4087500000000261</v>
      </c>
      <c r="G284" s="1"/>
      <c r="H284" s="1"/>
      <c r="I284" s="1"/>
      <c r="J284" s="1"/>
    </row>
    <row r="285" spans="1:10" x14ac:dyDescent="0.25">
      <c r="A285" s="3">
        <f>Data!O285</f>
        <v>31.998749999999998</v>
      </c>
      <c r="B285" s="3">
        <f>Data!P285</f>
        <v>128.00549999999998</v>
      </c>
      <c r="C285" s="2">
        <f>Data!T285</f>
        <v>0.78324999999999889</v>
      </c>
      <c r="D285" s="2"/>
      <c r="E285" s="2">
        <f>Data!U285</f>
        <v>4.49675000000002</v>
      </c>
      <c r="G285" s="1"/>
      <c r="H285" s="1"/>
      <c r="I285" s="1"/>
      <c r="J285" s="1"/>
    </row>
    <row r="286" spans="1:10" x14ac:dyDescent="0.25">
      <c r="A286" s="3">
        <f>Data!O286</f>
        <v>47.998249999999999</v>
      </c>
      <c r="B286" s="3">
        <f>Data!P286</f>
        <v>128.00549999999998</v>
      </c>
      <c r="C286" s="2">
        <f>Data!T286</f>
        <v>1.1867500000000035</v>
      </c>
      <c r="D286" s="2"/>
      <c r="E286" s="2">
        <f>Data!U286</f>
        <v>4.6437500000000114</v>
      </c>
      <c r="G286" s="1"/>
      <c r="H286" s="1"/>
      <c r="I286" s="1"/>
      <c r="J286" s="1"/>
    </row>
    <row r="287" spans="1:10" x14ac:dyDescent="0.25">
      <c r="A287" s="3">
        <f>Data!O287</f>
        <v>63.997749999999996</v>
      </c>
      <c r="B287" s="3">
        <f>Data!P287</f>
        <v>128.00549999999998</v>
      </c>
      <c r="C287" s="2">
        <f>Data!T287</f>
        <v>1.6042500000000075</v>
      </c>
      <c r="D287" s="2"/>
      <c r="E287" s="2">
        <f>Data!U287</f>
        <v>4.8495000000000061</v>
      </c>
      <c r="G287" s="1"/>
      <c r="H287" s="1"/>
      <c r="I287" s="1"/>
      <c r="J287" s="1"/>
    </row>
    <row r="288" spans="1:10" x14ac:dyDescent="0.25">
      <c r="A288" s="3">
        <f>Data!O288</f>
        <v>79.997249999999994</v>
      </c>
      <c r="B288" s="3">
        <f>Data!P288</f>
        <v>128.00549999999998</v>
      </c>
      <c r="C288" s="2">
        <f>Data!T288</f>
        <v>2.0405000000000086</v>
      </c>
      <c r="D288" s="2"/>
      <c r="E288" s="2">
        <f>Data!U288</f>
        <v>5.1142500000000268</v>
      </c>
      <c r="G288" s="1"/>
      <c r="H288" s="1"/>
      <c r="I288" s="1"/>
      <c r="J288" s="1"/>
    </row>
    <row r="289" spans="1:10" x14ac:dyDescent="0.25">
      <c r="A289" s="3">
        <f>Data!O289</f>
        <v>95.996499999999997</v>
      </c>
      <c r="B289" s="3">
        <f>Data!P289</f>
        <v>128.00549999999998</v>
      </c>
      <c r="C289" s="2">
        <f>Data!T289</f>
        <v>2.5010000000000048</v>
      </c>
      <c r="D289" s="2"/>
      <c r="E289" s="2">
        <f>Data!U289</f>
        <v>5.4382500000000107</v>
      </c>
      <c r="G289" s="1"/>
      <c r="H289" s="1"/>
      <c r="I289" s="1"/>
      <c r="J289" s="1"/>
    </row>
    <row r="290" spans="1:10" x14ac:dyDescent="0.25">
      <c r="A290" s="3">
        <f>Data!O290</f>
        <v>111.99600000000001</v>
      </c>
      <c r="B290" s="3">
        <f>Data!P290</f>
        <v>128.00549999999998</v>
      </c>
      <c r="C290" s="2">
        <f>Data!T290</f>
        <v>2.9894999999999925</v>
      </c>
      <c r="D290" s="2"/>
      <c r="E290" s="2">
        <f>Data!U290</f>
        <v>5.8215000000000146</v>
      </c>
      <c r="G290" s="1"/>
      <c r="H290" s="1"/>
      <c r="I290" s="1"/>
      <c r="J290" s="1"/>
    </row>
    <row r="291" spans="1:10" x14ac:dyDescent="0.25">
      <c r="A291" s="3">
        <f>Data!O291</f>
        <v>127.99549999999999</v>
      </c>
      <c r="B291" s="3">
        <f>Data!P291</f>
        <v>128.00549999999998</v>
      </c>
      <c r="C291" s="2">
        <f>Data!T291</f>
        <v>3.5112500000000182</v>
      </c>
      <c r="D291" s="2"/>
      <c r="E291" s="2">
        <f>Data!U291</f>
        <v>6.2645000000000266</v>
      </c>
      <c r="G291" s="1"/>
      <c r="H291" s="1"/>
      <c r="I291" s="1"/>
      <c r="J291" s="1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FPA geometry</vt:lpstr>
      <vt:lpstr>Data</vt:lpstr>
      <vt:lpstr>Plate scale</vt:lpstr>
      <vt:lpstr>Residual pixel offset</vt:lpstr>
      <vt:lpstr>Distortion in X</vt:lpstr>
      <vt:lpstr>Distortion in Y</vt:lpstr>
      <vt:lpstr>Residual offset in X</vt:lpstr>
      <vt:lpstr>Residual offset in Y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Renaud Goullioud</dc:creator>
  <cp:lastModifiedBy>Johnson, William R (389N)</cp:lastModifiedBy>
  <dcterms:created xsi:type="dcterms:W3CDTF">2014-11-22T00:59:21Z</dcterms:created>
  <dcterms:modified xsi:type="dcterms:W3CDTF">2018-02-08T14:59:32Z</dcterms:modified>
</cp:coreProperties>
</file>