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kessler/Documents/GitHub/publication_procedures/asme2022/terpines/"/>
    </mc:Choice>
  </mc:AlternateContent>
  <xr:revisionPtr revIDLastSave="0" documentId="13_ncr:40009_{64ED7521-398C-EC45-9E7C-D82DB640DB58}" xr6:coauthVersionLast="47" xr6:coauthVersionMax="47" xr10:uidLastSave="{00000000-0000-0000-0000-000000000000}"/>
  <bookViews>
    <workbookView xWindow="380" yWindow="500" windowWidth="28040" windowHeight="16940"/>
  </bookViews>
  <sheets>
    <sheet name="terpine_predictions" sheetId="1" r:id="rId1"/>
  </sheets>
  <definedNames>
    <definedName name="_xlchart.v1.0" hidden="1">terpine_predictions!$C$2:$C$28</definedName>
    <definedName name="_xlchart.v1.1" hidden="1">terpine_predictions!$D$1</definedName>
    <definedName name="_xlchart.v1.2" hidden="1">terpine_predictions!$D$2:$D$28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<sst xmlns="http://schemas.openxmlformats.org/spreadsheetml/2006/main" count="58" uniqueCount="58">
  <si>
    <t>Name</t>
  </si>
  <si>
    <t>SMILES</t>
  </si>
  <si>
    <t>Pred. YSI</t>
  </si>
  <si>
    <t>Pred. CN</t>
  </si>
  <si>
    <t>Pred. LHV</t>
  </si>
  <si>
    <t>R-limonene</t>
  </si>
  <si>
    <t>C=C(C)[C@H]1CC=C(C)CC1</t>
  </si>
  <si>
    <t>Limonane</t>
  </si>
  <si>
    <t>CC1CCC(C(C)C)CC1</t>
  </si>
  <si>
    <t>Sabinene</t>
  </si>
  <si>
    <t>C=C1CCC2(C(C)C)CC12</t>
  </si>
  <si>
    <t>Dihydrosabinene</t>
  </si>
  <si>
    <t>CC1CCC2(C(C)C)CC12</t>
  </si>
  <si>
    <t>Tetrahydrosabinene</t>
  </si>
  <si>
    <t>CC1CCC(C1)(C)C(C)C</t>
  </si>
  <si>
    <t>alpha-pinene</t>
  </si>
  <si>
    <t>CC1=CCC2CC1C2(C)C</t>
  </si>
  <si>
    <t>beta-pinene</t>
  </si>
  <si>
    <t>CC1(C)C2CCC(C1C2)=C</t>
  </si>
  <si>
    <t>pinane</t>
  </si>
  <si>
    <t>CC1CCC2CC1C2(C)C</t>
  </si>
  <si>
    <t>3-carene</t>
  </si>
  <si>
    <t>CC1=CCC2C(C1)C2(C)C</t>
  </si>
  <si>
    <t>dihydrocarene</t>
  </si>
  <si>
    <t>CC1CCC2C(C1)C2(C)C</t>
  </si>
  <si>
    <t>tetrahydrocarene</t>
  </si>
  <si>
    <t>CC1CCCC(C)(C)CC1</t>
  </si>
  <si>
    <t>1,4-dimenthylcyclooctane</t>
  </si>
  <si>
    <t>CC1CCCCC(C)CC1</t>
  </si>
  <si>
    <t>1,8-cineole</t>
  </si>
  <si>
    <t>CC1(C2CCC(O1)(CC2)C)C</t>
  </si>
  <si>
    <t>1,4-cineole</t>
  </si>
  <si>
    <t>CC(C)C12CCC(O1)(CC2)C</t>
  </si>
  <si>
    <t>S-carvone</t>
  </si>
  <si>
    <t>CC1=CC[C@@H](CC1=O)C(=C)C</t>
  </si>
  <si>
    <t>R-carvone</t>
  </si>
  <si>
    <t>CC1=CC[C@H](CC1=O)C(=C)C</t>
  </si>
  <si>
    <t>myrcene</t>
  </si>
  <si>
    <t>CC(=CCCC(=C)C=C)C</t>
  </si>
  <si>
    <t>beta-ocimene</t>
  </si>
  <si>
    <t>CC(=CCC=C(C)C=C)C</t>
  </si>
  <si>
    <t>dihydromyrcene</t>
  </si>
  <si>
    <t>CC(C=C)CC/C=C(C)\C</t>
  </si>
  <si>
    <t>geranial</t>
  </si>
  <si>
    <t>CC(=CCCC(=CC=O)C)C</t>
  </si>
  <si>
    <t>geraniol</t>
  </si>
  <si>
    <t>CC(=CCCC(=CCO)C)C</t>
  </si>
  <si>
    <t>citronellal</t>
  </si>
  <si>
    <t>CC(CCC=C(C)C)CC=O</t>
  </si>
  <si>
    <t>carvacrol</t>
  </si>
  <si>
    <t>CC1=C(C=C(C=C1)C(C)C)O</t>
  </si>
  <si>
    <t>linalool</t>
  </si>
  <si>
    <t>CC(=CCCC(C)(C=C)O)C</t>
  </si>
  <si>
    <t>Exp. YSI (+/- 6%)</t>
  </si>
  <si>
    <t>YSI Abs. Error</t>
  </si>
  <si>
    <t>Mean:</t>
  </si>
  <si>
    <t>Median:</t>
  </si>
  <si>
    <t>Stdev: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</si>
</sst>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vs. Experimental YSI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terpine_predictions!$D$1</c:f>
              <c:strCache>
                <c:ptCount val="1"/>
                <c:pt idx="0">
                  <c:v>Pred. YSI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terpine_predictions!$C$2:$C$28</c:f>
              <c:numCache>
                <c:formatCode>General</c:formatCode>
                <c:ptCount val="27"/>
                <c:pt idx="0">
                  <c:v>137.30000000000001</c:v>
                </c:pt>
                <c:pt idx="1">
                  <c:v>92</c:v>
                </c:pt>
                <c:pt idx="2">
                  <c:v>203.7</c:v>
                </c:pt>
                <c:pt idx="3">
                  <c:v>144.5</c:v>
                </c:pt>
                <c:pt idx="4">
                  <c:v>104.9</c:v>
                </c:pt>
                <c:pt idx="5">
                  <c:v>207.1</c:v>
                </c:pt>
                <c:pt idx="6">
                  <c:v>136.9</c:v>
                </c:pt>
                <c:pt idx="7">
                  <c:v>109.7</c:v>
                </c:pt>
                <c:pt idx="8">
                  <c:v>248.5</c:v>
                </c:pt>
                <c:pt idx="9">
                  <c:v>144.1</c:v>
                </c:pt>
                <c:pt idx="10">
                  <c:v>99.1</c:v>
                </c:pt>
                <c:pt idx="11">
                  <c:v>84.7</c:v>
                </c:pt>
                <c:pt idx="12">
                  <c:v>111</c:v>
                </c:pt>
                <c:pt idx="13">
                  <c:v>104.6</c:v>
                </c:pt>
                <c:pt idx="14">
                  <c:v>126.4</c:v>
                </c:pt>
                <c:pt idx="15">
                  <c:v>127.7</c:v>
                </c:pt>
                <c:pt idx="16">
                  <c:v>103.6</c:v>
                </c:pt>
                <c:pt idx="17">
                  <c:v>213.6</c:v>
                </c:pt>
                <c:pt idx="18">
                  <c:v>110.9</c:v>
                </c:pt>
                <c:pt idx="19">
                  <c:v>91.8</c:v>
                </c:pt>
                <c:pt idx="20">
                  <c:v>103.7</c:v>
                </c:pt>
                <c:pt idx="21">
                  <c:v>85.6</c:v>
                </c:pt>
                <c:pt idx="22">
                  <c:v>193.1</c:v>
                </c:pt>
                <c:pt idx="23">
                  <c:v>98</c:v>
                </c:pt>
              </c:numCache>
            </c:numRef>
          </c:xVal>
          <c:yVal>
            <c:numRef>
              <c:f>terpine_predictions!$D$2:$D$28</c:f>
              <c:numCache>
                <c:formatCode>General</c:formatCode>
                <c:ptCount val="27"/>
                <c:pt idx="0">
                  <c:v>213.40128000000001</c:v>
                </c:pt>
                <c:pt idx="1">
                  <c:v>101.9354</c:v>
                </c:pt>
                <c:pt idx="2">
                  <c:v>188.84009</c:v>
                </c:pt>
                <c:pt idx="3">
                  <c:v>130.47927999999999</c:v>
                </c:pt>
                <c:pt idx="4">
                  <c:v>140.19449</c:v>
                </c:pt>
                <c:pt idx="5">
                  <c:v>140.51249999999999</c:v>
                </c:pt>
                <c:pt idx="6">
                  <c:v>138.26033000000001</c:v>
                </c:pt>
                <c:pt idx="7">
                  <c:v>102.165634</c:v>
                </c:pt>
                <c:pt idx="8">
                  <c:v>173.65082000000001</c:v>
                </c:pt>
                <c:pt idx="9">
                  <c:v>128.05645999999999</c:v>
                </c:pt>
                <c:pt idx="10">
                  <c:v>134.3708</c:v>
                </c:pt>
                <c:pt idx="11">
                  <c:v>96.736890000000002</c:v>
                </c:pt>
                <c:pt idx="12">
                  <c:v>67.469070000000002</c:v>
                </c:pt>
                <c:pt idx="13">
                  <c:v>85.583039999999997</c:v>
                </c:pt>
                <c:pt idx="14">
                  <c:v>151.7236</c:v>
                </c:pt>
                <c:pt idx="15">
                  <c:v>151.7236</c:v>
                </c:pt>
                <c:pt idx="16">
                  <c:v>177.09282999999999</c:v>
                </c:pt>
                <c:pt idx="17">
                  <c:v>182.28550000000001</c:v>
                </c:pt>
                <c:pt idx="18">
                  <c:v>129.97415000000001</c:v>
                </c:pt>
                <c:pt idx="19">
                  <c:v>115.75785999999999</c:v>
                </c:pt>
                <c:pt idx="20">
                  <c:v>119.55674999999999</c:v>
                </c:pt>
                <c:pt idx="21">
                  <c:v>89.25273</c:v>
                </c:pt>
                <c:pt idx="22">
                  <c:v>163.68933000000001</c:v>
                </c:pt>
                <c:pt idx="23">
                  <c:v>103.21109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9-5640-A5FC-36EAB133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658560"/>
        <c:axId val="778143952"/>
      </c:scatterChart>
      <c:valAx>
        <c:axId val="77865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Experimental YSI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143952"/>
        <c:crosses val="autoZero"/>
        <c:crossBetween val="midCat"/>
      </c:valAx>
      <c:valAx>
        <c:axId val="77814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YSI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65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25</xdr:row>
      <xdr:rowOff>63500</xdr:rowOff>
    </xdr:from>
    <xdr:to>
      <xdr:col>4</xdr:col>
      <xdr:colOff>704850</xdr:colOff>
      <xdr:row>38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6405A-83F4-62E0-EEC3-6390525A9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6" x14ac:dyDescent="0.2"/>
  <cols>
    <col min="1" max="1" width="22.33203125" bestFit="1" customWidth="1"/>
    <col min="2" max="2" width="26.83203125" bestFit="1" customWidth="1"/>
    <col min="3" max="3" width="15" bestFit="1" customWidth="1"/>
    <col min="7" max="7" width="12.1640625" bestFit="1" customWidth="1"/>
  </cols>
  <sheetData>
    <row r="1" spans="1:7" x14ac:dyDescent="0.2">
      <c r="A1" s="2" t="s">
        <v>0</v>
      </c>
      <c r="B1" s="3" t="s">
        <v>1</v>
      </c>
      <c r="C1" s="3" t="s">
        <v>53</v>
      </c>
      <c r="D1" s="4" t="s">
        <v>2</v>
      </c>
      <c r="E1" s="4" t="s">
        <v>3</v>
      </c>
      <c r="F1" s="4" t="s">
        <v>4</v>
      </c>
      <c r="G1" s="5" t="s">
        <v>54</v>
      </c>
    </row>
    <row r="2" spans="1:7" x14ac:dyDescent="0.2">
      <c r="A2" t="s">
        <v>5</v>
      </c>
      <c r="B2" t="s">
        <v>6</v>
      </c>
      <c r="C2">
        <v>137.30000000000001</v>
      </c>
      <c r="D2">
        <v>213.40128000000001</v>
      </c>
      <c r="E2">
        <v>24.120570000000001</v>
      </c>
      <c r="F2">
        <v>43.739024999999998</v>
      </c>
      <c r="G2">
        <f>ABS(C2-D2)</f>
        <v>76.101280000000003</v>
      </c>
    </row>
    <row r="3" spans="1:7" x14ac:dyDescent="0.2">
      <c r="A3" t="s">
        <v>7</v>
      </c>
      <c r="B3" t="s">
        <v>8</v>
      </c>
      <c r="C3">
        <v>92</v>
      </c>
      <c r="D3">
        <v>101.9354</v>
      </c>
      <c r="E3">
        <v>38.404679999999999</v>
      </c>
      <c r="F3">
        <v>46.470239999999997</v>
      </c>
      <c r="G3">
        <f t="shared" ref="G3:G25" si="0">ABS(C3-D3)</f>
        <v>9.9354000000000013</v>
      </c>
    </row>
    <row r="4" spans="1:7" x14ac:dyDescent="0.2">
      <c r="A4" t="s">
        <v>9</v>
      </c>
      <c r="B4" t="s">
        <v>10</v>
      </c>
      <c r="C4">
        <v>203.7</v>
      </c>
      <c r="D4">
        <v>188.84009</v>
      </c>
      <c r="E4">
        <v>20.481923999999999</v>
      </c>
      <c r="F4">
        <v>46.480589999999999</v>
      </c>
      <c r="G4">
        <f t="shared" si="0"/>
        <v>14.859909999999985</v>
      </c>
    </row>
    <row r="5" spans="1:7" x14ac:dyDescent="0.2">
      <c r="A5" t="s">
        <v>11</v>
      </c>
      <c r="B5" t="s">
        <v>12</v>
      </c>
      <c r="C5">
        <v>144.5</v>
      </c>
      <c r="D5">
        <v>130.47927999999999</v>
      </c>
      <c r="E5">
        <v>26.728791999999999</v>
      </c>
      <c r="F5">
        <v>46.149253999999999</v>
      </c>
      <c r="G5">
        <f t="shared" si="0"/>
        <v>14.020720000000011</v>
      </c>
    </row>
    <row r="6" spans="1:7" x14ac:dyDescent="0.2">
      <c r="A6" t="s">
        <v>13</v>
      </c>
      <c r="B6" t="s">
        <v>14</v>
      </c>
      <c r="C6">
        <v>104.9</v>
      </c>
      <c r="D6">
        <v>140.19449</v>
      </c>
      <c r="E6">
        <v>30.123937999999999</v>
      </c>
      <c r="F6">
        <v>46.829937000000001</v>
      </c>
      <c r="G6">
        <f t="shared" si="0"/>
        <v>35.294489999999996</v>
      </c>
    </row>
    <row r="7" spans="1:7" x14ac:dyDescent="0.2">
      <c r="A7" t="s">
        <v>15</v>
      </c>
      <c r="B7" t="s">
        <v>16</v>
      </c>
      <c r="C7">
        <v>207.1</v>
      </c>
      <c r="D7">
        <v>140.51249999999999</v>
      </c>
      <c r="E7">
        <v>20.697780000000002</v>
      </c>
      <c r="F7">
        <v>46.381450000000001</v>
      </c>
      <c r="G7">
        <f t="shared" si="0"/>
        <v>66.587500000000006</v>
      </c>
    </row>
    <row r="8" spans="1:7" x14ac:dyDescent="0.2">
      <c r="A8" t="s">
        <v>17</v>
      </c>
      <c r="B8" t="s">
        <v>18</v>
      </c>
      <c r="C8">
        <v>136.9</v>
      </c>
      <c r="D8">
        <v>138.26033000000001</v>
      </c>
      <c r="E8">
        <v>20.520085999999999</v>
      </c>
      <c r="F8">
        <v>46.830241999999998</v>
      </c>
      <c r="G8">
        <f t="shared" si="0"/>
        <v>1.3603300000000047</v>
      </c>
    </row>
    <row r="9" spans="1:7" x14ac:dyDescent="0.2">
      <c r="A9" t="s">
        <v>19</v>
      </c>
      <c r="B9" t="s">
        <v>20</v>
      </c>
      <c r="C9">
        <v>109.7</v>
      </c>
      <c r="D9">
        <v>102.165634</v>
      </c>
      <c r="E9">
        <v>26.773436</v>
      </c>
      <c r="F9">
        <v>46.950145999999997</v>
      </c>
      <c r="G9">
        <f t="shared" si="0"/>
        <v>7.5343660000000057</v>
      </c>
    </row>
    <row r="10" spans="1:7" x14ac:dyDescent="0.2">
      <c r="A10" t="s">
        <v>21</v>
      </c>
      <c r="B10" t="s">
        <v>22</v>
      </c>
      <c r="C10">
        <v>248.5</v>
      </c>
      <c r="D10">
        <v>173.65082000000001</v>
      </c>
      <c r="E10">
        <v>26.704747999999999</v>
      </c>
      <c r="F10">
        <v>44.125393000000003</v>
      </c>
      <c r="G10">
        <f t="shared" si="0"/>
        <v>74.84917999999999</v>
      </c>
    </row>
    <row r="11" spans="1:7" x14ac:dyDescent="0.2">
      <c r="A11" t="s">
        <v>23</v>
      </c>
      <c r="B11" t="s">
        <v>24</v>
      </c>
      <c r="C11">
        <v>144.1</v>
      </c>
      <c r="D11">
        <v>128.05645999999999</v>
      </c>
      <c r="E11">
        <v>32.916331999999997</v>
      </c>
      <c r="F11">
        <v>45.888219999999997</v>
      </c>
      <c r="G11">
        <f t="shared" si="0"/>
        <v>16.043540000000007</v>
      </c>
    </row>
    <row r="12" spans="1:7" x14ac:dyDescent="0.2">
      <c r="A12" t="s">
        <v>25</v>
      </c>
      <c r="B12" t="s">
        <v>26</v>
      </c>
      <c r="C12">
        <v>99.1</v>
      </c>
      <c r="D12">
        <v>134.3708</v>
      </c>
      <c r="E12">
        <v>41.858795000000001</v>
      </c>
      <c r="F12">
        <v>47.566357000000004</v>
      </c>
      <c r="G12">
        <f t="shared" si="0"/>
        <v>35.270800000000008</v>
      </c>
    </row>
    <row r="13" spans="1:7" x14ac:dyDescent="0.2">
      <c r="A13" t="s">
        <v>27</v>
      </c>
      <c r="B13" t="s">
        <v>28</v>
      </c>
      <c r="C13">
        <v>84.7</v>
      </c>
      <c r="D13">
        <v>96.736890000000002</v>
      </c>
      <c r="E13">
        <v>31.132538</v>
      </c>
      <c r="F13">
        <v>47.230697999999997</v>
      </c>
      <c r="G13">
        <f t="shared" si="0"/>
        <v>12.03689</v>
      </c>
    </row>
    <row r="14" spans="1:7" x14ac:dyDescent="0.2">
      <c r="A14" t="s">
        <v>29</v>
      </c>
      <c r="B14" t="s">
        <v>30</v>
      </c>
      <c r="C14">
        <v>111</v>
      </c>
      <c r="D14">
        <v>67.469070000000002</v>
      </c>
      <c r="E14">
        <v>20.933392000000001</v>
      </c>
      <c r="F14">
        <v>42.442250000000001</v>
      </c>
      <c r="G14">
        <f t="shared" si="0"/>
        <v>43.530929999999998</v>
      </c>
    </row>
    <row r="15" spans="1:7" x14ac:dyDescent="0.2">
      <c r="A15" t="s">
        <v>31</v>
      </c>
      <c r="B15" t="s">
        <v>32</v>
      </c>
      <c r="C15">
        <v>104.6</v>
      </c>
      <c r="D15">
        <v>85.583039999999997</v>
      </c>
      <c r="E15">
        <v>24.410737999999998</v>
      </c>
      <c r="F15">
        <v>41.815677999999998</v>
      </c>
      <c r="G15">
        <f t="shared" si="0"/>
        <v>19.016959999999997</v>
      </c>
    </row>
    <row r="16" spans="1:7" x14ac:dyDescent="0.2">
      <c r="A16" t="s">
        <v>33</v>
      </c>
      <c r="B16" t="s">
        <v>34</v>
      </c>
      <c r="C16">
        <v>126.4</v>
      </c>
      <c r="D16">
        <v>151.7236</v>
      </c>
      <c r="E16">
        <v>15.281511999999999</v>
      </c>
      <c r="F16">
        <v>36.131076999999998</v>
      </c>
      <c r="G16">
        <f t="shared" si="0"/>
        <v>25.323599999999999</v>
      </c>
    </row>
    <row r="17" spans="1:7" x14ac:dyDescent="0.2">
      <c r="A17" t="s">
        <v>35</v>
      </c>
      <c r="B17" t="s">
        <v>36</v>
      </c>
      <c r="C17">
        <v>127.7</v>
      </c>
      <c r="D17">
        <v>151.7236</v>
      </c>
      <c r="E17">
        <v>15.281511999999999</v>
      </c>
      <c r="F17">
        <v>36.131076999999998</v>
      </c>
      <c r="G17">
        <f t="shared" si="0"/>
        <v>24.023600000000002</v>
      </c>
    </row>
    <row r="18" spans="1:7" x14ac:dyDescent="0.2">
      <c r="A18" t="s">
        <v>37</v>
      </c>
      <c r="B18" t="s">
        <v>38</v>
      </c>
      <c r="C18">
        <v>103.6</v>
      </c>
      <c r="D18">
        <v>177.09282999999999</v>
      </c>
      <c r="E18">
        <v>23.307295</v>
      </c>
      <c r="F18">
        <v>40.259659999999997</v>
      </c>
      <c r="G18">
        <f t="shared" si="0"/>
        <v>73.492829999999998</v>
      </c>
    </row>
    <row r="19" spans="1:7" x14ac:dyDescent="0.2">
      <c r="A19" t="s">
        <v>39</v>
      </c>
      <c r="B19" t="s">
        <v>40</v>
      </c>
      <c r="C19">
        <v>213.6</v>
      </c>
      <c r="D19">
        <v>182.28550000000001</v>
      </c>
      <c r="E19">
        <v>23.535515</v>
      </c>
      <c r="F19">
        <v>40.695889999999999</v>
      </c>
      <c r="G19">
        <f t="shared" si="0"/>
        <v>31.314499999999981</v>
      </c>
    </row>
    <row r="20" spans="1:7" x14ac:dyDescent="0.2">
      <c r="A20" t="s">
        <v>41</v>
      </c>
      <c r="B20" t="s">
        <v>42</v>
      </c>
      <c r="C20">
        <v>110.9</v>
      </c>
      <c r="D20">
        <v>129.97415000000001</v>
      </c>
      <c r="E20">
        <v>29.159151000000001</v>
      </c>
      <c r="F20">
        <v>43.30677</v>
      </c>
      <c r="G20">
        <f t="shared" si="0"/>
        <v>19.074150000000003</v>
      </c>
    </row>
    <row r="21" spans="1:7" x14ac:dyDescent="0.2">
      <c r="A21" t="s">
        <v>43</v>
      </c>
      <c r="B21" t="s">
        <v>44</v>
      </c>
      <c r="C21">
        <v>91.8</v>
      </c>
      <c r="D21">
        <v>115.75785999999999</v>
      </c>
      <c r="E21">
        <v>59.669333999999999</v>
      </c>
      <c r="F21">
        <v>34.578884000000002</v>
      </c>
      <c r="G21">
        <f t="shared" si="0"/>
        <v>23.957859999999997</v>
      </c>
    </row>
    <row r="22" spans="1:7" x14ac:dyDescent="0.2">
      <c r="A22" t="s">
        <v>45</v>
      </c>
      <c r="B22" t="s">
        <v>46</v>
      </c>
      <c r="C22">
        <v>103.7</v>
      </c>
      <c r="D22">
        <v>119.55674999999999</v>
      </c>
      <c r="E22">
        <v>16.015789000000002</v>
      </c>
      <c r="F22">
        <v>33.7288</v>
      </c>
      <c r="G22">
        <f t="shared" si="0"/>
        <v>15.856749999999991</v>
      </c>
    </row>
    <row r="23" spans="1:7" x14ac:dyDescent="0.2">
      <c r="A23" t="s">
        <v>47</v>
      </c>
      <c r="B23" t="s">
        <v>48</v>
      </c>
      <c r="C23">
        <v>85.6</v>
      </c>
      <c r="D23">
        <v>89.25273</v>
      </c>
      <c r="E23">
        <v>65.017169999999993</v>
      </c>
      <c r="F23">
        <v>34.768805999999998</v>
      </c>
      <c r="G23">
        <f t="shared" si="0"/>
        <v>3.6527300000000054</v>
      </c>
    </row>
    <row r="24" spans="1:7" x14ac:dyDescent="0.2">
      <c r="A24" t="s">
        <v>49</v>
      </c>
      <c r="B24" t="s">
        <v>50</v>
      </c>
      <c r="C24">
        <v>193.1</v>
      </c>
      <c r="D24">
        <v>163.68933000000001</v>
      </c>
      <c r="E24">
        <v>12.812552</v>
      </c>
      <c r="F24">
        <v>36.900967000000001</v>
      </c>
      <c r="G24">
        <f t="shared" si="0"/>
        <v>29.410669999999982</v>
      </c>
    </row>
    <row r="25" spans="1:7" x14ac:dyDescent="0.2">
      <c r="A25" t="s">
        <v>51</v>
      </c>
      <c r="B25" t="s">
        <v>52</v>
      </c>
      <c r="C25">
        <v>98</v>
      </c>
      <c r="D25">
        <v>103.21109</v>
      </c>
      <c r="E25">
        <v>10.887593000000001</v>
      </c>
      <c r="F25">
        <v>34.500114000000004</v>
      </c>
      <c r="G25">
        <f t="shared" si="0"/>
        <v>5.2110899999999987</v>
      </c>
    </row>
    <row r="26" spans="1:7" x14ac:dyDescent="0.2">
      <c r="F26" s="1" t="s">
        <v>55</v>
      </c>
      <c r="G26" s="1">
        <f>AVERAGE(G2:G25)</f>
        <v>28.240003166666668</v>
      </c>
    </row>
    <row r="27" spans="1:7" x14ac:dyDescent="0.2">
      <c r="F27" s="1" t="s">
        <v>56</v>
      </c>
      <c r="G27" s="1">
        <f>MEDIAN(G2:G25)</f>
        <v>21.516005</v>
      </c>
    </row>
    <row r="28" spans="1:7" x14ac:dyDescent="0.2">
      <c r="F28" s="1" t="s">
        <v>57</v>
      </c>
      <c r="G28" s="1">
        <f>STDEV(G2:G25)</f>
        <v>22.942285809548846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terpine_predictions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2022-04-23T00:37:12Z</dcterms:created>
  <dcterms:modified xsi:type="dcterms:W3CDTF">2022-04-23T00:49:45Z</dcterms:modified>
</cp:coreProperties>
</file>