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duardoPc\AnalisisDeDatosBootCamp\Proyectos\Actividades_Proyectos\"/>
    </mc:Choice>
  </mc:AlternateContent>
  <xr:revisionPtr revIDLastSave="0" documentId="13_ncr:1_{72A4B494-2869-4EF0-82DE-D69C7060B36B}" xr6:coauthVersionLast="47" xr6:coauthVersionMax="47" xr10:uidLastSave="{00000000-0000-0000-0000-000000000000}"/>
  <bookViews>
    <workbookView xWindow="-110" yWindow="-110" windowWidth="19420" windowHeight="11020" xr2:uid="{E518D053-793B-4677-81A4-DE75CB2640B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F4" i="1"/>
  <c r="F3" i="1"/>
  <c r="F12" i="1"/>
  <c r="F11" i="1"/>
  <c r="F10" i="1"/>
  <c r="F9" i="1"/>
  <c r="F8" i="1"/>
  <c r="F5" i="1"/>
  <c r="F13" i="1"/>
  <c r="J5" i="1"/>
  <c r="E4" i="1"/>
  <c r="E5" i="1"/>
  <c r="E6" i="1"/>
  <c r="F6" i="1" s="1"/>
  <c r="E7" i="1"/>
  <c r="F7" i="1" s="1"/>
  <c r="E8" i="1"/>
  <c r="E9" i="1"/>
  <c r="E10" i="1"/>
  <c r="E11" i="1"/>
  <c r="E12" i="1"/>
  <c r="E13" i="1"/>
  <c r="E3" i="1"/>
  <c r="F14" i="1" l="1"/>
</calcChain>
</file>

<file path=xl/sharedStrings.xml><?xml version="1.0" encoding="utf-8"?>
<sst xmlns="http://schemas.openxmlformats.org/spreadsheetml/2006/main" count="60" uniqueCount="51">
  <si>
    <t xml:space="preserve">INGRESOS </t>
  </si>
  <si>
    <t>EGRESOS</t>
  </si>
  <si>
    <t>FLUJO</t>
  </si>
  <si>
    <t>VAN</t>
  </si>
  <si>
    <t>TIR</t>
  </si>
  <si>
    <t>VAN O VPN</t>
  </si>
  <si>
    <t>TIO</t>
  </si>
  <si>
    <t>YEAR</t>
  </si>
  <si>
    <t>CALCULO TIR Y VAN(VPN)</t>
  </si>
  <si>
    <t>VAN ---&gt;</t>
  </si>
  <si>
    <t>Fundamental para evaluar la rentabilidad de un proyecto, podemos conocer cuanto se va a ganar o perder en un proyecto de inversion</t>
  </si>
  <si>
    <t>Calculo de TIR y VPN --&gt;</t>
  </si>
  <si>
    <t>La TIR es efectiva anual</t>
  </si>
  <si>
    <t>TIO --&gt; Tasa de Rentabilidad Esperada</t>
  </si>
  <si>
    <t>El VAN o VPN es el resultado de la sumatoria de los flujos futuros, traidos a valor presente y restandole la inversion inicial.</t>
  </si>
  <si>
    <t xml:space="preserve">Analisis de la TIR y el VAN (VPN) </t>
  </si>
  <si>
    <t>La TIR Es la tasa de rentabilidad que tiene un proyecto</t>
  </si>
  <si>
    <t>TIR: Tasa Interna de Rentabilidad, tambien conocida como tasa interna de rendimiento o tasa interna de retorno</t>
  </si>
  <si>
    <t>Tambien se define como la tasa de interes que hace que el VAN o VPN sea igual a Cero.</t>
  </si>
  <si>
    <t>La TIR nos brinda informacion acerca de la rentabilidad del proyecto.</t>
  </si>
  <si>
    <t>TIR &gt; 0</t>
  </si>
  <si>
    <t xml:space="preserve">TIR &lt; 0 </t>
  </si>
  <si>
    <t>Proyecto No es rentable</t>
  </si>
  <si>
    <t>Proyecto es Rentable</t>
  </si>
  <si>
    <t>El VAN o VPN es un indicador que nos permite traer al momento actual o presente, los flujos que esperamos recibir en el futuro.</t>
  </si>
  <si>
    <t xml:space="preserve">VAN &gt; 0 </t>
  </si>
  <si>
    <t xml:space="preserve">VAN &lt; 0 </t>
  </si>
  <si>
    <t xml:space="preserve">Viable para el inversionista, los flujos futuros al traerlos al valor presente, son mayores que el valor de la inversion </t>
  </si>
  <si>
    <t xml:space="preserve">VAN = 0 </t>
  </si>
  <si>
    <t xml:space="preserve">Viable para el inversionista, los flujos futuros al traerlos al valor presente, son iguales al valor de la inversion </t>
  </si>
  <si>
    <t>No es viable para el inversionista, los flujos futuros al traerlos al valor presente, son menores que el valor de la inversion</t>
  </si>
  <si>
    <t>RELACION entre TIR, TIO y el VAN</t>
  </si>
  <si>
    <t>TIR &gt; TIO</t>
  </si>
  <si>
    <t>VAN &gt; 0  el proyecto es viable</t>
  </si>
  <si>
    <t>TIR = TIO</t>
  </si>
  <si>
    <t>VAN = 0 El proyecto es viable</t>
  </si>
  <si>
    <t>TIR &lt; TIO</t>
  </si>
  <si>
    <t>VAN &lt; 0 El proyecto no es viable</t>
  </si>
  <si>
    <t>INTERPRETACION DE LOS RESULTADOS DEL EJERCICIO</t>
  </si>
  <si>
    <t>El proyecto es rentable, ya que la TIR indica que el proyecto otorga una rentabilidad del 17%</t>
  </si>
  <si>
    <t>La TIR del 17% que tiene el proyecto es mayor que la TIO del 10% esperada por el inversionista como tasa de rentabilidad; por lo tanto, se satisface la rentabilidad requerida por el inversionista</t>
  </si>
  <si>
    <t>El proyecto es viable, ya que el VPN inidica que luego de descontar los flujos futuros y traerlos al valor presente, se obtiene un excedente o ganancia economica de 725 sobre el valor de la inversion</t>
  </si>
  <si>
    <t>Por lo tanto si se puede ACEPTAR el proyecto, ya que es conveniente para el inversionista</t>
  </si>
  <si>
    <t>-</t>
  </si>
  <si>
    <t xml:space="preserve">Este proyecto no es viable pues ya que la VPN genera perdidas de xx </t>
  </si>
  <si>
    <t>EL proyecto no es viable, ya que el VPN indica que luego de descontar los flujos futuros y traerlo s al valor presente, se obtiene un deficit de -703 sobre el valor de la inversion</t>
  </si>
  <si>
    <t>Por lo tanto, se debe rechazar el proyecto</t>
  </si>
  <si>
    <t xml:space="preserve">TIR &lt; 0 &amp; VPN &lt; 0 </t>
  </si>
  <si>
    <r>
      <rPr>
        <b/>
        <sz val="11"/>
        <color theme="1"/>
        <rFont val="Calibri"/>
        <family val="2"/>
        <scheme val="minor"/>
      </rPr>
      <t xml:space="preserve">TIR &lt; TIO &amp; VAN &lt; 0 </t>
    </r>
    <r>
      <rPr>
        <sz val="11"/>
        <color theme="1"/>
        <rFont val="Calibri"/>
        <family val="2"/>
        <scheme val="minor"/>
      </rPr>
      <t xml:space="preserve"> elproyecto es rentable, ya que la TIR indica que el proyecto otorga una rentabilidad del xx% sin embargo la TIR xx% que tiene el proyecto es &lt; que ka TIO del 10% esperada por el inversionista como tasa de rentabilidad; por lo tanto, aunque el proyecto es rentable no satisface la rentailidad requerida por el inversionista  </t>
    </r>
  </si>
  <si>
    <t>El proyecto no es rentable, ya que la TIR indica que el proyecto otorga una rentabilidad negativa del -9% ea</t>
  </si>
  <si>
    <t>La TIR negativa del -9% qu etiene el proyecto, es menor que la TIO del 10% esperada por el inversionista como tasa de rentabilidad; por lo tanto, no se satisface la tasa de 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</si>
</sst>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169" formatCode="[$$-240A]\ #,##0"/>
    <numFmt numFmtId="170" formatCode="[$$-240A]\ #,##0;[Red]\-[$$-240A]\ 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10" xfId="0" applyFont="1" applyBorder="1"/>
    <xf numFmtId="0" fontId="0" fillId="4" borderId="1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" fillId="0" borderId="0" xfId="0" applyFont="1"/>
    <xf numFmtId="9" fontId="0" fillId="0" borderId="10" xfId="0" applyNumberFormat="1" applyBorder="1"/>
    <xf numFmtId="8" fontId="0" fillId="0" borderId="10" xfId="0" applyNumberFormat="1" applyBorder="1"/>
    <xf numFmtId="169" fontId="0" fillId="0" borderId="11" xfId="0" applyNumberFormat="1" applyBorder="1"/>
    <xf numFmtId="169" fontId="1" fillId="0" borderId="11" xfId="0" applyNumberFormat="1" applyFont="1" applyBorder="1"/>
    <xf numFmtId="169" fontId="0" fillId="0" borderId="10" xfId="0" applyNumberFormat="1" applyBorder="1"/>
    <xf numFmtId="170" fontId="0" fillId="0" borderId="10" xfId="0" applyNumberFormat="1" applyBorder="1"/>
    <xf numFmtId="0" fontId="0" fillId="0" borderId="0" xfId="0" applyFont="1"/>
    <xf numFmtId="0" fontId="2" fillId="0" borderId="0" xfId="0" applyFont="1" applyAlignment="1"/>
    <xf numFmtId="169" fontId="1" fillId="0" borderId="10" xfId="0" applyNumberFormat="1" applyFont="1" applyBorder="1"/>
    <xf numFmtId="17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7E87-CC38-441E-AB68-04F448377EE1}">
  <dimension ref="A1:N54"/>
  <sheetViews>
    <sheetView tabSelected="1" workbookViewId="0">
      <selection activeCell="N12" sqref="N12"/>
    </sheetView>
  </sheetViews>
  <sheetFormatPr baseColWidth="10" defaultRowHeight="14.5" x14ac:dyDescent="0.35"/>
  <cols>
    <col min="2" max="2" width="8.81640625" customWidth="1"/>
    <col min="7" max="7" width="1.81640625" customWidth="1"/>
    <col min="10" max="10" width="11.1796875" bestFit="1" customWidth="1"/>
    <col min="13" max="14" width="11.1796875" bestFit="1" customWidth="1"/>
  </cols>
  <sheetData>
    <row r="1" spans="2:14" ht="15" thickBot="1" x14ac:dyDescent="0.4">
      <c r="B1" s="9" t="s">
        <v>8</v>
      </c>
      <c r="C1" s="10"/>
      <c r="D1" s="10"/>
      <c r="E1" s="10"/>
      <c r="F1" s="11"/>
      <c r="G1" s="21"/>
    </row>
    <row r="2" spans="2:14" ht="15" thickBot="1" x14ac:dyDescent="0.4">
      <c r="B2" s="12" t="s">
        <v>7</v>
      </c>
      <c r="C2" s="13" t="s">
        <v>0</v>
      </c>
      <c r="D2" s="13" t="s">
        <v>1</v>
      </c>
      <c r="E2" s="14" t="s">
        <v>2</v>
      </c>
      <c r="F2" s="15" t="s">
        <v>3</v>
      </c>
      <c r="G2" s="21"/>
    </row>
    <row r="3" spans="2:14" ht="15" thickBot="1" x14ac:dyDescent="0.4">
      <c r="B3" s="8">
        <v>0</v>
      </c>
      <c r="C3" s="25"/>
      <c r="D3" s="25">
        <v>2000</v>
      </c>
      <c r="E3" s="26">
        <f>C3-D3</f>
        <v>-2000</v>
      </c>
      <c r="F3" s="26">
        <f>PV(J12,B3,,-E3)</f>
        <v>-2000</v>
      </c>
      <c r="G3" s="20"/>
      <c r="H3" s="16" t="s">
        <v>4</v>
      </c>
      <c r="I3" s="17"/>
      <c r="J3" s="17"/>
      <c r="K3" s="18"/>
    </row>
    <row r="4" spans="2:14" x14ac:dyDescent="0.35">
      <c r="B4" s="7">
        <v>1</v>
      </c>
      <c r="C4" s="27">
        <v>1000</v>
      </c>
      <c r="D4" s="27">
        <v>900</v>
      </c>
      <c r="E4" s="25">
        <f t="shared" ref="E4:E13" si="0">C4-D4</f>
        <v>100</v>
      </c>
      <c r="F4" s="27">
        <f>PV(J12,B4,,-E4)</f>
        <v>90.909090909090907</v>
      </c>
      <c r="G4" s="20"/>
      <c r="H4" s="1"/>
      <c r="I4" s="2"/>
      <c r="J4" s="2"/>
      <c r="K4" s="3"/>
    </row>
    <row r="5" spans="2:14" x14ac:dyDescent="0.35">
      <c r="B5" s="7">
        <v>2</v>
      </c>
      <c r="C5" s="27">
        <v>1300</v>
      </c>
      <c r="D5" s="27">
        <v>800</v>
      </c>
      <c r="E5" s="25">
        <f t="shared" si="0"/>
        <v>500</v>
      </c>
      <c r="F5" s="27">
        <f>PV(J12,B5,,-E5)</f>
        <v>413.22314049586771</v>
      </c>
      <c r="G5" s="20"/>
      <c r="H5" s="1"/>
      <c r="I5" s="19" t="s">
        <v>4</v>
      </c>
      <c r="J5" s="23">
        <f>IRR(E3:E13)</f>
        <v>-8.6809490177076953E-2</v>
      </c>
      <c r="K5" s="3"/>
      <c r="L5" t="s">
        <v>12</v>
      </c>
    </row>
    <row r="6" spans="2:14" ht="15" thickBot="1" x14ac:dyDescent="0.4">
      <c r="B6" s="7">
        <v>3</v>
      </c>
      <c r="C6" s="27">
        <v>1800</v>
      </c>
      <c r="D6" s="27">
        <v>3000</v>
      </c>
      <c r="E6" s="26">
        <f t="shared" si="0"/>
        <v>-1200</v>
      </c>
      <c r="F6" s="31">
        <f>PV(J12,B6,,-E6)</f>
        <v>-901.57776108189307</v>
      </c>
      <c r="G6" s="20"/>
      <c r="H6" s="4"/>
      <c r="I6" s="5"/>
      <c r="J6" s="5"/>
      <c r="K6" s="6"/>
    </row>
    <row r="7" spans="2:14" x14ac:dyDescent="0.35">
      <c r="B7" s="7">
        <v>4</v>
      </c>
      <c r="C7" s="27">
        <v>1200</v>
      </c>
      <c r="D7" s="27">
        <v>4000</v>
      </c>
      <c r="E7" s="25">
        <f t="shared" si="0"/>
        <v>-2800</v>
      </c>
      <c r="F7" s="27">
        <f>PV(J12,B7,,-E7)</f>
        <v>-1912.4376750221975</v>
      </c>
      <c r="G7" s="20"/>
      <c r="M7" s="7"/>
      <c r="N7" s="24"/>
    </row>
    <row r="8" spans="2:14" ht="15" thickBot="1" x14ac:dyDescent="0.4">
      <c r="B8" s="7">
        <v>5</v>
      </c>
      <c r="C8" s="27">
        <v>1400</v>
      </c>
      <c r="D8" s="27">
        <v>800</v>
      </c>
      <c r="E8" s="25">
        <f t="shared" si="0"/>
        <v>600</v>
      </c>
      <c r="F8" s="27">
        <f>PV(J12,B8,,-E8)</f>
        <v>372.55279383549299</v>
      </c>
      <c r="G8" s="20"/>
    </row>
    <row r="9" spans="2:14" ht="15" thickBot="1" x14ac:dyDescent="0.4">
      <c r="B9" s="7">
        <v>6</v>
      </c>
      <c r="C9" s="27">
        <v>1100</v>
      </c>
      <c r="D9" s="27">
        <v>1200</v>
      </c>
      <c r="E9" s="26">
        <f t="shared" si="0"/>
        <v>-100</v>
      </c>
      <c r="F9" s="31">
        <f>PV(J12,B9,,-E9)</f>
        <v>-56.44739300537772</v>
      </c>
      <c r="G9" s="20"/>
      <c r="H9" s="16" t="s">
        <v>5</v>
      </c>
      <c r="I9" s="17"/>
      <c r="J9" s="17"/>
      <c r="K9" s="18"/>
    </row>
    <row r="10" spans="2:14" x14ac:dyDescent="0.35">
      <c r="B10" s="7">
        <v>7</v>
      </c>
      <c r="C10" s="27">
        <v>1700</v>
      </c>
      <c r="D10" s="27">
        <v>1400</v>
      </c>
      <c r="E10" s="25">
        <f t="shared" si="0"/>
        <v>300</v>
      </c>
      <c r="F10" s="27">
        <f>PV(J12,B10,,-E10)</f>
        <v>153.94743546921194</v>
      </c>
      <c r="G10" s="20"/>
      <c r="H10" s="1"/>
      <c r="I10" s="2"/>
      <c r="J10" s="2"/>
      <c r="K10" s="3"/>
    </row>
    <row r="11" spans="2:14" x14ac:dyDescent="0.35">
      <c r="B11" s="7">
        <v>8</v>
      </c>
      <c r="C11" s="27">
        <v>1800</v>
      </c>
      <c r="D11" s="27">
        <v>600</v>
      </c>
      <c r="E11" s="25">
        <f t="shared" si="0"/>
        <v>1200</v>
      </c>
      <c r="F11" s="27">
        <f>PV(J12,B11,,-E11)</f>
        <v>559.8088562516798</v>
      </c>
      <c r="G11" s="20"/>
      <c r="H11" s="1"/>
      <c r="I11" s="19" t="s">
        <v>3</v>
      </c>
      <c r="J11" s="28">
        <f>NPV(J12,E4:E13)+E3</f>
        <v>-2751.8272056296664</v>
      </c>
      <c r="K11" s="3"/>
    </row>
    <row r="12" spans="2:14" x14ac:dyDescent="0.35">
      <c r="B12" s="7">
        <v>9</v>
      </c>
      <c r="C12" s="27">
        <v>1600</v>
      </c>
      <c r="D12" s="27">
        <v>900</v>
      </c>
      <c r="E12" s="25">
        <f t="shared" si="0"/>
        <v>700</v>
      </c>
      <c r="F12" s="27">
        <f>PV(J12,B12,,-E12)</f>
        <v>296.86833286073926</v>
      </c>
      <c r="G12" s="20"/>
      <c r="H12" s="1"/>
      <c r="I12" s="19" t="s">
        <v>6</v>
      </c>
      <c r="J12" s="23">
        <v>0.1</v>
      </c>
      <c r="K12" s="3"/>
      <c r="L12" t="s">
        <v>13</v>
      </c>
    </row>
    <row r="13" spans="2:14" ht="15" thickBot="1" x14ac:dyDescent="0.4">
      <c r="B13" s="7">
        <v>10</v>
      </c>
      <c r="C13" s="27">
        <v>1500</v>
      </c>
      <c r="D13" s="27">
        <v>900</v>
      </c>
      <c r="E13" s="25">
        <f t="shared" si="0"/>
        <v>600</v>
      </c>
      <c r="F13" s="27">
        <f>PV(J12,B13,,-E13)</f>
        <v>231.32597365771889</v>
      </c>
      <c r="G13" s="20"/>
      <c r="H13" s="4"/>
      <c r="I13" s="5"/>
      <c r="J13" s="5"/>
      <c r="K13" s="6"/>
    </row>
    <row r="14" spans="2:14" x14ac:dyDescent="0.35">
      <c r="F14" s="32">
        <f>J11</f>
        <v>-2751.8272056296664</v>
      </c>
      <c r="H14" s="2"/>
      <c r="I14" s="2"/>
      <c r="J14" s="2"/>
      <c r="K14" s="2"/>
    </row>
    <row r="16" spans="2:14" x14ac:dyDescent="0.35">
      <c r="B16" s="22" t="s">
        <v>9</v>
      </c>
      <c r="C16" t="s">
        <v>10</v>
      </c>
    </row>
    <row r="18" spans="1:4" x14ac:dyDescent="0.35">
      <c r="A18">
        <v>1</v>
      </c>
      <c r="B18" s="22" t="s">
        <v>11</v>
      </c>
    </row>
    <row r="19" spans="1:4" x14ac:dyDescent="0.35">
      <c r="B19" t="s">
        <v>14</v>
      </c>
    </row>
    <row r="20" spans="1:4" x14ac:dyDescent="0.35">
      <c r="A20">
        <v>2</v>
      </c>
      <c r="B20" s="22" t="s">
        <v>15</v>
      </c>
    </row>
    <row r="21" spans="1:4" x14ac:dyDescent="0.35">
      <c r="B21" t="s">
        <v>16</v>
      </c>
    </row>
    <row r="22" spans="1:4" x14ac:dyDescent="0.35">
      <c r="B22" s="29" t="s">
        <v>17</v>
      </c>
    </row>
    <row r="23" spans="1:4" x14ac:dyDescent="0.35">
      <c r="B23" s="29" t="s">
        <v>18</v>
      </c>
    </row>
    <row r="24" spans="1:4" x14ac:dyDescent="0.35">
      <c r="B24" s="29" t="s">
        <v>19</v>
      </c>
    </row>
    <row r="26" spans="1:4" x14ac:dyDescent="0.35">
      <c r="C26" s="22" t="s">
        <v>20</v>
      </c>
      <c r="D26" t="s">
        <v>23</v>
      </c>
    </row>
    <row r="27" spans="1:4" x14ac:dyDescent="0.35">
      <c r="C27" s="22" t="s">
        <v>21</v>
      </c>
      <c r="D27" t="s">
        <v>22</v>
      </c>
    </row>
    <row r="29" spans="1:4" x14ac:dyDescent="0.35">
      <c r="C29" t="s">
        <v>24</v>
      </c>
    </row>
    <row r="31" spans="1:4" x14ac:dyDescent="0.35">
      <c r="C31" s="22" t="s">
        <v>25</v>
      </c>
      <c r="D31" t="s">
        <v>27</v>
      </c>
    </row>
    <row r="32" spans="1:4" x14ac:dyDescent="0.35">
      <c r="C32" s="22" t="s">
        <v>28</v>
      </c>
      <c r="D32" t="s">
        <v>29</v>
      </c>
    </row>
    <row r="33" spans="1:4" x14ac:dyDescent="0.35">
      <c r="C33" s="22" t="s">
        <v>26</v>
      </c>
      <c r="D33" t="s">
        <v>30</v>
      </c>
    </row>
    <row r="35" spans="1:4" x14ac:dyDescent="0.35">
      <c r="B35" s="22" t="s">
        <v>31</v>
      </c>
      <c r="C35" s="22"/>
      <c r="D35" s="22"/>
    </row>
    <row r="37" spans="1:4" x14ac:dyDescent="0.35">
      <c r="C37" s="22" t="s">
        <v>32</v>
      </c>
      <c r="D37" t="s">
        <v>33</v>
      </c>
    </row>
    <row r="38" spans="1:4" x14ac:dyDescent="0.35">
      <c r="C38" s="22" t="s">
        <v>34</v>
      </c>
      <c r="D38" t="s">
        <v>35</v>
      </c>
    </row>
    <row r="39" spans="1:4" x14ac:dyDescent="0.35">
      <c r="C39" s="22" t="s">
        <v>36</v>
      </c>
      <c r="D39" t="s">
        <v>37</v>
      </c>
    </row>
    <row r="41" spans="1:4" x14ac:dyDescent="0.35">
      <c r="A41">
        <v>3</v>
      </c>
      <c r="B41" s="30" t="s">
        <v>38</v>
      </c>
    </row>
    <row r="43" spans="1:4" x14ac:dyDescent="0.35">
      <c r="B43" t="s">
        <v>43</v>
      </c>
      <c r="C43" t="s">
        <v>39</v>
      </c>
    </row>
    <row r="44" spans="1:4" ht="20" customHeight="1" x14ac:dyDescent="0.35">
      <c r="B44" t="s">
        <v>43</v>
      </c>
      <c r="C44" t="s">
        <v>40</v>
      </c>
    </row>
    <row r="45" spans="1:4" x14ac:dyDescent="0.35">
      <c r="B45" t="s">
        <v>43</v>
      </c>
      <c r="C45" t="s">
        <v>41</v>
      </c>
    </row>
    <row r="46" spans="1:4" x14ac:dyDescent="0.35">
      <c r="B46" t="s">
        <v>43</v>
      </c>
      <c r="C46" t="s">
        <v>42</v>
      </c>
    </row>
    <row r="47" spans="1:4" x14ac:dyDescent="0.35">
      <c r="B47" t="s">
        <v>43</v>
      </c>
      <c r="C47" t="s">
        <v>48</v>
      </c>
    </row>
    <row r="48" spans="1:4" x14ac:dyDescent="0.35">
      <c r="C48" t="s">
        <v>44</v>
      </c>
    </row>
    <row r="49" spans="2:3" x14ac:dyDescent="0.35">
      <c r="B49" t="s">
        <v>43</v>
      </c>
      <c r="C49" t="s">
        <v>45</v>
      </c>
    </row>
    <row r="50" spans="2:3" x14ac:dyDescent="0.35">
      <c r="C50" t="s">
        <v>46</v>
      </c>
    </row>
    <row r="52" spans="2:3" x14ac:dyDescent="0.35">
      <c r="C52" s="22" t="s">
        <v>47</v>
      </c>
    </row>
    <row r="53" spans="2:3" x14ac:dyDescent="0.35">
      <c r="B53" t="s">
        <v>43</v>
      </c>
      <c r="C53" t="s">
        <v>49</v>
      </c>
    </row>
    <row r="54" spans="2:3" x14ac:dyDescent="0.35">
      <c r="B54" t="s">
        <v>43</v>
      </c>
      <c r="C54" t="s">
        <v>50</v>
      </c>
    </row>
  </sheetData>
  <mergeCells count="5">
    <mergeCell ref="H3:K3"/>
    <mergeCell ref="H9:K9"/>
    <mergeCell ref="B1:F1"/>
    <mergeCell ref="G3:G13"/>
    <mergeCell ref="G1:G2"/>
  </mergeCells>
  <conditionalFormatting sqref="N7">
    <cfRule type="cellIs" priority="1" operator="between">
      <formula>$J$5</formula>
      <formula>$J$12</formula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7128"/>
        <color rgb="FFFFEF9C"/>
      </colorScale>
    </cfRule>
    <cfRule type="expression" priority="4">
      <formula>"si($J$5&gt;$J$12)"</formula>
    </cfRule>
    <cfRule type="cellIs" dxfId="1" priority="6" operator="greaterThan">
      <formula>$J$5</formula>
    </cfRule>
    <cfRule type="cellIs" dxfId="0" priority="7" operator="greaterThan">
      <formula>$J$5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Castro</dc:creator>
  <cp:lastModifiedBy>Eduardo Castro</cp:lastModifiedBy>
  <dcterms:created xsi:type="dcterms:W3CDTF">2024-05-10T23:21:27Z</dcterms:created>
  <dcterms:modified xsi:type="dcterms:W3CDTF">2024-05-11T02:02:07Z</dcterms:modified>
</cp:coreProperties>
</file>